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BD96D183-B518-400B-BE92-077450B98C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09" sheetId="3" r:id="rId2"/>
    <sheet name="2022-05-07" sheetId="4" r:id="rId3"/>
    <sheet name="2022-05-29" sheetId="5" r:id="rId4"/>
    <sheet name="2022-05-08" sheetId="6" r:id="rId5"/>
    <sheet name="2022-05-31" sheetId="7" r:id="rId6"/>
    <sheet name="2022-05-05" sheetId="8" r:id="rId7"/>
    <sheet name="2022-05-27" sheetId="9" r:id="rId8"/>
    <sheet name="2022-05-14" sheetId="10" r:id="rId9"/>
    <sheet name="2022-05-15" sheetId="11" r:id="rId10"/>
    <sheet name="2022-05-12" sheetId="12" r:id="rId11"/>
    <sheet name="2022-05-13" sheetId="13" r:id="rId12"/>
    <sheet name="2022-05-21" sheetId="14" r:id="rId13"/>
    <sheet name="2022-05-10" sheetId="15" r:id="rId14"/>
    <sheet name="2022-05-11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2" i="2" l="1"/>
  <c r="E64" i="2"/>
  <c r="F64" i="2"/>
  <c r="F65" i="2" s="1"/>
  <c r="G64" i="2"/>
  <c r="H64" i="2"/>
  <c r="H65" i="2" s="1"/>
  <c r="I64" i="2"/>
  <c r="J64" i="2"/>
  <c r="J65" i="2" s="1"/>
  <c r="K64" i="2"/>
  <c r="L64" i="2"/>
  <c r="L65" i="2" s="1"/>
  <c r="M64" i="2"/>
  <c r="N64" i="2"/>
  <c r="N65" i="2" s="1"/>
  <c r="O64" i="2"/>
  <c r="P64" i="2"/>
  <c r="P65" i="2" s="1"/>
  <c r="Q64" i="2"/>
  <c r="R64" i="2"/>
  <c r="S64" i="2"/>
  <c r="T64" i="2"/>
  <c r="T65" i="2" s="1"/>
  <c r="U64" i="2"/>
  <c r="V64" i="2"/>
  <c r="V65" i="2" s="1"/>
  <c r="W64" i="2"/>
  <c r="W65" i="2" s="1"/>
  <c r="D64" i="2"/>
  <c r="D65" i="2" s="1"/>
  <c r="E62" i="2"/>
  <c r="F62" i="2"/>
  <c r="F63" i="2" s="1"/>
  <c r="G62" i="2"/>
  <c r="H62" i="2"/>
  <c r="H63" i="2" s="1"/>
  <c r="I62" i="2"/>
  <c r="J62" i="2"/>
  <c r="J63" i="2" s="1"/>
  <c r="K62" i="2"/>
  <c r="L62" i="2"/>
  <c r="L63" i="2" s="1"/>
  <c r="M62" i="2"/>
  <c r="N62" i="2"/>
  <c r="N63" i="2" s="1"/>
  <c r="O62" i="2"/>
  <c r="P62" i="2"/>
  <c r="Q62" i="2"/>
  <c r="R62" i="2"/>
  <c r="S62" i="2"/>
  <c r="T62" i="2"/>
  <c r="T63" i="2" s="1"/>
  <c r="U62" i="2"/>
  <c r="V62" i="2"/>
  <c r="V63" i="2" s="1"/>
  <c r="W62" i="2"/>
  <c r="D62" i="2"/>
  <c r="D63" i="2" s="1"/>
  <c r="E60" i="2"/>
  <c r="F60" i="2"/>
  <c r="F61" i="2" s="1"/>
  <c r="G60" i="2"/>
  <c r="H60" i="2"/>
  <c r="H61" i="2" s="1"/>
  <c r="I60" i="2"/>
  <c r="J60" i="2"/>
  <c r="J61" i="2" s="1"/>
  <c r="K60" i="2"/>
  <c r="L60" i="2"/>
  <c r="L61" i="2" s="1"/>
  <c r="M60" i="2"/>
  <c r="N60" i="2"/>
  <c r="N61" i="2" s="1"/>
  <c r="O60" i="2"/>
  <c r="P60" i="2"/>
  <c r="Q60" i="2"/>
  <c r="R60" i="2"/>
  <c r="S60" i="2"/>
  <c r="T60" i="2"/>
  <c r="T61" i="2" s="1"/>
  <c r="U60" i="2"/>
  <c r="V60" i="2"/>
  <c r="V61" i="2" s="1"/>
  <c r="W60" i="2"/>
  <c r="D60" i="2"/>
  <c r="D61" i="2" s="1"/>
  <c r="E58" i="2"/>
  <c r="F58" i="2"/>
  <c r="F59" i="2" s="1"/>
  <c r="G58" i="2"/>
  <c r="H58" i="2"/>
  <c r="I58" i="2"/>
  <c r="J58" i="2"/>
  <c r="J59" i="2" s="1"/>
  <c r="K58" i="2"/>
  <c r="L58" i="2"/>
  <c r="L59" i="2" s="1"/>
  <c r="M58" i="2"/>
  <c r="N58" i="2"/>
  <c r="N59" i="2" s="1"/>
  <c r="O58" i="2"/>
  <c r="P58" i="2"/>
  <c r="P59" i="2" s="1"/>
  <c r="Q58" i="2"/>
  <c r="R58" i="2"/>
  <c r="S58" i="2"/>
  <c r="T58" i="2"/>
  <c r="T59" i="2" s="1"/>
  <c r="U58" i="2"/>
  <c r="V58" i="2"/>
  <c r="V59" i="2" s="1"/>
  <c r="W58" i="2"/>
  <c r="D58" i="2"/>
  <c r="D59" i="2" s="1"/>
  <c r="E56" i="2"/>
  <c r="F56" i="2"/>
  <c r="G56" i="2"/>
  <c r="H56" i="2"/>
  <c r="I56" i="2"/>
  <c r="J56" i="2"/>
  <c r="J57" i="2" s="1"/>
  <c r="K56" i="2"/>
  <c r="L56" i="2"/>
  <c r="L57" i="2" s="1"/>
  <c r="M56" i="2"/>
  <c r="N56" i="2"/>
  <c r="N57" i="2" s="1"/>
  <c r="O56" i="2"/>
  <c r="P56" i="2"/>
  <c r="P57" i="2" s="1"/>
  <c r="Q56" i="2"/>
  <c r="R56" i="2"/>
  <c r="R57" i="2" s="1"/>
  <c r="S56" i="2"/>
  <c r="T56" i="2"/>
  <c r="T57" i="2" s="1"/>
  <c r="U56" i="2"/>
  <c r="V56" i="2"/>
  <c r="W56" i="2"/>
  <c r="D56" i="2"/>
  <c r="D57" i="2" s="1"/>
  <c r="X51" i="2"/>
  <c r="E54" i="2"/>
  <c r="E55" i="2" s="1"/>
  <c r="F54" i="2"/>
  <c r="F55" i="2" s="1"/>
  <c r="F72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N72" i="2" s="1"/>
  <c r="O54" i="2"/>
  <c r="O55" i="2" s="1"/>
  <c r="P54" i="2"/>
  <c r="P55" i="2" s="1"/>
  <c r="Q54" i="2"/>
  <c r="Q55" i="2" s="1"/>
  <c r="R54" i="2"/>
  <c r="R55" i="2" s="1"/>
  <c r="S54" i="2"/>
  <c r="S55" i="2" s="1"/>
  <c r="T54" i="2"/>
  <c r="T55" i="2" s="1"/>
  <c r="U54" i="2"/>
  <c r="U55" i="2" s="1"/>
  <c r="V54" i="2"/>
  <c r="V55" i="2" s="1"/>
  <c r="W54" i="2"/>
  <c r="W55" i="2" s="1"/>
  <c r="D54" i="2"/>
  <c r="D55" i="2" s="1"/>
  <c r="U65" i="2"/>
  <c r="S65" i="2"/>
  <c r="R65" i="2"/>
  <c r="Q65" i="2"/>
  <c r="O65" i="2"/>
  <c r="M65" i="2"/>
  <c r="K65" i="2"/>
  <c r="I65" i="2"/>
  <c r="G65" i="2"/>
  <c r="E65" i="2"/>
  <c r="R63" i="2"/>
  <c r="W63" i="2"/>
  <c r="U63" i="2"/>
  <c r="S63" i="2"/>
  <c r="Q63" i="2"/>
  <c r="P63" i="2"/>
  <c r="O63" i="2"/>
  <c r="M63" i="2"/>
  <c r="K63" i="2"/>
  <c r="I63" i="2"/>
  <c r="G63" i="2"/>
  <c r="E63" i="2"/>
  <c r="P61" i="2"/>
  <c r="W61" i="2"/>
  <c r="U61" i="2"/>
  <c r="S61" i="2"/>
  <c r="R61" i="2"/>
  <c r="Q61" i="2"/>
  <c r="O61" i="2"/>
  <c r="M61" i="2"/>
  <c r="K61" i="2"/>
  <c r="I61" i="2"/>
  <c r="G61" i="2"/>
  <c r="E61" i="2"/>
  <c r="R59" i="2"/>
  <c r="W59" i="2"/>
  <c r="U59" i="2"/>
  <c r="S59" i="2"/>
  <c r="Q59" i="2"/>
  <c r="O59" i="2"/>
  <c r="M59" i="2"/>
  <c r="K59" i="2"/>
  <c r="I59" i="2"/>
  <c r="G59" i="2"/>
  <c r="E59" i="2"/>
  <c r="H57" i="2"/>
  <c r="W67" i="2"/>
  <c r="V57" i="2"/>
  <c r="U67" i="2"/>
  <c r="S67" i="2"/>
  <c r="Q67" i="2"/>
  <c r="O67" i="2"/>
  <c r="M67" i="2"/>
  <c r="K67" i="2"/>
  <c r="I67" i="2"/>
  <c r="G67" i="2"/>
  <c r="F57" i="2"/>
  <c r="E67" i="2"/>
  <c r="S72" i="2" l="1"/>
  <c r="G72" i="2"/>
  <c r="J72" i="2"/>
  <c r="J70" i="2"/>
  <c r="U72" i="2"/>
  <c r="P70" i="2"/>
  <c r="L72" i="2"/>
  <c r="D72" i="2"/>
  <c r="D70" i="2"/>
  <c r="P72" i="2"/>
  <c r="H67" i="2"/>
  <c r="H59" i="2"/>
  <c r="X60" i="2"/>
  <c r="L67" i="2"/>
  <c r="P67" i="2"/>
  <c r="T67" i="2"/>
  <c r="D67" i="2"/>
  <c r="X56" i="2"/>
  <c r="G57" i="2"/>
  <c r="K57" i="2"/>
  <c r="O57" i="2"/>
  <c r="S57" i="2"/>
  <c r="W57" i="2"/>
  <c r="X64" i="2"/>
  <c r="F67" i="2"/>
  <c r="J67" i="2"/>
  <c r="N67" i="2"/>
  <c r="R67" i="2"/>
  <c r="V67" i="2"/>
  <c r="X54" i="2"/>
  <c r="E57" i="2"/>
  <c r="I57" i="2"/>
  <c r="M57" i="2"/>
  <c r="Q57" i="2"/>
  <c r="U57" i="2"/>
  <c r="X58" i="2"/>
  <c r="X62" i="2"/>
  <c r="X67" i="2" l="1"/>
  <c r="X61" i="2" s="1"/>
  <c r="X63" i="2" l="1"/>
  <c r="X57" i="2"/>
  <c r="X55" i="2"/>
  <c r="X59" i="2"/>
  <c r="X65" i="2"/>
  <c r="X68" i="2" l="1"/>
</calcChain>
</file>

<file path=xl/sharedStrings.xml><?xml version="1.0" encoding="utf-8"?>
<sst xmlns="http://schemas.openxmlformats.org/spreadsheetml/2006/main" count="5752" uniqueCount="246">
  <si>
    <t>Establecimiento Educativo</t>
  </si>
  <si>
    <t>COL FRANCISCO FERNANDEZ DE CONTRERAS</t>
  </si>
  <si>
    <t>Sede</t>
  </si>
  <si>
    <t>Grado</t>
  </si>
  <si>
    <t>6</t>
  </si>
  <si>
    <t>Curso</t>
  </si>
  <si>
    <t>0601</t>
  </si>
  <si>
    <t>Instrumento</t>
  </si>
  <si>
    <t>Matemáticas</t>
  </si>
  <si>
    <t>Cuadernillo</t>
  </si>
  <si>
    <t>Componente</t>
  </si>
  <si>
    <t>Aleatorio</t>
  </si>
  <si>
    <t>Espacial Métrico</t>
  </si>
  <si>
    <t>Numérico Variacional</t>
  </si>
  <si>
    <t>Competencia</t>
  </si>
  <si>
    <t>Comunicación-Aleatorio</t>
  </si>
  <si>
    <t>Razonamiento-Aleatorio</t>
  </si>
  <si>
    <t>Resolución de problemas-Aleatorio</t>
  </si>
  <si>
    <t>Comunicación-Espacial Métrico</t>
  </si>
  <si>
    <t>Razonamiento-Espacial Métrico</t>
  </si>
  <si>
    <t>Resolución de problemas-Espacial Métrico</t>
  </si>
  <si>
    <t>Comunicación-Numérico Variacional</t>
  </si>
  <si>
    <t>Razonamiento-Numérico Variacional</t>
  </si>
  <si>
    <t>Resolución de problemas-Numérico Variacional</t>
  </si>
  <si>
    <t>Afirmación</t>
  </si>
  <si>
    <t>Interpreta la naturaleza y posibilidad de ocurrencia de eventos aleatorios simples.</t>
  </si>
  <si>
    <t>Analiza datos representados de diferentes formas.</t>
  </si>
  <si>
    <t>Resuelve problemas que requieran el uso de frecuencias de datos representados a partir de diferentes formas: lenguaje natural, gráficas o tablas.</t>
  </si>
  <si>
    <t>Resuelve problemas que requieren la obtención o comparación de la probabilidad de eventos aleatorios.</t>
  </si>
  <si>
    <t>Resuelve problemas que requieren el uso de la distribución de los datos o medidas estadísticas: moda, mediana y promedio.</t>
  </si>
  <si>
    <t>Reconoce las características medibles y de posición de objetos bidimensionales y de movimientos simples de estos: rotación, traslación y reflexión.</t>
  </si>
  <si>
    <t>Comprende las condiciones de semejanza y congruencia en figuras poligonales.</t>
  </si>
  <si>
    <t>Resuelve problemas de medición de perímetro, de área y superficie, de capacidad y volumen de diversos objetos.</t>
  </si>
  <si>
    <t>Reconoce el uso y las propiedades de los números reales y sus operaciones en distintos contextos aplicados.</t>
  </si>
  <si>
    <t>Reconoce las propiedades de las fracciones, los números naturales, la representación decimal, las operaciones y las relaciones en distintos contextos.</t>
  </si>
  <si>
    <t>Explica las características y las propiedades de secuencias, numéricas o geométricas, y expresiones numéricas.</t>
  </si>
  <si>
    <t>Descubre regularidades de las secuencias, la ordenación y sobre las equivalencias entre las situaciones aditivas y multiplicativas (arreglos rectangulares, producto cartesiano, adición repetida).</t>
  </si>
  <si>
    <t>Resuelve problemas aditivos, multiplicativos y de proporción.</t>
  </si>
  <si>
    <t>Evidencia</t>
  </si>
  <si>
    <t>Expresar grado de probabilidad de un evento, usando frecuencias o razones.</t>
  </si>
  <si>
    <t>Determinar diferencias y similitudes en distintas representaciones de conjuntos de datos de una misma situación.</t>
  </si>
  <si>
    <t>Usar la moda o la frecuencia de los datos para solucionar situaciones en las cuales se han organizado los datos a partir de gráficas, listas, tablas o lenguaje natural.</t>
  </si>
  <si>
    <t>Calcular la probabilidad de eventos simples usando diferentes estrategias de conteos elementales (árboles, listas, combinaciones y permutaciones).</t>
  </si>
  <si>
    <t>Usar el promedio para enfrentar situaciones de centralización e interpretación del comportamiento de un conjunto de datos.</t>
  </si>
  <si>
    <t>Señalar los atributos medibles de una figura junto con sus posibles unidades y magnitudes.</t>
  </si>
  <si>
    <t>Determinar figuras congruentes o las condiciones para que se dé la congruencia.</t>
  </si>
  <si>
    <t>Utiliza estrategias estandarizadas (fórmulas) para encontrar perímetros, áreas o superficie y volumen o capacidad de diferentes objetos, en contextos escolares y extraescolares.</t>
  </si>
  <si>
    <t>Utiliza estrategias no estandarizadas (recubrimientos y patrones no convencionales) para encontrar perímetros, áreas y volúmenes de diferentes objetos, en contextos escolares y extraescolares.</t>
  </si>
  <si>
    <t>Establecer relaciones de orden entre números reales dados criterios de ubicación o aproximación.</t>
  </si>
  <si>
    <t>Representar fracciones y decimales de distintas formas.</t>
  </si>
  <si>
    <t>Describir propiedades y relaciones entre cantidades y magnitudes y sus operaciones.</t>
  </si>
  <si>
    <t>Determinar patrones y propiedades de las secuencias numéricas o geométricas.</t>
  </si>
  <si>
    <t>Determinar equivalencias entre modelos aditivos o multiplicativos, considerando los procesos de transformación y composición.</t>
  </si>
  <si>
    <t>Utilizar la proporcionalidad en contextos de relacionamiento de magnitudes.</t>
  </si>
  <si>
    <t>Usar adiciones y productos en contextos escolares y extraescolares.</t>
  </si>
  <si>
    <t>ID Estudiante</t>
  </si>
  <si>
    <t>Nombres y Apellidos</t>
  </si>
  <si>
    <t>Item</t>
  </si>
  <si>
    <t>I_1891177</t>
  </si>
  <si>
    <t>I_1892347</t>
  </si>
  <si>
    <t>I_1892294</t>
  </si>
  <si>
    <t>I_1890085</t>
  </si>
  <si>
    <t>I_1891308</t>
  </si>
  <si>
    <t>I_1890636</t>
  </si>
  <si>
    <t>I_1890387</t>
  </si>
  <si>
    <t>I_1890596</t>
  </si>
  <si>
    <t>I_1891145</t>
  </si>
  <si>
    <t>I_1891252</t>
  </si>
  <si>
    <t>I_1891156</t>
  </si>
  <si>
    <t>I_1892374</t>
  </si>
  <si>
    <t>I_1890783</t>
  </si>
  <si>
    <t>I_1891273</t>
  </si>
  <si>
    <t>I_1892444</t>
  </si>
  <si>
    <t>I_1892471</t>
  </si>
  <si>
    <t>I_1890276</t>
  </si>
  <si>
    <t>I_1892384</t>
  </si>
  <si>
    <t>I_1892420</t>
  </si>
  <si>
    <t>I_1891297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</si>
  <si>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</si>
  <si>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</si>
  <si>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</si>
  <si>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</si>
  <si>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</si>
  <si>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2924607</t>
  </si>
  <si>
    <t>YERLY DAYANA MANZANO PINTO</t>
  </si>
  <si>
    <t>B</t>
  </si>
  <si>
    <t>A</t>
  </si>
  <si>
    <t>C</t>
  </si>
  <si>
    <t>D</t>
  </si>
  <si>
    <t>20%</t>
  </si>
  <si>
    <t>0%</t>
  </si>
  <si>
    <t>2022-05-09</t>
  </si>
  <si>
    <t>Online</t>
  </si>
  <si>
    <t>4553678</t>
  </si>
  <si>
    <t>MARIA JOSE BLANCO CARRASCAL</t>
  </si>
  <si>
    <t>35%</t>
  </si>
  <si>
    <t>4540025</t>
  </si>
  <si>
    <t>YETZINM GIUSEPPENS ZAMBRANO ROJAS</t>
  </si>
  <si>
    <t>40%</t>
  </si>
  <si>
    <t>2022-05-07</t>
  </si>
  <si>
    <t>4540027</t>
  </si>
  <si>
    <t>KEVIN SANTIAGO ROJAS NAVARRO</t>
  </si>
  <si>
    <t>4545630</t>
  </si>
  <si>
    <t>GABRIELA   PEREZ SANGUINO</t>
  </si>
  <si>
    <t>90%</t>
  </si>
  <si>
    <t>4547470</t>
  </si>
  <si>
    <t>MIGUEL EDUARDO VERGEL CRIADO</t>
  </si>
  <si>
    <t>4553709</t>
  </si>
  <si>
    <t>ISABEL SOFIA CRIADO CACERES</t>
  </si>
  <si>
    <t>O</t>
  </si>
  <si>
    <t>15%</t>
  </si>
  <si>
    <t>10%</t>
  </si>
  <si>
    <t>4553718</t>
  </si>
  <si>
    <t>CRISTIAN CAMILO RAMIREZ OVALLOS</t>
  </si>
  <si>
    <t>65%</t>
  </si>
  <si>
    <t>4554902</t>
  </si>
  <si>
    <t>ARIANA SOFIA SANTIAGO MENESES</t>
  </si>
  <si>
    <t>70%</t>
  </si>
  <si>
    <t>4556083</t>
  </si>
  <si>
    <t>SAMANTA   RAMIREZ VELASQUEZ</t>
  </si>
  <si>
    <t>60%</t>
  </si>
  <si>
    <t>2022-05-29</t>
  </si>
  <si>
    <t>4539843</t>
  </si>
  <si>
    <t>SAMUEL   BERA ARCINIEGAS</t>
  </si>
  <si>
    <t>45%</t>
  </si>
  <si>
    <t>2022-05-08</t>
  </si>
  <si>
    <t>4541957</t>
  </si>
  <si>
    <t>VALERIA   ARDILA VEGA</t>
  </si>
  <si>
    <t>25%</t>
  </si>
  <si>
    <t>4547458</t>
  </si>
  <si>
    <t>DANIEL FELIPE PERALTA GALVIS</t>
  </si>
  <si>
    <t>50%</t>
  </si>
  <si>
    <t>4553721</t>
  </si>
  <si>
    <t>MARIA JOSE BARBOSA SANCHEZ</t>
  </si>
  <si>
    <t>4553734</t>
  </si>
  <si>
    <t>DANNA ISABELA SANCHEZ SALAZAR</t>
  </si>
  <si>
    <t>4539985</t>
  </si>
  <si>
    <t>KENNER OCTAVIO AREVALO ORTEGA</t>
  </si>
  <si>
    <t>2022-05-31</t>
  </si>
  <si>
    <t>4548729</t>
  </si>
  <si>
    <t>ISABELLA   CARRASCAL GALVIS</t>
  </si>
  <si>
    <t>2022-05-05</t>
  </si>
  <si>
    <t>4553726</t>
  </si>
  <si>
    <t>ENOC DAVID AMAYA QUINTERO</t>
  </si>
  <si>
    <t>75%</t>
  </si>
  <si>
    <t>2022-05-27</t>
  </si>
  <si>
    <t>5519351</t>
  </si>
  <si>
    <t>MARIA SILVANA GOMEZ FORERO</t>
  </si>
  <si>
    <t>2022-05-14</t>
  </si>
  <si>
    <t>6366437</t>
  </si>
  <si>
    <t>MARIANA ALEXANDRA GONZALEZ QUINTERO</t>
  </si>
  <si>
    <t>5%</t>
  </si>
  <si>
    <t>4540007</t>
  </si>
  <si>
    <t>LIA   DIAZ CHAVEZ</t>
  </si>
  <si>
    <t>55%</t>
  </si>
  <si>
    <t>2022-05-15</t>
  </si>
  <si>
    <t>4553736</t>
  </si>
  <si>
    <t>LUNA GABRIELA VAZQUEZ ALEMAN</t>
  </si>
  <si>
    <t>4553737</t>
  </si>
  <si>
    <t>JOSMAIRA ROSA ASCANIO LOPEZ</t>
  </si>
  <si>
    <t>4557372</t>
  </si>
  <si>
    <t>DAVID SANTIAGO CERVANTES CARRASCAL</t>
  </si>
  <si>
    <t>4793246</t>
  </si>
  <si>
    <t>OWEN STEVEN OMAÑA TORRADO</t>
  </si>
  <si>
    <t>21202767</t>
  </si>
  <si>
    <t>MARIALIS JOSE TOVAR</t>
  </si>
  <si>
    <t>4538671</t>
  </si>
  <si>
    <t>JUAN SEBASTIAN SANCHEZ PEREZ</t>
  </si>
  <si>
    <t>2022-05-12</t>
  </si>
  <si>
    <t>4129667</t>
  </si>
  <si>
    <t>JUAN MANUEL AREVALO AVENDAÑO</t>
  </si>
  <si>
    <t>2022-05-13</t>
  </si>
  <si>
    <t>4556086</t>
  </si>
  <si>
    <t>REINA VALENTINA BARBOSA PABON</t>
  </si>
  <si>
    <t>2684150</t>
  </si>
  <si>
    <t>SEBASTIAN   RAMIREZ MANZANO</t>
  </si>
  <si>
    <t>2022-05-21</t>
  </si>
  <si>
    <t>4555987</t>
  </si>
  <si>
    <t>KAROL VALENTINA LOZANO CARRILLO</t>
  </si>
  <si>
    <t>2022-05-10</t>
  </si>
  <si>
    <t>5045952</t>
  </si>
  <si>
    <t>NICOLE VALERIA PEREZ GRIMALDO</t>
  </si>
  <si>
    <t>6016981</t>
  </si>
  <si>
    <t>DAYLEM ARIANHA RETAMOZA SANCHEZ</t>
  </si>
  <si>
    <t>80%</t>
  </si>
  <si>
    <t>4846428</t>
  </si>
  <si>
    <t>SANTIAGO ALEXANDER ESCOBAR PABON</t>
  </si>
  <si>
    <t>2022-05-11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</si>
  <si>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</si>
  <si>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</si>
  <si>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</si>
  <si>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</si>
  <si>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</si>
  <si>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</si>
  <si>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</si>
  <si>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</si>
  <si>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</si>
  <si>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28.57%</t>
  </si>
  <si>
    <t>14.29%</t>
  </si>
  <si>
    <t>85.71%</t>
  </si>
  <si>
    <t>57.14%</t>
  </si>
  <si>
    <t>42.86%</t>
  </si>
  <si>
    <t>71.43%</t>
  </si>
  <si>
    <t>16.67%</t>
  </si>
  <si>
    <t>33.33%</t>
  </si>
  <si>
    <t>66.67%</t>
  </si>
  <si>
    <t>83.33%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</si>
  <si>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</si>
  <si>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</si>
  <si>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</si>
  <si>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</si>
  <si>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</si>
  <si>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</si>
  <si>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</si>
  <si>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</si>
  <si>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</si>
  <si>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</si>
  <si>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</si>
  <si>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</si>
  <si>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</si>
  <si>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</si>
  <si>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</si>
  <si>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</si>
  <si>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</si>
  <si>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</si>
  <si>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</si>
  <si>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</si>
  <si>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</si>
  <si>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</si>
  <si>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</si>
  <si>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</si>
  <si>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</si>
  <si>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</si>
  <si>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</si>
  <si>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</si>
  <si>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</si>
  <si>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% Correctas por Compet</t>
  </si>
  <si>
    <t>ALEATORIO</t>
  </si>
  <si>
    <t>ESPACIAL METRICO</t>
  </si>
  <si>
    <t>NUMERICO VARIACIONAL</t>
  </si>
  <si>
    <t>COMUNICACIÓN</t>
  </si>
  <si>
    <t>RAZONAMI</t>
  </si>
  <si>
    <t>RAZONAMIENTO</t>
  </si>
  <si>
    <t>RESOLUCION PROBLE</t>
  </si>
  <si>
    <t>RESOLUCION DE PROBLEMAS</t>
  </si>
  <si>
    <t>RESOLUCION PROBLEMAS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</si>
</sst>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8A36-362A-4C47-862B-A0FCEEFD330B}">
  <dimension ref="A6:AB72"/>
  <sheetViews>
    <sheetView tabSelected="1" topLeftCell="C35" workbookViewId="0">
      <selection activeCell="X52" sqref="X52"/>
    </sheetView>
  </sheetViews>
  <sheetFormatPr baseColWidth="10" defaultRowHeight="15" x14ac:dyDescent="0.25"/>
  <cols>
    <col min="2" max="2" width="41" bestFit="1" customWidth="1"/>
    <col min="3" max="3" width="22.85546875" bestFit="1" customWidth="1"/>
    <col min="25" max="25" width="19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s="1" t="s">
        <v>55</v>
      </c>
      <c r="B15" s="1" t="s">
        <v>56</v>
      </c>
      <c r="C15" s="1" t="s">
        <v>57</v>
      </c>
      <c r="D15" s="2" t="s">
        <v>58</v>
      </c>
      <c r="E15" s="2" t="s">
        <v>59</v>
      </c>
      <c r="F15" s="2" t="s">
        <v>60</v>
      </c>
      <c r="G15" s="2" t="s">
        <v>61</v>
      </c>
      <c r="H15" s="2" t="s">
        <v>62</v>
      </c>
      <c r="I15" s="2" t="s">
        <v>63</v>
      </c>
      <c r="J15" s="2" t="s">
        <v>64</v>
      </c>
      <c r="K15" s="2" t="s">
        <v>65</v>
      </c>
      <c r="L15" s="2" t="s">
        <v>66</v>
      </c>
      <c r="M15" s="2" t="s">
        <v>67</v>
      </c>
      <c r="N15" s="2" t="s">
        <v>68</v>
      </c>
      <c r="O15" s="2" t="s">
        <v>69</v>
      </c>
      <c r="P15" s="2" t="s">
        <v>70</v>
      </c>
      <c r="Q15" s="2" t="s">
        <v>71</v>
      </c>
      <c r="R15" s="2" t="s">
        <v>72</v>
      </c>
      <c r="S15" s="2" t="s">
        <v>73</v>
      </c>
      <c r="T15" s="2" t="s">
        <v>74</v>
      </c>
      <c r="U15" s="2" t="s">
        <v>75</v>
      </c>
      <c r="V15" s="2" t="s">
        <v>76</v>
      </c>
      <c r="W15" s="2" t="s">
        <v>77</v>
      </c>
      <c r="X15" s="2" t="s">
        <v>78</v>
      </c>
      <c r="Y15" s="2" t="s">
        <v>79</v>
      </c>
      <c r="Z15" s="2" t="s">
        <v>80</v>
      </c>
      <c r="AA15" s="1" t="s">
        <v>81</v>
      </c>
      <c r="AB15" s="1" t="s">
        <v>82</v>
      </c>
    </row>
    <row r="16" spans="1:28" x14ac:dyDescent="0.25">
      <c r="A16" s="1" t="s">
        <v>83</v>
      </c>
      <c r="B16" s="1" t="s">
        <v>84</v>
      </c>
      <c r="C16" s="1"/>
      <c r="D16" s="2" t="s">
        <v>85</v>
      </c>
      <c r="E16" s="2" t="s">
        <v>86</v>
      </c>
      <c r="F16" s="2" t="s">
        <v>87</v>
      </c>
      <c r="G16" s="2" t="s">
        <v>86</v>
      </c>
      <c r="H16" s="2" t="s">
        <v>86</v>
      </c>
      <c r="I16" s="2" t="s">
        <v>86</v>
      </c>
      <c r="J16" s="2" t="s">
        <v>86</v>
      </c>
      <c r="K16" s="2" t="s">
        <v>88</v>
      </c>
      <c r="L16" s="2" t="s">
        <v>85</v>
      </c>
      <c r="M16" s="2" t="s">
        <v>86</v>
      </c>
      <c r="N16" s="2" t="s">
        <v>86</v>
      </c>
      <c r="O16" s="2" t="s">
        <v>88</v>
      </c>
      <c r="P16" s="2" t="s">
        <v>85</v>
      </c>
      <c r="Q16" s="2" t="s">
        <v>87</v>
      </c>
      <c r="R16" s="2" t="s">
        <v>88</v>
      </c>
      <c r="S16" s="2" t="s">
        <v>88</v>
      </c>
      <c r="T16" s="2" t="s">
        <v>87</v>
      </c>
      <c r="U16" s="2" t="s">
        <v>86</v>
      </c>
      <c r="V16" s="2" t="s">
        <v>87</v>
      </c>
      <c r="W16" s="2" t="s">
        <v>86</v>
      </c>
      <c r="X16" s="11">
        <v>4</v>
      </c>
      <c r="Y16" s="11" t="s">
        <v>89</v>
      </c>
      <c r="Z16" s="11" t="s">
        <v>90</v>
      </c>
      <c r="AA16" s="1" t="s">
        <v>91</v>
      </c>
      <c r="AB16" s="1" t="s">
        <v>92</v>
      </c>
    </row>
    <row r="17" spans="1:28" x14ac:dyDescent="0.25">
      <c r="A17" s="1" t="s">
        <v>93</v>
      </c>
      <c r="B17" s="1" t="s">
        <v>94</v>
      </c>
      <c r="C17" s="1"/>
      <c r="D17" s="2" t="s">
        <v>85</v>
      </c>
      <c r="E17" s="2" t="s">
        <v>85</v>
      </c>
      <c r="F17" s="2" t="s">
        <v>86</v>
      </c>
      <c r="G17" s="2" t="s">
        <v>86</v>
      </c>
      <c r="H17" s="2" t="s">
        <v>88</v>
      </c>
      <c r="I17" s="2" t="s">
        <v>85</v>
      </c>
      <c r="J17" s="2" t="s">
        <v>85</v>
      </c>
      <c r="K17" s="2" t="s">
        <v>88</v>
      </c>
      <c r="L17" s="2" t="s">
        <v>85</v>
      </c>
      <c r="M17" s="2" t="s">
        <v>85</v>
      </c>
      <c r="N17" s="2" t="s">
        <v>87</v>
      </c>
      <c r="O17" s="2" t="s">
        <v>86</v>
      </c>
      <c r="P17" s="2" t="s">
        <v>85</v>
      </c>
      <c r="Q17" s="2" t="s">
        <v>86</v>
      </c>
      <c r="R17" s="2" t="s">
        <v>88</v>
      </c>
      <c r="S17" s="2" t="s">
        <v>87</v>
      </c>
      <c r="T17" s="2" t="s">
        <v>87</v>
      </c>
      <c r="U17" s="2" t="s">
        <v>86</v>
      </c>
      <c r="V17" s="2" t="s">
        <v>86</v>
      </c>
      <c r="W17" s="2" t="s">
        <v>85</v>
      </c>
      <c r="X17" s="11">
        <v>7</v>
      </c>
      <c r="Y17" s="11" t="s">
        <v>95</v>
      </c>
      <c r="Z17" s="11" t="s">
        <v>90</v>
      </c>
      <c r="AA17" s="1" t="s">
        <v>91</v>
      </c>
      <c r="AB17" s="1" t="s">
        <v>92</v>
      </c>
    </row>
    <row r="18" spans="1:28" x14ac:dyDescent="0.25">
      <c r="A18" s="1" t="s">
        <v>96</v>
      </c>
      <c r="B18" s="1" t="s">
        <v>97</v>
      </c>
      <c r="C18" s="1"/>
      <c r="D18" s="2" t="s">
        <v>85</v>
      </c>
      <c r="E18" s="2" t="s">
        <v>86</v>
      </c>
      <c r="F18" s="2" t="s">
        <v>86</v>
      </c>
      <c r="G18" s="2" t="s">
        <v>86</v>
      </c>
      <c r="H18" s="2" t="s">
        <v>86</v>
      </c>
      <c r="I18" s="2" t="s">
        <v>88</v>
      </c>
      <c r="J18" s="2" t="s">
        <v>85</v>
      </c>
      <c r="K18" s="2" t="s">
        <v>85</v>
      </c>
      <c r="L18" s="2" t="s">
        <v>88</v>
      </c>
      <c r="M18" s="2" t="s">
        <v>85</v>
      </c>
      <c r="N18" s="2" t="s">
        <v>86</v>
      </c>
      <c r="O18" s="2" t="s">
        <v>85</v>
      </c>
      <c r="P18" s="2" t="s">
        <v>85</v>
      </c>
      <c r="Q18" s="2" t="s">
        <v>85</v>
      </c>
      <c r="R18" s="2" t="s">
        <v>85</v>
      </c>
      <c r="S18" s="2" t="s">
        <v>88</v>
      </c>
      <c r="T18" s="2" t="s">
        <v>87</v>
      </c>
      <c r="U18" s="2" t="s">
        <v>87</v>
      </c>
      <c r="V18" s="2" t="s">
        <v>87</v>
      </c>
      <c r="W18" s="2" t="s">
        <v>88</v>
      </c>
      <c r="X18" s="11">
        <v>8</v>
      </c>
      <c r="Y18" s="11" t="s">
        <v>98</v>
      </c>
      <c r="Z18" s="11" t="s">
        <v>90</v>
      </c>
      <c r="AA18" s="1" t="s">
        <v>99</v>
      </c>
      <c r="AB18" s="1" t="s">
        <v>92</v>
      </c>
    </row>
    <row r="19" spans="1:28" x14ac:dyDescent="0.25">
      <c r="A19" s="1" t="s">
        <v>100</v>
      </c>
      <c r="B19" s="1" t="s">
        <v>101</v>
      </c>
      <c r="C19" s="1"/>
      <c r="D19" s="2" t="s">
        <v>85</v>
      </c>
      <c r="E19" s="2" t="s">
        <v>86</v>
      </c>
      <c r="F19" s="2" t="s">
        <v>86</v>
      </c>
      <c r="G19" s="2" t="s">
        <v>86</v>
      </c>
      <c r="H19" s="2" t="s">
        <v>86</v>
      </c>
      <c r="I19" s="2" t="s">
        <v>88</v>
      </c>
      <c r="J19" s="2" t="s">
        <v>85</v>
      </c>
      <c r="K19" s="2" t="s">
        <v>85</v>
      </c>
      <c r="L19" s="2" t="s">
        <v>85</v>
      </c>
      <c r="M19" s="2" t="s">
        <v>85</v>
      </c>
      <c r="N19" s="2" t="s">
        <v>86</v>
      </c>
      <c r="O19" s="2" t="s">
        <v>85</v>
      </c>
      <c r="P19" s="2" t="s">
        <v>85</v>
      </c>
      <c r="Q19" s="2" t="s">
        <v>85</v>
      </c>
      <c r="R19" s="2" t="s">
        <v>85</v>
      </c>
      <c r="S19" s="2" t="s">
        <v>88</v>
      </c>
      <c r="T19" s="2" t="s">
        <v>87</v>
      </c>
      <c r="U19" s="2" t="s">
        <v>86</v>
      </c>
      <c r="V19" s="2" t="s">
        <v>87</v>
      </c>
      <c r="W19" s="2" t="s">
        <v>87</v>
      </c>
      <c r="X19" s="11">
        <v>8</v>
      </c>
      <c r="Y19" s="11" t="s">
        <v>98</v>
      </c>
      <c r="Z19" s="11" t="s">
        <v>90</v>
      </c>
      <c r="AA19" s="1" t="s">
        <v>99</v>
      </c>
      <c r="AB19" s="1" t="s">
        <v>92</v>
      </c>
    </row>
    <row r="20" spans="1:28" x14ac:dyDescent="0.25">
      <c r="A20" s="1" t="s">
        <v>102</v>
      </c>
      <c r="B20" s="1" t="s">
        <v>103</v>
      </c>
      <c r="C20" s="1"/>
      <c r="D20" s="2" t="s">
        <v>86</v>
      </c>
      <c r="E20" s="2" t="s">
        <v>85</v>
      </c>
      <c r="F20" s="2" t="s">
        <v>86</v>
      </c>
      <c r="G20" s="2" t="s">
        <v>87</v>
      </c>
      <c r="H20" s="2" t="s">
        <v>87</v>
      </c>
      <c r="I20" s="2" t="s">
        <v>87</v>
      </c>
      <c r="J20" s="2" t="s">
        <v>85</v>
      </c>
      <c r="K20" s="2" t="s">
        <v>85</v>
      </c>
      <c r="L20" s="2" t="s">
        <v>85</v>
      </c>
      <c r="M20" s="2" t="s">
        <v>86</v>
      </c>
      <c r="N20" s="2" t="s">
        <v>86</v>
      </c>
      <c r="O20" s="2" t="s">
        <v>88</v>
      </c>
      <c r="P20" s="2" t="s">
        <v>85</v>
      </c>
      <c r="Q20" s="2" t="s">
        <v>85</v>
      </c>
      <c r="R20" s="2" t="s">
        <v>85</v>
      </c>
      <c r="S20" s="2" t="s">
        <v>87</v>
      </c>
      <c r="T20" s="2" t="s">
        <v>86</v>
      </c>
      <c r="U20" s="2" t="s">
        <v>87</v>
      </c>
      <c r="V20" s="2" t="s">
        <v>85</v>
      </c>
      <c r="W20" s="2" t="s">
        <v>86</v>
      </c>
      <c r="X20" s="11">
        <v>18</v>
      </c>
      <c r="Y20" s="11" t="s">
        <v>104</v>
      </c>
      <c r="Z20" s="11" t="s">
        <v>90</v>
      </c>
      <c r="AA20" s="1" t="s">
        <v>99</v>
      </c>
      <c r="AB20" s="1" t="s">
        <v>92</v>
      </c>
    </row>
    <row r="21" spans="1:28" x14ac:dyDescent="0.25">
      <c r="A21" s="1" t="s">
        <v>105</v>
      </c>
      <c r="B21" s="1" t="s">
        <v>106</v>
      </c>
      <c r="C21" s="1"/>
      <c r="D21" s="2" t="s">
        <v>85</v>
      </c>
      <c r="E21" s="2" t="s">
        <v>86</v>
      </c>
      <c r="F21" s="2" t="s">
        <v>86</v>
      </c>
      <c r="G21" s="2" t="s">
        <v>87</v>
      </c>
      <c r="H21" s="2" t="s">
        <v>85</v>
      </c>
      <c r="I21" s="2" t="s">
        <v>85</v>
      </c>
      <c r="J21" s="2" t="s">
        <v>87</v>
      </c>
      <c r="K21" s="2" t="s">
        <v>86</v>
      </c>
      <c r="L21" s="2" t="s">
        <v>88</v>
      </c>
      <c r="M21" s="2" t="s">
        <v>88</v>
      </c>
      <c r="N21" s="2" t="s">
        <v>85</v>
      </c>
      <c r="O21" s="2" t="s">
        <v>86</v>
      </c>
      <c r="P21" s="2" t="s">
        <v>85</v>
      </c>
      <c r="Q21" s="2" t="s">
        <v>87</v>
      </c>
      <c r="R21" s="2" t="s">
        <v>88</v>
      </c>
      <c r="S21" s="2" t="s">
        <v>86</v>
      </c>
      <c r="T21" s="2" t="s">
        <v>86</v>
      </c>
      <c r="U21" s="2" t="s">
        <v>87</v>
      </c>
      <c r="V21" s="2" t="s">
        <v>85</v>
      </c>
      <c r="W21" s="2" t="s">
        <v>87</v>
      </c>
      <c r="X21" s="11">
        <v>7</v>
      </c>
      <c r="Y21" s="11" t="s">
        <v>95</v>
      </c>
      <c r="Z21" s="11" t="s">
        <v>90</v>
      </c>
      <c r="AA21" s="1" t="s">
        <v>99</v>
      </c>
      <c r="AB21" s="1" t="s">
        <v>92</v>
      </c>
    </row>
    <row r="22" spans="1:28" x14ac:dyDescent="0.25">
      <c r="A22" s="1" t="s">
        <v>107</v>
      </c>
      <c r="B22" s="1" t="s">
        <v>108</v>
      </c>
      <c r="C22" s="1"/>
      <c r="D22" s="2" t="s">
        <v>87</v>
      </c>
      <c r="E22" s="2" t="s">
        <v>86</v>
      </c>
      <c r="F22" s="2" t="s">
        <v>85</v>
      </c>
      <c r="G22" s="2" t="s">
        <v>85</v>
      </c>
      <c r="H22" s="2" t="s">
        <v>109</v>
      </c>
      <c r="I22" s="2" t="s">
        <v>88</v>
      </c>
      <c r="J22" s="2" t="s">
        <v>86</v>
      </c>
      <c r="K22" s="2" t="s">
        <v>88</v>
      </c>
      <c r="L22" s="2" t="s">
        <v>87</v>
      </c>
      <c r="M22" s="2" t="s">
        <v>87</v>
      </c>
      <c r="N22" s="2" t="s">
        <v>109</v>
      </c>
      <c r="O22" s="2" t="s">
        <v>88</v>
      </c>
      <c r="P22" s="2" t="s">
        <v>85</v>
      </c>
      <c r="Q22" s="2" t="s">
        <v>87</v>
      </c>
      <c r="R22" s="2" t="s">
        <v>87</v>
      </c>
      <c r="S22" s="2" t="s">
        <v>88</v>
      </c>
      <c r="T22" s="2" t="s">
        <v>85</v>
      </c>
      <c r="U22" s="2" t="s">
        <v>86</v>
      </c>
      <c r="V22" s="2" t="s">
        <v>85</v>
      </c>
      <c r="W22" s="2" t="s">
        <v>87</v>
      </c>
      <c r="X22" s="11">
        <v>3</v>
      </c>
      <c r="Y22" s="11" t="s">
        <v>110</v>
      </c>
      <c r="Z22" s="11" t="s">
        <v>111</v>
      </c>
      <c r="AA22" s="1" t="s">
        <v>99</v>
      </c>
      <c r="AB22" s="1" t="s">
        <v>92</v>
      </c>
    </row>
    <row r="23" spans="1:28" x14ac:dyDescent="0.25">
      <c r="A23" s="1" t="s">
        <v>112</v>
      </c>
      <c r="B23" s="1" t="s">
        <v>113</v>
      </c>
      <c r="C23" s="1"/>
      <c r="D23" s="2" t="s">
        <v>86</v>
      </c>
      <c r="E23" s="2" t="s">
        <v>86</v>
      </c>
      <c r="F23" s="2" t="s">
        <v>86</v>
      </c>
      <c r="G23" s="2" t="s">
        <v>87</v>
      </c>
      <c r="H23" s="2" t="s">
        <v>87</v>
      </c>
      <c r="I23" s="2" t="s">
        <v>85</v>
      </c>
      <c r="J23" s="2" t="s">
        <v>86</v>
      </c>
      <c r="K23" s="2" t="s">
        <v>85</v>
      </c>
      <c r="L23" s="2" t="s">
        <v>85</v>
      </c>
      <c r="M23" s="2" t="s">
        <v>85</v>
      </c>
      <c r="N23" s="2" t="s">
        <v>86</v>
      </c>
      <c r="O23" s="2" t="s">
        <v>85</v>
      </c>
      <c r="P23" s="2" t="s">
        <v>85</v>
      </c>
      <c r="Q23" s="2" t="s">
        <v>86</v>
      </c>
      <c r="R23" s="2" t="s">
        <v>85</v>
      </c>
      <c r="S23" s="2" t="s">
        <v>85</v>
      </c>
      <c r="T23" s="2" t="s">
        <v>86</v>
      </c>
      <c r="U23" s="2" t="s">
        <v>87</v>
      </c>
      <c r="V23" s="2" t="s">
        <v>85</v>
      </c>
      <c r="W23" s="2" t="s">
        <v>86</v>
      </c>
      <c r="X23" s="11">
        <v>13</v>
      </c>
      <c r="Y23" s="11" t="s">
        <v>114</v>
      </c>
      <c r="Z23" s="11" t="s">
        <v>90</v>
      </c>
      <c r="AA23" s="1" t="s">
        <v>99</v>
      </c>
      <c r="AB23" s="1" t="s">
        <v>92</v>
      </c>
    </row>
    <row r="24" spans="1:28" x14ac:dyDescent="0.25">
      <c r="A24" s="1" t="s">
        <v>115</v>
      </c>
      <c r="B24" s="1" t="s">
        <v>116</v>
      </c>
      <c r="C24" s="1"/>
      <c r="D24" s="2" t="s">
        <v>85</v>
      </c>
      <c r="E24" s="2" t="s">
        <v>88</v>
      </c>
      <c r="F24" s="2" t="s">
        <v>86</v>
      </c>
      <c r="G24" s="2" t="s">
        <v>87</v>
      </c>
      <c r="H24" s="2" t="s">
        <v>87</v>
      </c>
      <c r="I24" s="2" t="s">
        <v>87</v>
      </c>
      <c r="J24" s="2" t="s">
        <v>86</v>
      </c>
      <c r="K24" s="2" t="s">
        <v>88</v>
      </c>
      <c r="L24" s="2" t="s">
        <v>85</v>
      </c>
      <c r="M24" s="2" t="s">
        <v>87</v>
      </c>
      <c r="N24" s="2" t="s">
        <v>86</v>
      </c>
      <c r="O24" s="2" t="s">
        <v>88</v>
      </c>
      <c r="P24" s="2" t="s">
        <v>85</v>
      </c>
      <c r="Q24" s="2" t="s">
        <v>85</v>
      </c>
      <c r="R24" s="2" t="s">
        <v>85</v>
      </c>
      <c r="S24" s="2" t="s">
        <v>87</v>
      </c>
      <c r="T24" s="2" t="s">
        <v>86</v>
      </c>
      <c r="U24" s="2" t="s">
        <v>87</v>
      </c>
      <c r="V24" s="2" t="s">
        <v>85</v>
      </c>
      <c r="W24" s="2" t="s">
        <v>86</v>
      </c>
      <c r="X24" s="11">
        <v>14</v>
      </c>
      <c r="Y24" s="11" t="s">
        <v>117</v>
      </c>
      <c r="Z24" s="11" t="s">
        <v>90</v>
      </c>
      <c r="AA24" s="1" t="s">
        <v>99</v>
      </c>
      <c r="AB24" s="1" t="s">
        <v>92</v>
      </c>
    </row>
    <row r="25" spans="1:28" x14ac:dyDescent="0.25">
      <c r="A25" s="1" t="s">
        <v>118</v>
      </c>
      <c r="B25" s="1" t="s">
        <v>119</v>
      </c>
      <c r="C25" s="1"/>
      <c r="D25" s="2" t="s">
        <v>85</v>
      </c>
      <c r="E25" s="2" t="s">
        <v>85</v>
      </c>
      <c r="F25" s="2" t="s">
        <v>86</v>
      </c>
      <c r="G25" s="2" t="s">
        <v>86</v>
      </c>
      <c r="H25" s="2" t="s">
        <v>87</v>
      </c>
      <c r="I25" s="2" t="s">
        <v>86</v>
      </c>
      <c r="J25" s="2" t="s">
        <v>85</v>
      </c>
      <c r="K25" s="2" t="s">
        <v>85</v>
      </c>
      <c r="L25" s="2" t="s">
        <v>85</v>
      </c>
      <c r="M25" s="2" t="s">
        <v>85</v>
      </c>
      <c r="N25" s="2" t="s">
        <v>87</v>
      </c>
      <c r="O25" s="2" t="s">
        <v>85</v>
      </c>
      <c r="P25" s="2" t="s">
        <v>85</v>
      </c>
      <c r="Q25" s="2" t="s">
        <v>86</v>
      </c>
      <c r="R25" s="2" t="s">
        <v>88</v>
      </c>
      <c r="S25" s="2" t="s">
        <v>87</v>
      </c>
      <c r="T25" s="2" t="s">
        <v>87</v>
      </c>
      <c r="U25" s="2" t="s">
        <v>87</v>
      </c>
      <c r="V25" s="2" t="s">
        <v>85</v>
      </c>
      <c r="W25" s="2" t="s">
        <v>86</v>
      </c>
      <c r="X25" s="11">
        <v>12</v>
      </c>
      <c r="Y25" s="11" t="s">
        <v>120</v>
      </c>
      <c r="Z25" s="11" t="s">
        <v>90</v>
      </c>
      <c r="AA25" s="1" t="s">
        <v>121</v>
      </c>
      <c r="AB25" s="1" t="s">
        <v>92</v>
      </c>
    </row>
    <row r="26" spans="1:28" x14ac:dyDescent="0.25">
      <c r="A26" s="1" t="s">
        <v>122</v>
      </c>
      <c r="B26" s="1" t="s">
        <v>123</v>
      </c>
      <c r="C26" s="1"/>
      <c r="D26" s="2" t="s">
        <v>85</v>
      </c>
      <c r="E26" s="2" t="s">
        <v>88</v>
      </c>
      <c r="F26" s="2" t="s">
        <v>86</v>
      </c>
      <c r="G26" s="2" t="s">
        <v>86</v>
      </c>
      <c r="H26" s="2" t="s">
        <v>87</v>
      </c>
      <c r="I26" s="2" t="s">
        <v>86</v>
      </c>
      <c r="J26" s="2" t="s">
        <v>86</v>
      </c>
      <c r="K26" s="2" t="s">
        <v>86</v>
      </c>
      <c r="L26" s="2" t="s">
        <v>85</v>
      </c>
      <c r="M26" s="2" t="s">
        <v>85</v>
      </c>
      <c r="N26" s="2" t="s">
        <v>87</v>
      </c>
      <c r="O26" s="2" t="s">
        <v>85</v>
      </c>
      <c r="P26" s="2" t="s">
        <v>85</v>
      </c>
      <c r="Q26" s="2" t="s">
        <v>86</v>
      </c>
      <c r="R26" s="2" t="s">
        <v>88</v>
      </c>
      <c r="S26" s="2" t="s">
        <v>87</v>
      </c>
      <c r="T26" s="2" t="s">
        <v>87</v>
      </c>
      <c r="U26" s="2" t="s">
        <v>87</v>
      </c>
      <c r="V26" s="2" t="s">
        <v>85</v>
      </c>
      <c r="W26" s="2" t="s">
        <v>86</v>
      </c>
      <c r="X26" s="11">
        <v>9</v>
      </c>
      <c r="Y26" s="11" t="s">
        <v>124</v>
      </c>
      <c r="Z26" s="11" t="s">
        <v>90</v>
      </c>
      <c r="AA26" s="1" t="s">
        <v>125</v>
      </c>
      <c r="AB26" s="1" t="s">
        <v>92</v>
      </c>
    </row>
    <row r="27" spans="1:28" x14ac:dyDescent="0.25">
      <c r="A27" s="1" t="s">
        <v>126</v>
      </c>
      <c r="B27" s="1" t="s">
        <v>127</v>
      </c>
      <c r="C27" s="1"/>
      <c r="D27" s="2" t="s">
        <v>85</v>
      </c>
      <c r="E27" s="2" t="s">
        <v>86</v>
      </c>
      <c r="F27" s="2" t="s">
        <v>86</v>
      </c>
      <c r="G27" s="2" t="s">
        <v>88</v>
      </c>
      <c r="H27" s="2" t="s">
        <v>87</v>
      </c>
      <c r="I27" s="2" t="s">
        <v>88</v>
      </c>
      <c r="J27" s="2" t="s">
        <v>87</v>
      </c>
      <c r="K27" s="2" t="s">
        <v>87</v>
      </c>
      <c r="L27" s="2" t="s">
        <v>85</v>
      </c>
      <c r="M27" s="2" t="s">
        <v>86</v>
      </c>
      <c r="N27" s="2" t="s">
        <v>87</v>
      </c>
      <c r="O27" s="2" t="s">
        <v>86</v>
      </c>
      <c r="P27" s="2" t="s">
        <v>85</v>
      </c>
      <c r="Q27" s="2" t="s">
        <v>87</v>
      </c>
      <c r="R27" s="2" t="s">
        <v>86</v>
      </c>
      <c r="S27" s="2" t="s">
        <v>86</v>
      </c>
      <c r="T27" s="2" t="s">
        <v>87</v>
      </c>
      <c r="U27" s="2" t="s">
        <v>87</v>
      </c>
      <c r="V27" s="2" t="s">
        <v>86</v>
      </c>
      <c r="W27" s="2" t="s">
        <v>88</v>
      </c>
      <c r="X27" s="11">
        <v>5</v>
      </c>
      <c r="Y27" s="11" t="s">
        <v>128</v>
      </c>
      <c r="Z27" s="11" t="s">
        <v>90</v>
      </c>
      <c r="AA27" s="1" t="s">
        <v>125</v>
      </c>
      <c r="AB27" s="1" t="s">
        <v>92</v>
      </c>
    </row>
    <row r="28" spans="1:28" x14ac:dyDescent="0.25">
      <c r="A28" s="1" t="s">
        <v>129</v>
      </c>
      <c r="B28" s="1" t="s">
        <v>130</v>
      </c>
      <c r="C28" s="1"/>
      <c r="D28" s="2" t="s">
        <v>85</v>
      </c>
      <c r="E28" s="2" t="s">
        <v>88</v>
      </c>
      <c r="F28" s="2" t="s">
        <v>86</v>
      </c>
      <c r="G28" s="2" t="s">
        <v>85</v>
      </c>
      <c r="H28" s="2" t="s">
        <v>85</v>
      </c>
      <c r="I28" s="2" t="s">
        <v>85</v>
      </c>
      <c r="J28" s="2" t="s">
        <v>85</v>
      </c>
      <c r="K28" s="2" t="s">
        <v>85</v>
      </c>
      <c r="L28" s="2" t="s">
        <v>85</v>
      </c>
      <c r="M28" s="2" t="s">
        <v>85</v>
      </c>
      <c r="N28" s="2" t="s">
        <v>88</v>
      </c>
      <c r="O28" s="2" t="s">
        <v>88</v>
      </c>
      <c r="P28" s="2" t="s">
        <v>85</v>
      </c>
      <c r="Q28" s="2" t="s">
        <v>86</v>
      </c>
      <c r="R28" s="2" t="s">
        <v>85</v>
      </c>
      <c r="S28" s="2" t="s">
        <v>88</v>
      </c>
      <c r="T28" s="2" t="s">
        <v>87</v>
      </c>
      <c r="U28" s="2" t="s">
        <v>85</v>
      </c>
      <c r="V28" s="2" t="s">
        <v>85</v>
      </c>
      <c r="W28" s="2" t="s">
        <v>86</v>
      </c>
      <c r="X28" s="11">
        <v>10</v>
      </c>
      <c r="Y28" s="11" t="s">
        <v>131</v>
      </c>
      <c r="Z28" s="11" t="s">
        <v>90</v>
      </c>
      <c r="AA28" s="1" t="s">
        <v>125</v>
      </c>
      <c r="AB28" s="1" t="s">
        <v>92</v>
      </c>
    </row>
    <row r="29" spans="1:28" x14ac:dyDescent="0.25">
      <c r="A29" s="1" t="s">
        <v>132</v>
      </c>
      <c r="B29" s="1" t="s">
        <v>133</v>
      </c>
      <c r="C29" s="1"/>
      <c r="D29" s="2" t="s">
        <v>85</v>
      </c>
      <c r="E29" s="2" t="s">
        <v>85</v>
      </c>
      <c r="F29" s="2" t="s">
        <v>86</v>
      </c>
      <c r="G29" s="2" t="s">
        <v>87</v>
      </c>
      <c r="H29" s="2" t="s">
        <v>85</v>
      </c>
      <c r="I29" s="2" t="s">
        <v>87</v>
      </c>
      <c r="J29" s="2" t="s">
        <v>85</v>
      </c>
      <c r="K29" s="2" t="s">
        <v>86</v>
      </c>
      <c r="L29" s="2" t="s">
        <v>85</v>
      </c>
      <c r="M29" s="2" t="s">
        <v>86</v>
      </c>
      <c r="N29" s="2" t="s">
        <v>87</v>
      </c>
      <c r="O29" s="2" t="s">
        <v>85</v>
      </c>
      <c r="P29" s="2" t="s">
        <v>85</v>
      </c>
      <c r="Q29" s="2" t="s">
        <v>85</v>
      </c>
      <c r="R29" s="2" t="s">
        <v>87</v>
      </c>
      <c r="S29" s="2" t="s">
        <v>85</v>
      </c>
      <c r="T29" s="2" t="s">
        <v>88</v>
      </c>
      <c r="U29" s="2" t="s">
        <v>87</v>
      </c>
      <c r="V29" s="2" t="s">
        <v>86</v>
      </c>
      <c r="W29" s="2" t="s">
        <v>88</v>
      </c>
      <c r="X29" s="11">
        <v>9</v>
      </c>
      <c r="Y29" s="11" t="s">
        <v>124</v>
      </c>
      <c r="Z29" s="11" t="s">
        <v>90</v>
      </c>
      <c r="AA29" s="1" t="s">
        <v>125</v>
      </c>
      <c r="AB29" s="1" t="s">
        <v>92</v>
      </c>
    </row>
    <row r="30" spans="1:28" x14ac:dyDescent="0.25">
      <c r="A30" s="1" t="s">
        <v>134</v>
      </c>
      <c r="B30" s="1" t="s">
        <v>135</v>
      </c>
      <c r="C30" s="1"/>
      <c r="D30" s="2" t="s">
        <v>85</v>
      </c>
      <c r="E30" s="2" t="s">
        <v>88</v>
      </c>
      <c r="F30" s="2" t="s">
        <v>85</v>
      </c>
      <c r="G30" s="2" t="s">
        <v>87</v>
      </c>
      <c r="H30" s="2" t="s">
        <v>87</v>
      </c>
      <c r="I30" s="2" t="s">
        <v>86</v>
      </c>
      <c r="J30" s="2" t="s">
        <v>88</v>
      </c>
      <c r="K30" s="2" t="s">
        <v>86</v>
      </c>
      <c r="L30" s="2" t="s">
        <v>86</v>
      </c>
      <c r="M30" s="2" t="s">
        <v>88</v>
      </c>
      <c r="N30" s="2" t="s">
        <v>85</v>
      </c>
      <c r="O30" s="2" t="s">
        <v>85</v>
      </c>
      <c r="P30" s="2" t="s">
        <v>87</v>
      </c>
      <c r="Q30" s="2" t="s">
        <v>85</v>
      </c>
      <c r="R30" s="2" t="s">
        <v>85</v>
      </c>
      <c r="S30" s="2" t="s">
        <v>85</v>
      </c>
      <c r="T30" s="2" t="s">
        <v>87</v>
      </c>
      <c r="U30" s="2" t="s">
        <v>87</v>
      </c>
      <c r="V30" s="2" t="s">
        <v>85</v>
      </c>
      <c r="W30" s="2" t="s">
        <v>87</v>
      </c>
      <c r="X30" s="11">
        <v>7</v>
      </c>
      <c r="Y30" s="11" t="s">
        <v>95</v>
      </c>
      <c r="Z30" s="11" t="s">
        <v>90</v>
      </c>
      <c r="AA30" s="1" t="s">
        <v>125</v>
      </c>
      <c r="AB30" s="1" t="s">
        <v>92</v>
      </c>
    </row>
    <row r="31" spans="1:28" x14ac:dyDescent="0.25">
      <c r="A31" s="1" t="s">
        <v>136</v>
      </c>
      <c r="B31" s="1" t="s">
        <v>137</v>
      </c>
      <c r="C31" s="1"/>
      <c r="D31" s="2" t="s">
        <v>85</v>
      </c>
      <c r="E31" s="2" t="s">
        <v>86</v>
      </c>
      <c r="F31" s="2" t="s">
        <v>86</v>
      </c>
      <c r="G31" s="2" t="s">
        <v>87</v>
      </c>
      <c r="H31" s="2" t="s">
        <v>87</v>
      </c>
      <c r="I31" s="2" t="s">
        <v>86</v>
      </c>
      <c r="J31" s="2" t="s">
        <v>87</v>
      </c>
      <c r="K31" s="2" t="s">
        <v>87</v>
      </c>
      <c r="L31" s="2" t="s">
        <v>85</v>
      </c>
      <c r="M31" s="2" t="s">
        <v>85</v>
      </c>
      <c r="N31" s="2" t="s">
        <v>88</v>
      </c>
      <c r="O31" s="2" t="s">
        <v>88</v>
      </c>
      <c r="P31" s="2" t="s">
        <v>85</v>
      </c>
      <c r="Q31" s="2" t="s">
        <v>88</v>
      </c>
      <c r="R31" s="2" t="s">
        <v>85</v>
      </c>
      <c r="S31" s="2" t="s">
        <v>85</v>
      </c>
      <c r="T31" s="2" t="s">
        <v>85</v>
      </c>
      <c r="U31" s="2" t="s">
        <v>87</v>
      </c>
      <c r="V31" s="2" t="s">
        <v>86</v>
      </c>
      <c r="W31" s="2" t="s">
        <v>88</v>
      </c>
      <c r="X31" s="11">
        <v>9</v>
      </c>
      <c r="Y31" s="11" t="s">
        <v>124</v>
      </c>
      <c r="Z31" s="11" t="s">
        <v>90</v>
      </c>
      <c r="AA31" s="1" t="s">
        <v>138</v>
      </c>
      <c r="AB31" s="1" t="s">
        <v>92</v>
      </c>
    </row>
    <row r="32" spans="1:28" x14ac:dyDescent="0.25">
      <c r="A32" s="1" t="s">
        <v>139</v>
      </c>
      <c r="B32" s="1" t="s">
        <v>140</v>
      </c>
      <c r="C32" s="1"/>
      <c r="D32" s="2" t="s">
        <v>86</v>
      </c>
      <c r="E32" s="2" t="s">
        <v>86</v>
      </c>
      <c r="F32" s="2" t="s">
        <v>85</v>
      </c>
      <c r="G32" s="2" t="s">
        <v>86</v>
      </c>
      <c r="H32" s="2" t="s">
        <v>87</v>
      </c>
      <c r="I32" s="2" t="s">
        <v>85</v>
      </c>
      <c r="J32" s="2" t="s">
        <v>85</v>
      </c>
      <c r="K32" s="2" t="s">
        <v>88</v>
      </c>
      <c r="L32" s="2" t="s">
        <v>86</v>
      </c>
      <c r="M32" s="2" t="s">
        <v>87</v>
      </c>
      <c r="N32" s="2" t="s">
        <v>86</v>
      </c>
      <c r="O32" s="2" t="s">
        <v>85</v>
      </c>
      <c r="P32" s="2" t="s">
        <v>85</v>
      </c>
      <c r="Q32" s="2" t="s">
        <v>87</v>
      </c>
      <c r="R32" s="2" t="s">
        <v>88</v>
      </c>
      <c r="S32" s="2" t="s">
        <v>87</v>
      </c>
      <c r="T32" s="2" t="s">
        <v>86</v>
      </c>
      <c r="U32" s="2" t="s">
        <v>87</v>
      </c>
      <c r="V32" s="2" t="s">
        <v>85</v>
      </c>
      <c r="W32" s="2" t="s">
        <v>87</v>
      </c>
      <c r="X32" s="11">
        <v>8</v>
      </c>
      <c r="Y32" s="11" t="s">
        <v>98</v>
      </c>
      <c r="Z32" s="11" t="s">
        <v>90</v>
      </c>
      <c r="AA32" s="1" t="s">
        <v>141</v>
      </c>
      <c r="AB32" s="1" t="s">
        <v>92</v>
      </c>
    </row>
    <row r="33" spans="1:28" x14ac:dyDescent="0.25">
      <c r="A33" s="1" t="s">
        <v>142</v>
      </c>
      <c r="B33" s="1" t="s">
        <v>143</v>
      </c>
      <c r="C33" s="1"/>
      <c r="D33" s="2" t="s">
        <v>86</v>
      </c>
      <c r="E33" s="2" t="s">
        <v>86</v>
      </c>
      <c r="F33" s="2" t="s">
        <v>86</v>
      </c>
      <c r="G33" s="2" t="s">
        <v>87</v>
      </c>
      <c r="H33" s="2" t="s">
        <v>87</v>
      </c>
      <c r="I33" s="2" t="s">
        <v>85</v>
      </c>
      <c r="J33" s="2" t="s">
        <v>85</v>
      </c>
      <c r="K33" s="2" t="s">
        <v>85</v>
      </c>
      <c r="L33" s="2" t="s">
        <v>85</v>
      </c>
      <c r="M33" s="2" t="s">
        <v>85</v>
      </c>
      <c r="N33" s="2" t="s">
        <v>87</v>
      </c>
      <c r="O33" s="2" t="s">
        <v>88</v>
      </c>
      <c r="P33" s="2" t="s">
        <v>85</v>
      </c>
      <c r="Q33" s="2" t="s">
        <v>85</v>
      </c>
      <c r="R33" s="2" t="s">
        <v>85</v>
      </c>
      <c r="S33" s="2" t="s">
        <v>87</v>
      </c>
      <c r="T33" s="2" t="s">
        <v>86</v>
      </c>
      <c r="U33" s="2" t="s">
        <v>85</v>
      </c>
      <c r="V33" s="2" t="s">
        <v>85</v>
      </c>
      <c r="W33" s="2" t="s">
        <v>85</v>
      </c>
      <c r="X33" s="11">
        <v>15</v>
      </c>
      <c r="Y33" s="11" t="s">
        <v>144</v>
      </c>
      <c r="Z33" s="11" t="s">
        <v>90</v>
      </c>
      <c r="AA33" s="1" t="s">
        <v>145</v>
      </c>
      <c r="AB33" s="1" t="s">
        <v>92</v>
      </c>
    </row>
    <row r="34" spans="1:28" x14ac:dyDescent="0.25">
      <c r="A34" s="1" t="s">
        <v>146</v>
      </c>
      <c r="B34" s="1" t="s">
        <v>147</v>
      </c>
      <c r="C34" s="1"/>
      <c r="D34" s="2" t="s">
        <v>85</v>
      </c>
      <c r="E34" s="2" t="s">
        <v>88</v>
      </c>
      <c r="F34" s="2" t="s">
        <v>86</v>
      </c>
      <c r="G34" s="2" t="s">
        <v>87</v>
      </c>
      <c r="H34" s="2" t="s">
        <v>87</v>
      </c>
      <c r="I34" s="2" t="s">
        <v>85</v>
      </c>
      <c r="J34" s="2" t="s">
        <v>85</v>
      </c>
      <c r="K34" s="2" t="s">
        <v>88</v>
      </c>
      <c r="L34" s="2" t="s">
        <v>87</v>
      </c>
      <c r="M34" s="2" t="s">
        <v>85</v>
      </c>
      <c r="N34" s="2" t="s">
        <v>86</v>
      </c>
      <c r="O34" s="2" t="s">
        <v>88</v>
      </c>
      <c r="P34" s="2" t="s">
        <v>85</v>
      </c>
      <c r="Q34" s="2" t="s">
        <v>86</v>
      </c>
      <c r="R34" s="2" t="s">
        <v>85</v>
      </c>
      <c r="S34" s="2" t="s">
        <v>87</v>
      </c>
      <c r="T34" s="2" t="s">
        <v>86</v>
      </c>
      <c r="U34" s="2" t="s">
        <v>87</v>
      </c>
      <c r="V34" s="2" t="s">
        <v>85</v>
      </c>
      <c r="W34" s="2" t="s">
        <v>88</v>
      </c>
      <c r="X34" s="11">
        <v>12</v>
      </c>
      <c r="Y34" s="11" t="s">
        <v>120</v>
      </c>
      <c r="Z34" s="11" t="s">
        <v>90</v>
      </c>
      <c r="AA34" s="1" t="s">
        <v>148</v>
      </c>
      <c r="AB34" s="1" t="s">
        <v>92</v>
      </c>
    </row>
    <row r="35" spans="1:28" x14ac:dyDescent="0.25">
      <c r="A35" s="1" t="s">
        <v>149</v>
      </c>
      <c r="B35" s="1" t="s">
        <v>150</v>
      </c>
      <c r="C35" s="1"/>
      <c r="D35" s="2" t="s">
        <v>109</v>
      </c>
      <c r="E35" s="2" t="s">
        <v>85</v>
      </c>
      <c r="F35" s="2" t="s">
        <v>86</v>
      </c>
      <c r="G35" s="2" t="s">
        <v>87</v>
      </c>
      <c r="H35" s="2" t="s">
        <v>85</v>
      </c>
      <c r="I35" s="2" t="s">
        <v>85</v>
      </c>
      <c r="J35" s="2" t="s">
        <v>85</v>
      </c>
      <c r="K35" s="2" t="s">
        <v>87</v>
      </c>
      <c r="L35" s="2" t="s">
        <v>85</v>
      </c>
      <c r="M35" s="2" t="s">
        <v>88</v>
      </c>
      <c r="N35" s="2" t="s">
        <v>86</v>
      </c>
      <c r="O35" s="2" t="s">
        <v>85</v>
      </c>
      <c r="P35" s="2" t="s">
        <v>85</v>
      </c>
      <c r="Q35" s="2" t="s">
        <v>85</v>
      </c>
      <c r="R35" s="2" t="s">
        <v>85</v>
      </c>
      <c r="S35" s="2" t="s">
        <v>87</v>
      </c>
      <c r="T35" s="2" t="s">
        <v>86</v>
      </c>
      <c r="U35" s="2" t="s">
        <v>86</v>
      </c>
      <c r="V35" s="2" t="s">
        <v>85</v>
      </c>
      <c r="W35" s="2" t="s">
        <v>86</v>
      </c>
      <c r="X35" s="11">
        <v>12</v>
      </c>
      <c r="Y35" s="11" t="s">
        <v>120</v>
      </c>
      <c r="Z35" s="11" t="s">
        <v>151</v>
      </c>
      <c r="AA35" s="1" t="s">
        <v>148</v>
      </c>
      <c r="AB35" s="1" t="s">
        <v>92</v>
      </c>
    </row>
    <row r="36" spans="1:28" x14ac:dyDescent="0.25">
      <c r="A36" s="1" t="s">
        <v>152</v>
      </c>
      <c r="B36" s="1" t="s">
        <v>153</v>
      </c>
      <c r="C36" s="1"/>
      <c r="D36" s="2" t="s">
        <v>86</v>
      </c>
      <c r="E36" s="2" t="s">
        <v>85</v>
      </c>
      <c r="F36" s="2" t="s">
        <v>85</v>
      </c>
      <c r="G36" s="2" t="s">
        <v>86</v>
      </c>
      <c r="H36" s="2" t="s">
        <v>87</v>
      </c>
      <c r="I36" s="2" t="s">
        <v>86</v>
      </c>
      <c r="J36" s="2" t="s">
        <v>87</v>
      </c>
      <c r="K36" s="2" t="s">
        <v>85</v>
      </c>
      <c r="L36" s="2" t="s">
        <v>85</v>
      </c>
      <c r="M36" s="2" t="s">
        <v>85</v>
      </c>
      <c r="N36" s="2" t="s">
        <v>85</v>
      </c>
      <c r="O36" s="2" t="s">
        <v>85</v>
      </c>
      <c r="P36" s="2" t="s">
        <v>85</v>
      </c>
      <c r="Q36" s="2" t="s">
        <v>87</v>
      </c>
      <c r="R36" s="2" t="s">
        <v>85</v>
      </c>
      <c r="S36" s="2" t="s">
        <v>86</v>
      </c>
      <c r="T36" s="2" t="s">
        <v>85</v>
      </c>
      <c r="U36" s="2" t="s">
        <v>87</v>
      </c>
      <c r="V36" s="2" t="s">
        <v>85</v>
      </c>
      <c r="W36" s="2" t="s">
        <v>85</v>
      </c>
      <c r="X36" s="11">
        <v>11</v>
      </c>
      <c r="Y36" s="11" t="s">
        <v>154</v>
      </c>
      <c r="Z36" s="11" t="s">
        <v>90</v>
      </c>
      <c r="AA36" s="1" t="s">
        <v>155</v>
      </c>
      <c r="AB36" s="1" t="s">
        <v>92</v>
      </c>
    </row>
    <row r="37" spans="1:28" x14ac:dyDescent="0.25">
      <c r="A37" s="1" t="s">
        <v>156</v>
      </c>
      <c r="B37" s="1" t="s">
        <v>157</v>
      </c>
      <c r="C37" s="1"/>
      <c r="D37" s="2" t="s">
        <v>85</v>
      </c>
      <c r="E37" s="2" t="s">
        <v>87</v>
      </c>
      <c r="F37" s="2" t="s">
        <v>87</v>
      </c>
      <c r="G37" s="2" t="s">
        <v>85</v>
      </c>
      <c r="H37" s="2" t="s">
        <v>88</v>
      </c>
      <c r="I37" s="2" t="s">
        <v>88</v>
      </c>
      <c r="J37" s="2" t="s">
        <v>88</v>
      </c>
      <c r="K37" s="2" t="s">
        <v>87</v>
      </c>
      <c r="L37" s="2" t="s">
        <v>88</v>
      </c>
      <c r="M37" s="2" t="s">
        <v>86</v>
      </c>
      <c r="N37" s="2" t="s">
        <v>86</v>
      </c>
      <c r="O37" s="2" t="s">
        <v>86</v>
      </c>
      <c r="P37" s="2" t="s">
        <v>87</v>
      </c>
      <c r="Q37" s="2" t="s">
        <v>87</v>
      </c>
      <c r="R37" s="2" t="s">
        <v>88</v>
      </c>
      <c r="S37" s="2" t="s">
        <v>86</v>
      </c>
      <c r="T37" s="2" t="s">
        <v>85</v>
      </c>
      <c r="U37" s="2" t="s">
        <v>85</v>
      </c>
      <c r="V37" s="2" t="s">
        <v>86</v>
      </c>
      <c r="W37" s="2" t="s">
        <v>88</v>
      </c>
      <c r="X37" s="11">
        <v>0</v>
      </c>
      <c r="Y37" s="11" t="s">
        <v>90</v>
      </c>
      <c r="Z37" s="11" t="s">
        <v>90</v>
      </c>
      <c r="AA37" s="1" t="s">
        <v>155</v>
      </c>
      <c r="AB37" s="1" t="s">
        <v>92</v>
      </c>
    </row>
    <row r="38" spans="1:28" x14ac:dyDescent="0.25">
      <c r="A38" s="1" t="s">
        <v>158</v>
      </c>
      <c r="B38" s="1" t="s">
        <v>159</v>
      </c>
      <c r="C38" s="1"/>
      <c r="D38" s="2" t="s">
        <v>85</v>
      </c>
      <c r="E38" s="2" t="s">
        <v>86</v>
      </c>
      <c r="F38" s="2" t="s">
        <v>86</v>
      </c>
      <c r="G38" s="2" t="s">
        <v>86</v>
      </c>
      <c r="H38" s="2" t="s">
        <v>85</v>
      </c>
      <c r="I38" s="2" t="s">
        <v>88</v>
      </c>
      <c r="J38" s="2" t="s">
        <v>85</v>
      </c>
      <c r="K38" s="2" t="s">
        <v>88</v>
      </c>
      <c r="L38" s="2" t="s">
        <v>87</v>
      </c>
      <c r="M38" s="2" t="s">
        <v>87</v>
      </c>
      <c r="N38" s="2" t="s">
        <v>87</v>
      </c>
      <c r="O38" s="2" t="s">
        <v>88</v>
      </c>
      <c r="P38" s="2" t="s">
        <v>85</v>
      </c>
      <c r="Q38" s="2" t="s">
        <v>86</v>
      </c>
      <c r="R38" s="2" t="s">
        <v>85</v>
      </c>
      <c r="S38" s="2" t="s">
        <v>88</v>
      </c>
      <c r="T38" s="2" t="s">
        <v>87</v>
      </c>
      <c r="U38" s="2" t="s">
        <v>86</v>
      </c>
      <c r="V38" s="2" t="s">
        <v>85</v>
      </c>
      <c r="W38" s="2" t="s">
        <v>86</v>
      </c>
      <c r="X38" s="11">
        <v>7</v>
      </c>
      <c r="Y38" s="11" t="s">
        <v>95</v>
      </c>
      <c r="Z38" s="11" t="s">
        <v>90</v>
      </c>
      <c r="AA38" s="1" t="s">
        <v>155</v>
      </c>
      <c r="AB38" s="1" t="s">
        <v>92</v>
      </c>
    </row>
    <row r="39" spans="1:28" x14ac:dyDescent="0.25">
      <c r="A39" s="1" t="s">
        <v>160</v>
      </c>
      <c r="B39" s="1" t="s">
        <v>161</v>
      </c>
      <c r="C39" s="1"/>
      <c r="D39" s="2" t="s">
        <v>85</v>
      </c>
      <c r="E39" s="2" t="s">
        <v>88</v>
      </c>
      <c r="F39" s="2" t="s">
        <v>86</v>
      </c>
      <c r="G39" s="2" t="s">
        <v>86</v>
      </c>
      <c r="H39" s="2" t="s">
        <v>87</v>
      </c>
      <c r="I39" s="2" t="s">
        <v>85</v>
      </c>
      <c r="J39" s="2" t="s">
        <v>86</v>
      </c>
      <c r="K39" s="2" t="s">
        <v>88</v>
      </c>
      <c r="L39" s="2" t="s">
        <v>85</v>
      </c>
      <c r="M39" s="2" t="s">
        <v>85</v>
      </c>
      <c r="N39" s="2" t="s">
        <v>87</v>
      </c>
      <c r="O39" s="2" t="s">
        <v>86</v>
      </c>
      <c r="P39" s="2" t="s">
        <v>85</v>
      </c>
      <c r="Q39" s="2" t="s">
        <v>88</v>
      </c>
      <c r="R39" s="2" t="s">
        <v>85</v>
      </c>
      <c r="S39" s="2" t="s">
        <v>85</v>
      </c>
      <c r="T39" s="2" t="s">
        <v>86</v>
      </c>
      <c r="U39" s="2" t="s">
        <v>87</v>
      </c>
      <c r="V39" s="2" t="s">
        <v>87</v>
      </c>
      <c r="W39" s="2" t="s">
        <v>88</v>
      </c>
      <c r="X39" s="11">
        <v>8</v>
      </c>
      <c r="Y39" s="11" t="s">
        <v>98</v>
      </c>
      <c r="Z39" s="11" t="s">
        <v>90</v>
      </c>
      <c r="AA39" s="1" t="s">
        <v>155</v>
      </c>
      <c r="AB39" s="1" t="s">
        <v>92</v>
      </c>
    </row>
    <row r="40" spans="1:28" x14ac:dyDescent="0.25">
      <c r="A40" s="1" t="s">
        <v>162</v>
      </c>
      <c r="B40" s="1" t="s">
        <v>163</v>
      </c>
      <c r="C40" s="1"/>
      <c r="D40" s="2" t="s">
        <v>85</v>
      </c>
      <c r="E40" s="2" t="s">
        <v>86</v>
      </c>
      <c r="F40" s="2" t="s">
        <v>86</v>
      </c>
      <c r="G40" s="2" t="s">
        <v>87</v>
      </c>
      <c r="H40" s="2" t="s">
        <v>88</v>
      </c>
      <c r="I40" s="2" t="s">
        <v>88</v>
      </c>
      <c r="J40" s="2" t="s">
        <v>88</v>
      </c>
      <c r="K40" s="2" t="s">
        <v>87</v>
      </c>
      <c r="L40" s="2" t="s">
        <v>85</v>
      </c>
      <c r="M40" s="2" t="s">
        <v>85</v>
      </c>
      <c r="N40" s="2" t="s">
        <v>86</v>
      </c>
      <c r="O40" s="2" t="s">
        <v>88</v>
      </c>
      <c r="P40" s="2" t="s">
        <v>85</v>
      </c>
      <c r="Q40" s="2" t="s">
        <v>85</v>
      </c>
      <c r="R40" s="2" t="s">
        <v>85</v>
      </c>
      <c r="S40" s="2" t="s">
        <v>87</v>
      </c>
      <c r="T40" s="2" t="s">
        <v>86</v>
      </c>
      <c r="U40" s="2" t="s">
        <v>88</v>
      </c>
      <c r="V40" s="2" t="s">
        <v>109</v>
      </c>
      <c r="W40" s="2" t="s">
        <v>86</v>
      </c>
      <c r="X40" s="11">
        <v>11</v>
      </c>
      <c r="Y40" s="11" t="s">
        <v>154</v>
      </c>
      <c r="Z40" s="11" t="s">
        <v>151</v>
      </c>
      <c r="AA40" s="1" t="s">
        <v>155</v>
      </c>
      <c r="AB40" s="1" t="s">
        <v>92</v>
      </c>
    </row>
    <row r="41" spans="1:28" x14ac:dyDescent="0.25">
      <c r="A41" s="1" t="s">
        <v>164</v>
      </c>
      <c r="B41" s="1" t="s">
        <v>165</v>
      </c>
      <c r="C41" s="1"/>
      <c r="D41" s="2" t="s">
        <v>87</v>
      </c>
      <c r="E41" s="2" t="s">
        <v>85</v>
      </c>
      <c r="F41" s="2" t="s">
        <v>86</v>
      </c>
      <c r="G41" s="2" t="s">
        <v>86</v>
      </c>
      <c r="H41" s="2" t="s">
        <v>87</v>
      </c>
      <c r="I41" s="2" t="s">
        <v>87</v>
      </c>
      <c r="J41" s="2" t="s">
        <v>86</v>
      </c>
      <c r="K41" s="2" t="s">
        <v>87</v>
      </c>
      <c r="L41" s="2" t="s">
        <v>87</v>
      </c>
      <c r="M41" s="2" t="s">
        <v>85</v>
      </c>
      <c r="N41" s="2" t="s">
        <v>86</v>
      </c>
      <c r="O41" s="2" t="s">
        <v>86</v>
      </c>
      <c r="P41" s="2" t="s">
        <v>85</v>
      </c>
      <c r="Q41" s="2" t="s">
        <v>86</v>
      </c>
      <c r="R41" s="2" t="s">
        <v>85</v>
      </c>
      <c r="S41" s="2" t="s">
        <v>87</v>
      </c>
      <c r="T41" s="2" t="s">
        <v>87</v>
      </c>
      <c r="U41" s="2" t="s">
        <v>87</v>
      </c>
      <c r="V41" s="2" t="s">
        <v>85</v>
      </c>
      <c r="W41" s="2" t="s">
        <v>88</v>
      </c>
      <c r="X41" s="11">
        <v>10</v>
      </c>
      <c r="Y41" s="11" t="s">
        <v>131</v>
      </c>
      <c r="Z41" s="11" t="s">
        <v>90</v>
      </c>
      <c r="AA41" s="1" t="s">
        <v>155</v>
      </c>
      <c r="AB41" s="1" t="s">
        <v>92</v>
      </c>
    </row>
    <row r="42" spans="1:28" x14ac:dyDescent="0.25">
      <c r="A42" s="1" t="s">
        <v>166</v>
      </c>
      <c r="B42" s="1" t="s">
        <v>167</v>
      </c>
      <c r="C42" s="1"/>
      <c r="D42" s="2" t="s">
        <v>85</v>
      </c>
      <c r="E42" s="2" t="s">
        <v>85</v>
      </c>
      <c r="F42" s="2" t="s">
        <v>87</v>
      </c>
      <c r="G42" s="2" t="s">
        <v>88</v>
      </c>
      <c r="H42" s="2" t="s">
        <v>87</v>
      </c>
      <c r="I42" s="2" t="s">
        <v>87</v>
      </c>
      <c r="J42" s="2" t="s">
        <v>86</v>
      </c>
      <c r="K42" s="2" t="s">
        <v>86</v>
      </c>
      <c r="L42" s="2" t="s">
        <v>87</v>
      </c>
      <c r="M42" s="2" t="s">
        <v>85</v>
      </c>
      <c r="N42" s="2" t="s">
        <v>88</v>
      </c>
      <c r="O42" s="2" t="s">
        <v>86</v>
      </c>
      <c r="P42" s="2" t="s">
        <v>85</v>
      </c>
      <c r="Q42" s="2" t="s">
        <v>87</v>
      </c>
      <c r="R42" s="2" t="s">
        <v>85</v>
      </c>
      <c r="S42" s="2" t="s">
        <v>85</v>
      </c>
      <c r="T42" s="2" t="s">
        <v>86</v>
      </c>
      <c r="U42" s="2" t="s">
        <v>87</v>
      </c>
      <c r="V42" s="2" t="s">
        <v>87</v>
      </c>
      <c r="W42" s="2" t="s">
        <v>88</v>
      </c>
      <c r="X42" s="11">
        <v>8</v>
      </c>
      <c r="Y42" s="11" t="s">
        <v>98</v>
      </c>
      <c r="Z42" s="11" t="s">
        <v>90</v>
      </c>
      <c r="AA42" s="1" t="s">
        <v>168</v>
      </c>
      <c r="AB42" s="1" t="s">
        <v>92</v>
      </c>
    </row>
    <row r="43" spans="1:28" x14ac:dyDescent="0.25">
      <c r="A43" s="1" t="s">
        <v>169</v>
      </c>
      <c r="B43" s="1" t="s">
        <v>170</v>
      </c>
      <c r="C43" s="1"/>
      <c r="D43" s="2" t="s">
        <v>87</v>
      </c>
      <c r="E43" s="2" t="s">
        <v>86</v>
      </c>
      <c r="F43" s="2" t="s">
        <v>86</v>
      </c>
      <c r="G43" s="2" t="s">
        <v>87</v>
      </c>
      <c r="H43" s="2" t="s">
        <v>87</v>
      </c>
      <c r="I43" s="2" t="s">
        <v>85</v>
      </c>
      <c r="J43" s="2" t="s">
        <v>85</v>
      </c>
      <c r="K43" s="2" t="s">
        <v>85</v>
      </c>
      <c r="L43" s="2" t="s">
        <v>87</v>
      </c>
      <c r="M43" s="2" t="s">
        <v>85</v>
      </c>
      <c r="N43" s="2" t="s">
        <v>85</v>
      </c>
      <c r="O43" s="2" t="s">
        <v>85</v>
      </c>
      <c r="P43" s="2" t="s">
        <v>85</v>
      </c>
      <c r="Q43" s="2" t="s">
        <v>86</v>
      </c>
      <c r="R43" s="2" t="s">
        <v>85</v>
      </c>
      <c r="S43" s="2" t="s">
        <v>85</v>
      </c>
      <c r="T43" s="2" t="s">
        <v>86</v>
      </c>
      <c r="U43" s="2" t="s">
        <v>87</v>
      </c>
      <c r="V43" s="2" t="s">
        <v>85</v>
      </c>
      <c r="W43" s="2" t="s">
        <v>88</v>
      </c>
      <c r="X43" s="11">
        <v>12</v>
      </c>
      <c r="Y43" s="11" t="s">
        <v>120</v>
      </c>
      <c r="Z43" s="11" t="s">
        <v>90</v>
      </c>
      <c r="AA43" s="1" t="s">
        <v>171</v>
      </c>
      <c r="AB43" s="1" t="s">
        <v>92</v>
      </c>
    </row>
    <row r="44" spans="1:28" x14ac:dyDescent="0.25">
      <c r="A44" s="1" t="s">
        <v>172</v>
      </c>
      <c r="B44" s="1" t="s">
        <v>173</v>
      </c>
      <c r="C44" s="1"/>
      <c r="D44" s="2" t="s">
        <v>85</v>
      </c>
      <c r="E44" s="2" t="s">
        <v>86</v>
      </c>
      <c r="F44" s="2" t="s">
        <v>85</v>
      </c>
      <c r="G44" s="2" t="s">
        <v>85</v>
      </c>
      <c r="H44" s="2" t="s">
        <v>85</v>
      </c>
      <c r="I44" s="2" t="s">
        <v>85</v>
      </c>
      <c r="J44" s="2" t="s">
        <v>87</v>
      </c>
      <c r="K44" s="2" t="s">
        <v>86</v>
      </c>
      <c r="L44" s="2" t="s">
        <v>87</v>
      </c>
      <c r="M44" s="2" t="s">
        <v>85</v>
      </c>
      <c r="N44" s="2" t="s">
        <v>86</v>
      </c>
      <c r="O44" s="2" t="s">
        <v>88</v>
      </c>
      <c r="P44" s="2" t="s">
        <v>87</v>
      </c>
      <c r="Q44" s="2" t="s">
        <v>86</v>
      </c>
      <c r="R44" s="2" t="s">
        <v>87</v>
      </c>
      <c r="S44" s="2" t="s">
        <v>85</v>
      </c>
      <c r="T44" s="2" t="s">
        <v>87</v>
      </c>
      <c r="U44" s="2" t="s">
        <v>87</v>
      </c>
      <c r="V44" s="2" t="s">
        <v>85</v>
      </c>
      <c r="W44" s="2" t="s">
        <v>88</v>
      </c>
      <c r="X44" s="11">
        <v>4</v>
      </c>
      <c r="Y44" s="11" t="s">
        <v>89</v>
      </c>
      <c r="Z44" s="11" t="s">
        <v>90</v>
      </c>
      <c r="AA44" s="1" t="s">
        <v>171</v>
      </c>
      <c r="AB44" s="1" t="s">
        <v>92</v>
      </c>
    </row>
    <row r="45" spans="1:28" x14ac:dyDescent="0.25">
      <c r="A45" s="1" t="s">
        <v>174</v>
      </c>
      <c r="B45" s="1" t="s">
        <v>175</v>
      </c>
      <c r="C45" s="1"/>
      <c r="D45" s="2" t="s">
        <v>85</v>
      </c>
      <c r="E45" s="2" t="s">
        <v>88</v>
      </c>
      <c r="F45" s="2" t="s">
        <v>88</v>
      </c>
      <c r="G45" s="2" t="s">
        <v>87</v>
      </c>
      <c r="H45" s="2" t="s">
        <v>85</v>
      </c>
      <c r="I45" s="2" t="s">
        <v>86</v>
      </c>
      <c r="J45" s="2" t="s">
        <v>85</v>
      </c>
      <c r="K45" s="2" t="s">
        <v>88</v>
      </c>
      <c r="L45" s="2" t="s">
        <v>88</v>
      </c>
      <c r="M45" s="2" t="s">
        <v>87</v>
      </c>
      <c r="N45" s="2" t="s">
        <v>86</v>
      </c>
      <c r="O45" s="2" t="s">
        <v>88</v>
      </c>
      <c r="P45" s="2" t="s">
        <v>85</v>
      </c>
      <c r="Q45" s="2" t="s">
        <v>86</v>
      </c>
      <c r="R45" s="2" t="s">
        <v>85</v>
      </c>
      <c r="S45" s="2" t="s">
        <v>87</v>
      </c>
      <c r="T45" s="2" t="s">
        <v>87</v>
      </c>
      <c r="U45" s="2" t="s">
        <v>87</v>
      </c>
      <c r="V45" s="2" t="s">
        <v>85</v>
      </c>
      <c r="W45" s="2" t="s">
        <v>88</v>
      </c>
      <c r="X45" s="11">
        <v>8</v>
      </c>
      <c r="Y45" s="11" t="s">
        <v>98</v>
      </c>
      <c r="Z45" s="11" t="s">
        <v>90</v>
      </c>
      <c r="AA45" s="1" t="s">
        <v>176</v>
      </c>
      <c r="AB45" s="1" t="s">
        <v>92</v>
      </c>
    </row>
    <row r="46" spans="1:28" x14ac:dyDescent="0.25">
      <c r="A46" s="1" t="s">
        <v>177</v>
      </c>
      <c r="B46" s="1" t="s">
        <v>178</v>
      </c>
      <c r="C46" s="1"/>
      <c r="D46" s="2" t="s">
        <v>85</v>
      </c>
      <c r="E46" s="2" t="s">
        <v>88</v>
      </c>
      <c r="F46" s="2" t="s">
        <v>86</v>
      </c>
      <c r="G46" s="2" t="s">
        <v>86</v>
      </c>
      <c r="H46" s="2" t="s">
        <v>88</v>
      </c>
      <c r="I46" s="2" t="s">
        <v>86</v>
      </c>
      <c r="J46" s="2" t="s">
        <v>85</v>
      </c>
      <c r="K46" s="2" t="s">
        <v>86</v>
      </c>
      <c r="L46" s="2" t="s">
        <v>109</v>
      </c>
      <c r="M46" s="2" t="s">
        <v>87</v>
      </c>
      <c r="N46" s="2" t="s">
        <v>86</v>
      </c>
      <c r="O46" s="2" t="s">
        <v>86</v>
      </c>
      <c r="P46" s="2" t="s">
        <v>88</v>
      </c>
      <c r="Q46" s="2" t="s">
        <v>86</v>
      </c>
      <c r="R46" s="2" t="s">
        <v>85</v>
      </c>
      <c r="S46" s="2" t="s">
        <v>88</v>
      </c>
      <c r="T46" s="2" t="s">
        <v>87</v>
      </c>
      <c r="U46" s="2" t="s">
        <v>86</v>
      </c>
      <c r="V46" s="2" t="s">
        <v>86</v>
      </c>
      <c r="W46" s="2" t="s">
        <v>85</v>
      </c>
      <c r="X46" s="11">
        <v>3</v>
      </c>
      <c r="Y46" s="11" t="s">
        <v>110</v>
      </c>
      <c r="Z46" s="11" t="s">
        <v>151</v>
      </c>
      <c r="AA46" s="1" t="s">
        <v>179</v>
      </c>
      <c r="AB46" s="1" t="s">
        <v>92</v>
      </c>
    </row>
    <row r="47" spans="1:28" x14ac:dyDescent="0.25">
      <c r="A47" s="1" t="s">
        <v>180</v>
      </c>
      <c r="B47" s="1" t="s">
        <v>181</v>
      </c>
      <c r="C47" s="1"/>
      <c r="D47" s="2" t="s">
        <v>85</v>
      </c>
      <c r="E47" s="2" t="s">
        <v>86</v>
      </c>
      <c r="F47" s="2" t="s">
        <v>86</v>
      </c>
      <c r="G47" s="2" t="s">
        <v>86</v>
      </c>
      <c r="H47" s="2" t="s">
        <v>86</v>
      </c>
      <c r="I47" s="2" t="s">
        <v>87</v>
      </c>
      <c r="J47" s="2" t="s">
        <v>85</v>
      </c>
      <c r="K47" s="2" t="s">
        <v>88</v>
      </c>
      <c r="L47" s="2" t="s">
        <v>85</v>
      </c>
      <c r="M47" s="2" t="s">
        <v>85</v>
      </c>
      <c r="N47" s="2" t="s">
        <v>88</v>
      </c>
      <c r="O47" s="2" t="s">
        <v>86</v>
      </c>
      <c r="P47" s="2" t="s">
        <v>85</v>
      </c>
      <c r="Q47" s="2" t="s">
        <v>86</v>
      </c>
      <c r="R47" s="2" t="s">
        <v>88</v>
      </c>
      <c r="S47" s="2" t="s">
        <v>87</v>
      </c>
      <c r="T47" s="2" t="s">
        <v>86</v>
      </c>
      <c r="U47" s="2" t="s">
        <v>87</v>
      </c>
      <c r="V47" s="2" t="s">
        <v>85</v>
      </c>
      <c r="W47" s="2" t="s">
        <v>86</v>
      </c>
      <c r="X47" s="11">
        <v>11</v>
      </c>
      <c r="Y47" s="11" t="s">
        <v>154</v>
      </c>
      <c r="Z47" s="11" t="s">
        <v>90</v>
      </c>
      <c r="AA47" s="1" t="s">
        <v>179</v>
      </c>
      <c r="AB47" s="1" t="s">
        <v>92</v>
      </c>
    </row>
    <row r="48" spans="1:28" x14ac:dyDescent="0.25">
      <c r="A48" s="1" t="s">
        <v>182</v>
      </c>
      <c r="B48" s="1" t="s">
        <v>183</v>
      </c>
      <c r="C48" s="1"/>
      <c r="D48" s="2" t="s">
        <v>86</v>
      </c>
      <c r="E48" s="2" t="s">
        <v>86</v>
      </c>
      <c r="F48" s="2" t="s">
        <v>86</v>
      </c>
      <c r="G48" s="2" t="s">
        <v>87</v>
      </c>
      <c r="H48" s="2" t="s">
        <v>87</v>
      </c>
      <c r="I48" s="2" t="s">
        <v>87</v>
      </c>
      <c r="J48" s="2" t="s">
        <v>85</v>
      </c>
      <c r="K48" s="2" t="s">
        <v>88</v>
      </c>
      <c r="L48" s="2" t="s">
        <v>85</v>
      </c>
      <c r="M48" s="2" t="s">
        <v>85</v>
      </c>
      <c r="N48" s="2" t="s">
        <v>87</v>
      </c>
      <c r="O48" s="2" t="s">
        <v>88</v>
      </c>
      <c r="P48" s="2" t="s">
        <v>85</v>
      </c>
      <c r="Q48" s="2" t="s">
        <v>85</v>
      </c>
      <c r="R48" s="2" t="s">
        <v>85</v>
      </c>
      <c r="S48" s="2" t="s">
        <v>85</v>
      </c>
      <c r="T48" s="2" t="s">
        <v>86</v>
      </c>
      <c r="U48" s="2" t="s">
        <v>87</v>
      </c>
      <c r="V48" s="2" t="s">
        <v>85</v>
      </c>
      <c r="W48" s="2" t="s">
        <v>86</v>
      </c>
      <c r="X48" s="11">
        <v>16</v>
      </c>
      <c r="Y48" s="11" t="s">
        <v>184</v>
      </c>
      <c r="Z48" s="11" t="s">
        <v>90</v>
      </c>
      <c r="AA48" s="1" t="s">
        <v>179</v>
      </c>
      <c r="AB48" s="1" t="s">
        <v>92</v>
      </c>
    </row>
    <row r="49" spans="1:28" x14ac:dyDescent="0.25">
      <c r="A49" s="1" t="s">
        <v>185</v>
      </c>
      <c r="B49" s="1" t="s">
        <v>186</v>
      </c>
      <c r="C49" s="1"/>
      <c r="D49" s="2" t="s">
        <v>87</v>
      </c>
      <c r="E49" s="2" t="s">
        <v>86</v>
      </c>
      <c r="F49" s="2" t="s">
        <v>86</v>
      </c>
      <c r="G49" s="2" t="s">
        <v>87</v>
      </c>
      <c r="H49" s="2" t="s">
        <v>87</v>
      </c>
      <c r="I49" s="2" t="s">
        <v>85</v>
      </c>
      <c r="J49" s="2" t="s">
        <v>85</v>
      </c>
      <c r="K49" s="2" t="s">
        <v>85</v>
      </c>
      <c r="L49" s="2" t="s">
        <v>85</v>
      </c>
      <c r="M49" s="2" t="s">
        <v>85</v>
      </c>
      <c r="N49" s="2" t="s">
        <v>85</v>
      </c>
      <c r="O49" s="2" t="s">
        <v>85</v>
      </c>
      <c r="P49" s="2" t="s">
        <v>85</v>
      </c>
      <c r="Q49" s="2" t="s">
        <v>86</v>
      </c>
      <c r="R49" s="2" t="s">
        <v>85</v>
      </c>
      <c r="S49" s="2" t="s">
        <v>85</v>
      </c>
      <c r="T49" s="2" t="s">
        <v>86</v>
      </c>
      <c r="U49" s="2" t="s">
        <v>87</v>
      </c>
      <c r="V49" s="2" t="s">
        <v>85</v>
      </c>
      <c r="W49" s="2" t="s">
        <v>88</v>
      </c>
      <c r="X49" s="11">
        <v>13</v>
      </c>
      <c r="Y49" s="11" t="s">
        <v>114</v>
      </c>
      <c r="Z49" s="11" t="s">
        <v>90</v>
      </c>
      <c r="AA49" s="1" t="s">
        <v>187</v>
      </c>
      <c r="AB49" s="1" t="s">
        <v>92</v>
      </c>
    </row>
    <row r="51" spans="1:28" x14ac:dyDescent="0.25">
      <c r="B51" s="3" t="s">
        <v>207</v>
      </c>
      <c r="C51" s="4">
        <v>34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6" t="s">
        <v>208</v>
      </c>
      <c r="X51" s="6">
        <f>SUM(X16:X49)</f>
        <v>312</v>
      </c>
      <c r="Y51" s="5"/>
    </row>
    <row r="52" spans="1:28" x14ac:dyDescent="0.25">
      <c r="B52" s="7"/>
      <c r="C52" s="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9"/>
      <c r="X52" s="26">
        <f>AVERAGE(X16:X49)</f>
        <v>9.1764705882352935</v>
      </c>
      <c r="Y52" s="4" t="s">
        <v>209</v>
      </c>
    </row>
    <row r="53" spans="1:28" x14ac:dyDescent="0.25">
      <c r="C53" s="10" t="s">
        <v>188</v>
      </c>
      <c r="D53" s="11" t="s">
        <v>86</v>
      </c>
      <c r="E53" s="11" t="s">
        <v>85</v>
      </c>
      <c r="F53" s="11" t="s">
        <v>86</v>
      </c>
      <c r="G53" s="11" t="s">
        <v>87</v>
      </c>
      <c r="H53" s="11" t="s">
        <v>87</v>
      </c>
      <c r="I53" s="11" t="s">
        <v>87</v>
      </c>
      <c r="J53" s="11" t="s">
        <v>85</v>
      </c>
      <c r="K53" s="11" t="s">
        <v>85</v>
      </c>
      <c r="L53" s="11" t="s">
        <v>85</v>
      </c>
      <c r="M53" s="11" t="s">
        <v>85</v>
      </c>
      <c r="N53" s="11" t="s">
        <v>85</v>
      </c>
      <c r="O53" s="11" t="s">
        <v>88</v>
      </c>
      <c r="P53" s="11" t="s">
        <v>85</v>
      </c>
      <c r="Q53" s="11" t="s">
        <v>85</v>
      </c>
      <c r="R53" s="11" t="s">
        <v>85</v>
      </c>
      <c r="S53" s="11" t="s">
        <v>87</v>
      </c>
      <c r="T53" s="11" t="s">
        <v>86</v>
      </c>
      <c r="U53" s="11" t="s">
        <v>87</v>
      </c>
      <c r="V53" s="11" t="s">
        <v>85</v>
      </c>
      <c r="W53" s="11" t="s">
        <v>86</v>
      </c>
      <c r="X53" s="5"/>
      <c r="Y53" s="5"/>
    </row>
    <row r="54" spans="1:28" x14ac:dyDescent="0.25">
      <c r="C54" s="12" t="s">
        <v>210</v>
      </c>
      <c r="D54" s="11">
        <f>COUNTIF(D16:D49,D53)</f>
        <v>6</v>
      </c>
      <c r="E54" s="11">
        <f t="shared" ref="E54:W54" si="0">COUNTIF(E16:E49,E53)</f>
        <v>8</v>
      </c>
      <c r="F54" s="11">
        <f t="shared" si="0"/>
        <v>25</v>
      </c>
      <c r="G54" s="11">
        <f t="shared" si="0"/>
        <v>15</v>
      </c>
      <c r="H54" s="11">
        <f t="shared" si="0"/>
        <v>18</v>
      </c>
      <c r="I54" s="11">
        <f t="shared" si="0"/>
        <v>7</v>
      </c>
      <c r="J54" s="11">
        <f t="shared" si="0"/>
        <v>18</v>
      </c>
      <c r="K54" s="11">
        <f t="shared" si="0"/>
        <v>10</v>
      </c>
      <c r="L54" s="11">
        <f t="shared" si="0"/>
        <v>20</v>
      </c>
      <c r="M54" s="11">
        <f t="shared" si="0"/>
        <v>20</v>
      </c>
      <c r="N54" s="11">
        <f t="shared" si="0"/>
        <v>5</v>
      </c>
      <c r="O54" s="11">
        <f t="shared" si="0"/>
        <v>13</v>
      </c>
      <c r="P54" s="11">
        <f t="shared" si="0"/>
        <v>30</v>
      </c>
      <c r="Q54" s="11">
        <f t="shared" si="0"/>
        <v>10</v>
      </c>
      <c r="R54" s="11">
        <f t="shared" si="0"/>
        <v>22</v>
      </c>
      <c r="S54" s="11">
        <f t="shared" si="0"/>
        <v>13</v>
      </c>
      <c r="T54" s="11">
        <f t="shared" si="0"/>
        <v>15</v>
      </c>
      <c r="U54" s="11">
        <f t="shared" si="0"/>
        <v>23</v>
      </c>
      <c r="V54" s="11">
        <f t="shared" si="0"/>
        <v>22</v>
      </c>
      <c r="W54" s="11">
        <f t="shared" si="0"/>
        <v>12</v>
      </c>
      <c r="X54" s="11">
        <f>SUM(D54:W54)</f>
        <v>312</v>
      </c>
      <c r="Y54" s="13" t="s">
        <v>210</v>
      </c>
    </row>
    <row r="55" spans="1:28" x14ac:dyDescent="0.25">
      <c r="C55" s="12" t="s">
        <v>211</v>
      </c>
      <c r="D55" s="14">
        <f>(D54*100)/$C51</f>
        <v>17.647058823529413</v>
      </c>
      <c r="E55" s="14">
        <f t="shared" ref="E55:W55" si="1">(E54*100)/$C51</f>
        <v>23.529411764705884</v>
      </c>
      <c r="F55" s="14">
        <f t="shared" si="1"/>
        <v>73.529411764705884</v>
      </c>
      <c r="G55" s="14">
        <f t="shared" si="1"/>
        <v>44.117647058823529</v>
      </c>
      <c r="H55" s="14">
        <f t="shared" si="1"/>
        <v>52.941176470588232</v>
      </c>
      <c r="I55" s="14">
        <f t="shared" si="1"/>
        <v>20.588235294117649</v>
      </c>
      <c r="J55" s="14">
        <f t="shared" si="1"/>
        <v>52.941176470588232</v>
      </c>
      <c r="K55" s="14">
        <f t="shared" si="1"/>
        <v>29.411764705882351</v>
      </c>
      <c r="L55" s="14">
        <f t="shared" si="1"/>
        <v>58.823529411764703</v>
      </c>
      <c r="M55" s="14">
        <f t="shared" si="1"/>
        <v>58.823529411764703</v>
      </c>
      <c r="N55" s="14">
        <f t="shared" si="1"/>
        <v>14.705882352941176</v>
      </c>
      <c r="O55" s="14">
        <f t="shared" si="1"/>
        <v>38.235294117647058</v>
      </c>
      <c r="P55" s="14">
        <f t="shared" si="1"/>
        <v>88.235294117647058</v>
      </c>
      <c r="Q55" s="14">
        <f t="shared" si="1"/>
        <v>29.411764705882351</v>
      </c>
      <c r="R55" s="14">
        <f t="shared" si="1"/>
        <v>64.705882352941174</v>
      </c>
      <c r="S55" s="14">
        <f t="shared" si="1"/>
        <v>38.235294117647058</v>
      </c>
      <c r="T55" s="14">
        <f t="shared" si="1"/>
        <v>44.117647058823529</v>
      </c>
      <c r="U55" s="14">
        <f t="shared" si="1"/>
        <v>67.647058823529406</v>
      </c>
      <c r="V55" s="14">
        <f t="shared" si="1"/>
        <v>64.705882352941174</v>
      </c>
      <c r="W55" s="14">
        <f t="shared" si="1"/>
        <v>35.294117647058826</v>
      </c>
      <c r="X55" s="14">
        <f>(X54*100)/$X67</f>
        <v>45.882352941176471</v>
      </c>
      <c r="Y55" s="13" t="s">
        <v>211</v>
      </c>
    </row>
    <row r="56" spans="1:28" x14ac:dyDescent="0.25">
      <c r="C56" s="15" t="s">
        <v>212</v>
      </c>
      <c r="D56" s="16">
        <f>COUNTIF(D16:D49,"o")</f>
        <v>1</v>
      </c>
      <c r="E56" s="16">
        <f t="shared" ref="E56:W56" si="2">COUNTIF(E16:E49,"o")</f>
        <v>0</v>
      </c>
      <c r="F56" s="16">
        <f t="shared" si="2"/>
        <v>0</v>
      </c>
      <c r="G56" s="16">
        <f t="shared" si="2"/>
        <v>0</v>
      </c>
      <c r="H56" s="16">
        <f t="shared" si="2"/>
        <v>1</v>
      </c>
      <c r="I56" s="16">
        <f t="shared" si="2"/>
        <v>0</v>
      </c>
      <c r="J56" s="16">
        <f t="shared" si="2"/>
        <v>0</v>
      </c>
      <c r="K56" s="16">
        <f t="shared" si="2"/>
        <v>0</v>
      </c>
      <c r="L56" s="16">
        <f t="shared" si="2"/>
        <v>1</v>
      </c>
      <c r="M56" s="16">
        <f t="shared" si="2"/>
        <v>0</v>
      </c>
      <c r="N56" s="16">
        <f t="shared" si="2"/>
        <v>1</v>
      </c>
      <c r="O56" s="16">
        <f t="shared" si="2"/>
        <v>0</v>
      </c>
      <c r="P56" s="16">
        <f t="shared" si="2"/>
        <v>0</v>
      </c>
      <c r="Q56" s="16">
        <f t="shared" si="2"/>
        <v>0</v>
      </c>
      <c r="R56" s="16">
        <f t="shared" si="2"/>
        <v>0</v>
      </c>
      <c r="S56" s="16">
        <f t="shared" si="2"/>
        <v>0</v>
      </c>
      <c r="T56" s="16">
        <f t="shared" si="2"/>
        <v>0</v>
      </c>
      <c r="U56" s="16">
        <f t="shared" si="2"/>
        <v>0</v>
      </c>
      <c r="V56" s="16">
        <f t="shared" si="2"/>
        <v>1</v>
      </c>
      <c r="W56" s="16">
        <f t="shared" si="2"/>
        <v>0</v>
      </c>
      <c r="X56" s="16">
        <f>SUM(D56:W56)</f>
        <v>5</v>
      </c>
      <c r="Y56" s="17" t="s">
        <v>212</v>
      </c>
    </row>
    <row r="57" spans="1:28" x14ac:dyDescent="0.25">
      <c r="C57" s="15" t="s">
        <v>213</v>
      </c>
      <c r="D57" s="18">
        <f>(D56*100)/$C51</f>
        <v>2.9411764705882355</v>
      </c>
      <c r="E57" s="18">
        <f t="shared" ref="E57:W57" si="3">(E56*100)/$C51</f>
        <v>0</v>
      </c>
      <c r="F57" s="18">
        <f t="shared" si="3"/>
        <v>0</v>
      </c>
      <c r="G57" s="18">
        <f t="shared" si="3"/>
        <v>0</v>
      </c>
      <c r="H57" s="18">
        <f t="shared" si="3"/>
        <v>2.9411764705882355</v>
      </c>
      <c r="I57" s="18">
        <f t="shared" si="3"/>
        <v>0</v>
      </c>
      <c r="J57" s="18">
        <f t="shared" si="3"/>
        <v>0</v>
      </c>
      <c r="K57" s="18">
        <f t="shared" si="3"/>
        <v>0</v>
      </c>
      <c r="L57" s="18">
        <f t="shared" si="3"/>
        <v>2.9411764705882355</v>
      </c>
      <c r="M57" s="18">
        <f t="shared" si="3"/>
        <v>0</v>
      </c>
      <c r="N57" s="18">
        <f t="shared" si="3"/>
        <v>2.9411764705882355</v>
      </c>
      <c r="O57" s="18">
        <f t="shared" si="3"/>
        <v>0</v>
      </c>
      <c r="P57" s="18">
        <f t="shared" si="3"/>
        <v>0</v>
      </c>
      <c r="Q57" s="18">
        <f t="shared" si="3"/>
        <v>0</v>
      </c>
      <c r="R57" s="18">
        <f t="shared" si="3"/>
        <v>0</v>
      </c>
      <c r="S57" s="18">
        <f t="shared" si="3"/>
        <v>0</v>
      </c>
      <c r="T57" s="18">
        <f t="shared" si="3"/>
        <v>0</v>
      </c>
      <c r="U57" s="18">
        <f t="shared" si="3"/>
        <v>0</v>
      </c>
      <c r="V57" s="18">
        <f t="shared" si="3"/>
        <v>2.9411764705882355</v>
      </c>
      <c r="W57" s="18">
        <f t="shared" si="3"/>
        <v>0</v>
      </c>
      <c r="X57" s="18">
        <f>(X56*100)/$X67</f>
        <v>0.73529411764705888</v>
      </c>
      <c r="Y57" s="17" t="s">
        <v>214</v>
      </c>
    </row>
    <row r="58" spans="1:28" x14ac:dyDescent="0.25">
      <c r="C58" s="1" t="s">
        <v>215</v>
      </c>
      <c r="D58" s="2">
        <f>COUNTIF(D16:D49,"A")</f>
        <v>6</v>
      </c>
      <c r="E58" s="2">
        <f t="shared" ref="E58:W58" si="4">COUNTIF(E16:E49,"A")</f>
        <v>17</v>
      </c>
      <c r="F58" s="2">
        <f t="shared" si="4"/>
        <v>25</v>
      </c>
      <c r="G58" s="2">
        <f t="shared" si="4"/>
        <v>13</v>
      </c>
      <c r="H58" s="2">
        <f t="shared" si="4"/>
        <v>4</v>
      </c>
      <c r="I58" s="2">
        <f t="shared" si="4"/>
        <v>8</v>
      </c>
      <c r="J58" s="2">
        <f t="shared" si="4"/>
        <v>8</v>
      </c>
      <c r="K58" s="2">
        <f t="shared" si="4"/>
        <v>7</v>
      </c>
      <c r="L58" s="2">
        <f t="shared" si="4"/>
        <v>2</v>
      </c>
      <c r="M58" s="2">
        <f t="shared" si="4"/>
        <v>5</v>
      </c>
      <c r="N58" s="2">
        <f t="shared" si="4"/>
        <v>15</v>
      </c>
      <c r="O58" s="2">
        <f t="shared" si="4"/>
        <v>9</v>
      </c>
      <c r="P58" s="2">
        <f t="shared" si="4"/>
        <v>0</v>
      </c>
      <c r="Q58" s="2">
        <f t="shared" si="4"/>
        <v>14</v>
      </c>
      <c r="R58" s="2">
        <f t="shared" si="4"/>
        <v>1</v>
      </c>
      <c r="S58" s="2">
        <f t="shared" si="4"/>
        <v>4</v>
      </c>
      <c r="T58" s="2">
        <f t="shared" si="4"/>
        <v>15</v>
      </c>
      <c r="U58" s="2">
        <f t="shared" si="4"/>
        <v>7</v>
      </c>
      <c r="V58" s="2">
        <f t="shared" si="4"/>
        <v>6</v>
      </c>
      <c r="W58" s="2">
        <f t="shared" si="4"/>
        <v>12</v>
      </c>
      <c r="X58" s="2">
        <f>SUM(D58:W58)</f>
        <v>178</v>
      </c>
      <c r="Y58" s="19" t="s">
        <v>216</v>
      </c>
    </row>
    <row r="59" spans="1:28" x14ac:dyDescent="0.25">
      <c r="C59" s="1" t="s">
        <v>217</v>
      </c>
      <c r="D59" s="20">
        <f>(D58*100)/$C51</f>
        <v>17.647058823529413</v>
      </c>
      <c r="E59" s="20">
        <f t="shared" ref="E59:W59" si="5">(E58*100)/$C51</f>
        <v>50</v>
      </c>
      <c r="F59" s="20">
        <f t="shared" si="5"/>
        <v>73.529411764705884</v>
      </c>
      <c r="G59" s="20">
        <f t="shared" si="5"/>
        <v>38.235294117647058</v>
      </c>
      <c r="H59" s="20">
        <f t="shared" si="5"/>
        <v>11.764705882352942</v>
      </c>
      <c r="I59" s="20">
        <f t="shared" si="5"/>
        <v>23.529411764705884</v>
      </c>
      <c r="J59" s="20">
        <f t="shared" si="5"/>
        <v>23.529411764705884</v>
      </c>
      <c r="K59" s="20">
        <f t="shared" si="5"/>
        <v>20.588235294117649</v>
      </c>
      <c r="L59" s="20">
        <f t="shared" si="5"/>
        <v>5.882352941176471</v>
      </c>
      <c r="M59" s="20">
        <f t="shared" si="5"/>
        <v>14.705882352941176</v>
      </c>
      <c r="N59" s="20">
        <f t="shared" si="5"/>
        <v>44.117647058823529</v>
      </c>
      <c r="O59" s="20">
        <f t="shared" si="5"/>
        <v>26.470588235294116</v>
      </c>
      <c r="P59" s="20">
        <f t="shared" si="5"/>
        <v>0</v>
      </c>
      <c r="Q59" s="20">
        <f t="shared" si="5"/>
        <v>41.176470588235297</v>
      </c>
      <c r="R59" s="20">
        <f t="shared" si="5"/>
        <v>2.9411764705882355</v>
      </c>
      <c r="S59" s="20">
        <f t="shared" si="5"/>
        <v>11.764705882352942</v>
      </c>
      <c r="T59" s="20">
        <f t="shared" si="5"/>
        <v>44.117647058823529</v>
      </c>
      <c r="U59" s="20">
        <f t="shared" si="5"/>
        <v>20.588235294117649</v>
      </c>
      <c r="V59" s="20">
        <f t="shared" si="5"/>
        <v>17.647058823529413</v>
      </c>
      <c r="W59" s="20">
        <f t="shared" si="5"/>
        <v>35.294117647058826</v>
      </c>
      <c r="X59" s="20">
        <f>(X58*100)/$X67</f>
        <v>26.176470588235293</v>
      </c>
      <c r="Y59" s="19" t="s">
        <v>218</v>
      </c>
    </row>
    <row r="60" spans="1:28" x14ac:dyDescent="0.25">
      <c r="C60" s="15" t="s">
        <v>219</v>
      </c>
      <c r="D60" s="16">
        <f>COUNTIF(D16:D49,"B")</f>
        <v>23</v>
      </c>
      <c r="E60" s="16">
        <f t="shared" ref="E60:W60" si="6">COUNTIF(E16:E49,"B")</f>
        <v>8</v>
      </c>
      <c r="F60" s="16">
        <f t="shared" si="6"/>
        <v>5</v>
      </c>
      <c r="G60" s="16">
        <f t="shared" si="6"/>
        <v>4</v>
      </c>
      <c r="H60" s="16">
        <f t="shared" si="6"/>
        <v>7</v>
      </c>
      <c r="I60" s="16">
        <f t="shared" si="6"/>
        <v>12</v>
      </c>
      <c r="J60" s="16">
        <f t="shared" si="6"/>
        <v>18</v>
      </c>
      <c r="K60" s="16">
        <f t="shared" si="6"/>
        <v>10</v>
      </c>
      <c r="L60" s="16">
        <f t="shared" si="6"/>
        <v>20</v>
      </c>
      <c r="M60" s="16">
        <f t="shared" si="6"/>
        <v>20</v>
      </c>
      <c r="N60" s="16">
        <f t="shared" si="6"/>
        <v>5</v>
      </c>
      <c r="O60" s="16">
        <f t="shared" si="6"/>
        <v>12</v>
      </c>
      <c r="P60" s="16">
        <f t="shared" si="6"/>
        <v>30</v>
      </c>
      <c r="Q60" s="16">
        <f t="shared" si="6"/>
        <v>10</v>
      </c>
      <c r="R60" s="16">
        <f t="shared" si="6"/>
        <v>22</v>
      </c>
      <c r="S60" s="16">
        <f t="shared" si="6"/>
        <v>10</v>
      </c>
      <c r="T60" s="16">
        <f t="shared" si="6"/>
        <v>4</v>
      </c>
      <c r="U60" s="16">
        <f t="shared" si="6"/>
        <v>3</v>
      </c>
      <c r="V60" s="16">
        <f t="shared" si="6"/>
        <v>22</v>
      </c>
      <c r="W60" s="16">
        <f t="shared" si="6"/>
        <v>4</v>
      </c>
      <c r="X60" s="16">
        <f>SUM(D60:W60)</f>
        <v>249</v>
      </c>
      <c r="Y60" s="17" t="s">
        <v>220</v>
      </c>
    </row>
    <row r="61" spans="1:28" x14ac:dyDescent="0.25">
      <c r="C61" s="15" t="s">
        <v>221</v>
      </c>
      <c r="D61" s="18">
        <f>(D60*100)/$C51</f>
        <v>67.647058823529406</v>
      </c>
      <c r="E61" s="18">
        <f t="shared" ref="E61:W61" si="7">(E60*100)/$C51</f>
        <v>23.529411764705884</v>
      </c>
      <c r="F61" s="18">
        <f t="shared" si="7"/>
        <v>14.705882352941176</v>
      </c>
      <c r="G61" s="18">
        <f t="shared" si="7"/>
        <v>11.764705882352942</v>
      </c>
      <c r="H61" s="18">
        <f t="shared" si="7"/>
        <v>20.588235294117649</v>
      </c>
      <c r="I61" s="18">
        <f t="shared" si="7"/>
        <v>35.294117647058826</v>
      </c>
      <c r="J61" s="18">
        <f t="shared" si="7"/>
        <v>52.941176470588232</v>
      </c>
      <c r="K61" s="18">
        <f t="shared" si="7"/>
        <v>29.411764705882351</v>
      </c>
      <c r="L61" s="18">
        <f t="shared" si="7"/>
        <v>58.823529411764703</v>
      </c>
      <c r="M61" s="18">
        <f t="shared" si="7"/>
        <v>58.823529411764703</v>
      </c>
      <c r="N61" s="18">
        <f t="shared" si="7"/>
        <v>14.705882352941176</v>
      </c>
      <c r="O61" s="18">
        <f t="shared" si="7"/>
        <v>35.294117647058826</v>
      </c>
      <c r="P61" s="18">
        <f t="shared" si="7"/>
        <v>88.235294117647058</v>
      </c>
      <c r="Q61" s="18">
        <f t="shared" si="7"/>
        <v>29.411764705882351</v>
      </c>
      <c r="R61" s="18">
        <f t="shared" si="7"/>
        <v>64.705882352941174</v>
      </c>
      <c r="S61" s="18">
        <f t="shared" si="7"/>
        <v>29.411764705882351</v>
      </c>
      <c r="T61" s="18">
        <f t="shared" si="7"/>
        <v>11.764705882352942</v>
      </c>
      <c r="U61" s="18">
        <f t="shared" si="7"/>
        <v>8.8235294117647065</v>
      </c>
      <c r="V61" s="18">
        <f t="shared" si="7"/>
        <v>64.705882352941174</v>
      </c>
      <c r="W61" s="18">
        <f t="shared" si="7"/>
        <v>11.764705882352942</v>
      </c>
      <c r="X61" s="18">
        <f>(X60*100)/$X67</f>
        <v>36.617647058823529</v>
      </c>
      <c r="Y61" s="17" t="s">
        <v>222</v>
      </c>
    </row>
    <row r="62" spans="1:28" x14ac:dyDescent="0.25">
      <c r="C62" s="1" t="s">
        <v>223</v>
      </c>
      <c r="D62" s="2">
        <f>COUNTIF(D16:D49,"C")</f>
        <v>4</v>
      </c>
      <c r="E62" s="2">
        <f t="shared" ref="E62:W62" si="8">COUNTIF(E16:E49,"C")</f>
        <v>1</v>
      </c>
      <c r="F62" s="2">
        <f t="shared" si="8"/>
        <v>3</v>
      </c>
      <c r="G62" s="2">
        <f t="shared" si="8"/>
        <v>15</v>
      </c>
      <c r="H62" s="2">
        <f t="shared" si="8"/>
        <v>18</v>
      </c>
      <c r="I62" s="2">
        <f t="shared" si="8"/>
        <v>7</v>
      </c>
      <c r="J62" s="2">
        <f t="shared" si="8"/>
        <v>5</v>
      </c>
      <c r="K62" s="2">
        <f t="shared" si="8"/>
        <v>6</v>
      </c>
      <c r="L62" s="2">
        <f t="shared" si="8"/>
        <v>7</v>
      </c>
      <c r="M62" s="2">
        <f t="shared" si="8"/>
        <v>6</v>
      </c>
      <c r="N62" s="2">
        <f t="shared" si="8"/>
        <v>9</v>
      </c>
      <c r="O62" s="2">
        <f t="shared" si="8"/>
        <v>0</v>
      </c>
      <c r="P62" s="2">
        <f t="shared" si="8"/>
        <v>3</v>
      </c>
      <c r="Q62" s="2">
        <f t="shared" si="8"/>
        <v>8</v>
      </c>
      <c r="R62" s="2">
        <f t="shared" si="8"/>
        <v>3</v>
      </c>
      <c r="S62" s="2">
        <f t="shared" si="8"/>
        <v>13</v>
      </c>
      <c r="T62" s="2">
        <f t="shared" si="8"/>
        <v>14</v>
      </c>
      <c r="U62" s="2">
        <f t="shared" si="8"/>
        <v>23</v>
      </c>
      <c r="V62" s="2">
        <f t="shared" si="8"/>
        <v>5</v>
      </c>
      <c r="W62" s="2">
        <f t="shared" si="8"/>
        <v>5</v>
      </c>
      <c r="X62" s="2">
        <f>SUM(D62:W62)</f>
        <v>155</v>
      </c>
      <c r="Y62" s="19" t="s">
        <v>224</v>
      </c>
    </row>
    <row r="63" spans="1:28" x14ac:dyDescent="0.25">
      <c r="C63" s="1" t="s">
        <v>225</v>
      </c>
      <c r="D63" s="20">
        <f>(D62*100)/$C51</f>
        <v>11.764705882352942</v>
      </c>
      <c r="E63" s="20">
        <f t="shared" ref="E63:W63" si="9">(E62*100)/$C51</f>
        <v>2.9411764705882355</v>
      </c>
      <c r="F63" s="20">
        <f t="shared" si="9"/>
        <v>8.8235294117647065</v>
      </c>
      <c r="G63" s="20">
        <f t="shared" si="9"/>
        <v>44.117647058823529</v>
      </c>
      <c r="H63" s="20">
        <f t="shared" si="9"/>
        <v>52.941176470588232</v>
      </c>
      <c r="I63" s="20">
        <f t="shared" si="9"/>
        <v>20.588235294117649</v>
      </c>
      <c r="J63" s="20">
        <f t="shared" si="9"/>
        <v>14.705882352941176</v>
      </c>
      <c r="K63" s="20">
        <f t="shared" si="9"/>
        <v>17.647058823529413</v>
      </c>
      <c r="L63" s="20">
        <f t="shared" si="9"/>
        <v>20.588235294117649</v>
      </c>
      <c r="M63" s="20">
        <f t="shared" si="9"/>
        <v>17.647058823529413</v>
      </c>
      <c r="N63" s="20">
        <f t="shared" si="9"/>
        <v>26.470588235294116</v>
      </c>
      <c r="O63" s="20">
        <f t="shared" si="9"/>
        <v>0</v>
      </c>
      <c r="P63" s="20">
        <f t="shared" si="9"/>
        <v>8.8235294117647065</v>
      </c>
      <c r="Q63" s="20">
        <f t="shared" si="9"/>
        <v>23.529411764705884</v>
      </c>
      <c r="R63" s="20">
        <f t="shared" si="9"/>
        <v>8.8235294117647065</v>
      </c>
      <c r="S63" s="20">
        <f t="shared" si="9"/>
        <v>38.235294117647058</v>
      </c>
      <c r="T63" s="20">
        <f t="shared" si="9"/>
        <v>41.176470588235297</v>
      </c>
      <c r="U63" s="20">
        <f t="shared" si="9"/>
        <v>67.647058823529406</v>
      </c>
      <c r="V63" s="20">
        <f t="shared" si="9"/>
        <v>14.705882352941176</v>
      </c>
      <c r="W63" s="20">
        <f t="shared" si="9"/>
        <v>14.705882352941176</v>
      </c>
      <c r="X63" s="20">
        <f>(X62*100)/$X67</f>
        <v>22.794117647058822</v>
      </c>
      <c r="Y63" s="19" t="s">
        <v>226</v>
      </c>
    </row>
    <row r="64" spans="1:28" x14ac:dyDescent="0.25">
      <c r="C64" s="15" t="s">
        <v>227</v>
      </c>
      <c r="D64" s="16">
        <f>COUNTIF(D16:D49,"D")</f>
        <v>0</v>
      </c>
      <c r="E64" s="16">
        <f t="shared" ref="E64:W64" si="10">COUNTIF(E16:E49,"D")</f>
        <v>8</v>
      </c>
      <c r="F64" s="16">
        <f t="shared" si="10"/>
        <v>1</v>
      </c>
      <c r="G64" s="16">
        <f t="shared" si="10"/>
        <v>2</v>
      </c>
      <c r="H64" s="16">
        <f t="shared" si="10"/>
        <v>4</v>
      </c>
      <c r="I64" s="16">
        <f t="shared" si="10"/>
        <v>7</v>
      </c>
      <c r="J64" s="16">
        <f t="shared" si="10"/>
        <v>3</v>
      </c>
      <c r="K64" s="16">
        <f t="shared" si="10"/>
        <v>11</v>
      </c>
      <c r="L64" s="16">
        <f t="shared" si="10"/>
        <v>4</v>
      </c>
      <c r="M64" s="16">
        <f t="shared" si="10"/>
        <v>3</v>
      </c>
      <c r="N64" s="16">
        <f t="shared" si="10"/>
        <v>4</v>
      </c>
      <c r="O64" s="16">
        <f t="shared" si="10"/>
        <v>13</v>
      </c>
      <c r="P64" s="16">
        <f t="shared" si="10"/>
        <v>1</v>
      </c>
      <c r="Q64" s="16">
        <f t="shared" si="10"/>
        <v>2</v>
      </c>
      <c r="R64" s="16">
        <f t="shared" si="10"/>
        <v>8</v>
      </c>
      <c r="S64" s="16">
        <f t="shared" si="10"/>
        <v>7</v>
      </c>
      <c r="T64" s="16">
        <f t="shared" si="10"/>
        <v>1</v>
      </c>
      <c r="U64" s="16">
        <f t="shared" si="10"/>
        <v>1</v>
      </c>
      <c r="V64" s="16">
        <f t="shared" si="10"/>
        <v>0</v>
      </c>
      <c r="W64" s="16">
        <f t="shared" si="10"/>
        <v>13</v>
      </c>
      <c r="X64" s="16">
        <f>SUM(D64:W64)</f>
        <v>93</v>
      </c>
      <c r="Y64" s="17" t="s">
        <v>228</v>
      </c>
    </row>
    <row r="65" spans="3:25" x14ac:dyDescent="0.25">
      <c r="C65" s="15" t="s">
        <v>229</v>
      </c>
      <c r="D65" s="18">
        <f>(D64*100)/$C51</f>
        <v>0</v>
      </c>
      <c r="E65" s="18">
        <f t="shared" ref="E65:W65" si="11">(E64*100)/$C51</f>
        <v>23.529411764705884</v>
      </c>
      <c r="F65" s="18">
        <f t="shared" si="11"/>
        <v>2.9411764705882355</v>
      </c>
      <c r="G65" s="18">
        <f t="shared" si="11"/>
        <v>5.882352941176471</v>
      </c>
      <c r="H65" s="18">
        <f t="shared" si="11"/>
        <v>11.764705882352942</v>
      </c>
      <c r="I65" s="18">
        <f t="shared" si="11"/>
        <v>20.588235294117649</v>
      </c>
      <c r="J65" s="18">
        <f t="shared" si="11"/>
        <v>8.8235294117647065</v>
      </c>
      <c r="K65" s="18">
        <f t="shared" si="11"/>
        <v>32.352941176470587</v>
      </c>
      <c r="L65" s="18">
        <f t="shared" si="11"/>
        <v>11.764705882352942</v>
      </c>
      <c r="M65" s="18">
        <f t="shared" si="11"/>
        <v>8.8235294117647065</v>
      </c>
      <c r="N65" s="18">
        <f t="shared" si="11"/>
        <v>11.764705882352942</v>
      </c>
      <c r="O65" s="18">
        <f t="shared" si="11"/>
        <v>38.235294117647058</v>
      </c>
      <c r="P65" s="18">
        <f t="shared" si="11"/>
        <v>2.9411764705882355</v>
      </c>
      <c r="Q65" s="18">
        <f t="shared" si="11"/>
        <v>5.882352941176471</v>
      </c>
      <c r="R65" s="18">
        <f t="shared" si="11"/>
        <v>23.529411764705884</v>
      </c>
      <c r="S65" s="18">
        <f t="shared" si="11"/>
        <v>20.588235294117649</v>
      </c>
      <c r="T65" s="18">
        <f t="shared" si="11"/>
        <v>2.9411764705882355</v>
      </c>
      <c r="U65" s="18">
        <f t="shared" si="11"/>
        <v>2.9411764705882355</v>
      </c>
      <c r="V65" s="18">
        <f t="shared" si="11"/>
        <v>0</v>
      </c>
      <c r="W65" s="18">
        <f t="shared" si="11"/>
        <v>38.235294117647058</v>
      </c>
      <c r="X65" s="18">
        <f>(X64*100)/$X67</f>
        <v>13.676470588235293</v>
      </c>
      <c r="Y65" s="17" t="s">
        <v>230</v>
      </c>
    </row>
    <row r="66" spans="3:25" x14ac:dyDescent="0.25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2"/>
      <c r="Y66" s="19"/>
    </row>
    <row r="67" spans="3:25" x14ac:dyDescent="0.25">
      <c r="C67" s="15" t="s">
        <v>207</v>
      </c>
      <c r="D67" s="16">
        <f>D56+D58+D60+D62+D64</f>
        <v>34</v>
      </c>
      <c r="E67" s="16">
        <f t="shared" ref="E67:W67" si="12">E56+E58+E60+E62+E64</f>
        <v>34</v>
      </c>
      <c r="F67" s="16">
        <f t="shared" si="12"/>
        <v>34</v>
      </c>
      <c r="G67" s="16">
        <f t="shared" si="12"/>
        <v>34</v>
      </c>
      <c r="H67" s="16">
        <f t="shared" si="12"/>
        <v>34</v>
      </c>
      <c r="I67" s="16">
        <f t="shared" si="12"/>
        <v>34</v>
      </c>
      <c r="J67" s="16">
        <f t="shared" si="12"/>
        <v>34</v>
      </c>
      <c r="K67" s="16">
        <f t="shared" si="12"/>
        <v>34</v>
      </c>
      <c r="L67" s="16">
        <f t="shared" si="12"/>
        <v>34</v>
      </c>
      <c r="M67" s="16">
        <f t="shared" si="12"/>
        <v>34</v>
      </c>
      <c r="N67" s="16">
        <f t="shared" si="12"/>
        <v>34</v>
      </c>
      <c r="O67" s="16">
        <f t="shared" si="12"/>
        <v>34</v>
      </c>
      <c r="P67" s="16">
        <f t="shared" si="12"/>
        <v>34</v>
      </c>
      <c r="Q67" s="16">
        <f t="shared" si="12"/>
        <v>34</v>
      </c>
      <c r="R67" s="16">
        <f t="shared" si="12"/>
        <v>34</v>
      </c>
      <c r="S67" s="16">
        <f t="shared" si="12"/>
        <v>34</v>
      </c>
      <c r="T67" s="16">
        <f t="shared" si="12"/>
        <v>34</v>
      </c>
      <c r="U67" s="16">
        <f t="shared" si="12"/>
        <v>34</v>
      </c>
      <c r="V67" s="16">
        <f t="shared" si="12"/>
        <v>34</v>
      </c>
      <c r="W67" s="21">
        <f t="shared" si="12"/>
        <v>34</v>
      </c>
      <c r="X67" s="16">
        <f>X56+X58+X60+X62+X64</f>
        <v>680</v>
      </c>
      <c r="Y67" s="17" t="s">
        <v>231</v>
      </c>
    </row>
    <row r="68" spans="3:25" x14ac:dyDescent="0.25">
      <c r="X68" s="16">
        <f>X57+X59+X61+X63+X65</f>
        <v>100</v>
      </c>
      <c r="Y68" s="17" t="s">
        <v>232</v>
      </c>
    </row>
    <row r="69" spans="3:25" x14ac:dyDescent="0.25">
      <c r="C69" s="22" t="s">
        <v>233</v>
      </c>
      <c r="D69" s="27" t="s">
        <v>237</v>
      </c>
      <c r="E69" s="27"/>
      <c r="F69" s="27"/>
      <c r="G69" s="27"/>
      <c r="H69" s="27"/>
      <c r="I69" s="27"/>
      <c r="J69" s="27" t="s">
        <v>238</v>
      </c>
      <c r="K69" s="27"/>
      <c r="L69" s="27"/>
      <c r="M69" s="27"/>
      <c r="N69" s="27"/>
      <c r="O69" s="27"/>
      <c r="P69" s="27" t="s">
        <v>239</v>
      </c>
      <c r="Q69" s="27"/>
      <c r="R69" s="27"/>
      <c r="S69" s="27"/>
      <c r="T69" s="27"/>
      <c r="U69" s="27"/>
      <c r="V69" s="27"/>
      <c r="W69" s="27"/>
    </row>
    <row r="70" spans="3:25" x14ac:dyDescent="0.25">
      <c r="C70" s="22" t="s">
        <v>234</v>
      </c>
      <c r="D70" s="28">
        <f>AVERAGE(D55:I55)</f>
        <v>38.725490196078432</v>
      </c>
      <c r="E70" s="27"/>
      <c r="F70" s="27"/>
      <c r="G70" s="27"/>
      <c r="H70" s="27"/>
      <c r="I70" s="27"/>
      <c r="J70" s="28">
        <f>AVERAGE(J55:O55)</f>
        <v>42.156862745098039</v>
      </c>
      <c r="K70" s="27"/>
      <c r="L70" s="27"/>
      <c r="M70" s="27"/>
      <c r="N70" s="27"/>
      <c r="O70" s="27"/>
      <c r="P70" s="28">
        <f>AVERAGE(P55:W55)</f>
        <v>54.044117647058819</v>
      </c>
      <c r="Q70" s="27"/>
      <c r="R70" s="27"/>
      <c r="S70" s="27"/>
      <c r="T70" s="27"/>
      <c r="U70" s="27"/>
      <c r="V70" s="27"/>
      <c r="W70" s="27"/>
    </row>
    <row r="71" spans="3:25" x14ac:dyDescent="0.25">
      <c r="C71" s="23" t="s">
        <v>235</v>
      </c>
      <c r="D71" s="29" t="s">
        <v>240</v>
      </c>
      <c r="E71" s="29"/>
      <c r="F71" s="24" t="s">
        <v>241</v>
      </c>
      <c r="G71" s="29" t="s">
        <v>245</v>
      </c>
      <c r="H71" s="29"/>
      <c r="I71" s="29"/>
      <c r="J71" s="29" t="s">
        <v>240</v>
      </c>
      <c r="K71" s="29"/>
      <c r="L71" s="29" t="s">
        <v>242</v>
      </c>
      <c r="M71" s="29"/>
      <c r="N71" s="29" t="s">
        <v>243</v>
      </c>
      <c r="O71" s="29"/>
      <c r="P71" s="29" t="s">
        <v>240</v>
      </c>
      <c r="Q71" s="29"/>
      <c r="R71" s="29"/>
      <c r="S71" s="29" t="s">
        <v>242</v>
      </c>
      <c r="T71" s="29"/>
      <c r="U71" s="29" t="s">
        <v>244</v>
      </c>
      <c r="V71" s="29"/>
      <c r="W71" s="29"/>
    </row>
    <row r="72" spans="3:25" x14ac:dyDescent="0.25">
      <c r="C72" s="23" t="s">
        <v>236</v>
      </c>
      <c r="D72" s="30">
        <f>AVERAGE(D55:E55)</f>
        <v>20.588235294117649</v>
      </c>
      <c r="E72" s="29"/>
      <c r="F72" s="25">
        <f>AVERAGE(F55)</f>
        <v>73.529411764705884</v>
      </c>
      <c r="G72" s="30">
        <f>AVERAGE(G55:I55)</f>
        <v>39.215686274509807</v>
      </c>
      <c r="H72" s="29"/>
      <c r="I72" s="29"/>
      <c r="J72" s="30">
        <f>AVERAGE(J55:K55)</f>
        <v>41.17647058823529</v>
      </c>
      <c r="K72" s="29"/>
      <c r="L72" s="30">
        <f>AVERAGE(L55:M55)</f>
        <v>58.823529411764703</v>
      </c>
      <c r="M72" s="29"/>
      <c r="N72" s="30">
        <f>AVERAGE(N55:O55)</f>
        <v>26.470588235294116</v>
      </c>
      <c r="O72" s="29"/>
      <c r="P72" s="30">
        <f>AVERAGE(P55:R55)</f>
        <v>60.784313725490193</v>
      </c>
      <c r="Q72" s="29"/>
      <c r="R72" s="29"/>
      <c r="S72" s="30">
        <f>AVERAGE(S55:T55)</f>
        <v>41.17647058823529</v>
      </c>
      <c r="T72" s="29"/>
      <c r="U72" s="30">
        <f>AVERAGE(U55:W55)</f>
        <v>55.882352941176464</v>
      </c>
      <c r="V72" s="29"/>
      <c r="W72" s="29"/>
    </row>
  </sheetData>
  <mergeCells count="22">
    <mergeCell ref="S71:T71"/>
    <mergeCell ref="S72:T72"/>
    <mergeCell ref="U71:W71"/>
    <mergeCell ref="U72:W72"/>
    <mergeCell ref="L71:M71"/>
    <mergeCell ref="L72:M72"/>
    <mergeCell ref="N71:O71"/>
    <mergeCell ref="N72:O72"/>
    <mergeCell ref="P71:R71"/>
    <mergeCell ref="P72:R72"/>
    <mergeCell ref="D71:E71"/>
    <mergeCell ref="G71:I71"/>
    <mergeCell ref="D72:E72"/>
    <mergeCell ref="G72:I72"/>
    <mergeCell ref="J71:K71"/>
    <mergeCell ref="J72:K72"/>
    <mergeCell ref="D69:I69"/>
    <mergeCell ref="D70:I70"/>
    <mergeCell ref="J69:O69"/>
    <mergeCell ref="J70:O70"/>
    <mergeCell ref="P69:W69"/>
    <mergeCell ref="P70:W70"/>
  </mergeCells>
  <conditionalFormatting sqref="D16:D49">
    <cfRule type="cellIs" dxfId="20" priority="21" operator="equal">
      <formula>$D$53</formula>
    </cfRule>
  </conditionalFormatting>
  <conditionalFormatting sqref="E16:E49">
    <cfRule type="cellIs" dxfId="19" priority="20" operator="equal">
      <formula>$E$53</formula>
    </cfRule>
  </conditionalFormatting>
  <conditionalFormatting sqref="F16:F49">
    <cfRule type="cellIs" dxfId="18" priority="19" operator="equal">
      <formula>$F$53</formula>
    </cfRule>
  </conditionalFormatting>
  <conditionalFormatting sqref="G16:G49">
    <cfRule type="cellIs" dxfId="17" priority="18" operator="equal">
      <formula>$G$53</formula>
    </cfRule>
  </conditionalFormatting>
  <conditionalFormatting sqref="H16:H49">
    <cfRule type="cellIs" dxfId="16" priority="17" operator="equal">
      <formula>$H$53</formula>
    </cfRule>
  </conditionalFormatting>
  <conditionalFormatting sqref="I16:I49">
    <cfRule type="cellIs" dxfId="15" priority="16" operator="equal">
      <formula>$I$53</formula>
    </cfRule>
  </conditionalFormatting>
  <conditionalFormatting sqref="J16:J49">
    <cfRule type="cellIs" dxfId="14" priority="15" operator="equal">
      <formula>$J$53</formula>
    </cfRule>
  </conditionalFormatting>
  <conditionalFormatting sqref="K16:K49">
    <cfRule type="cellIs" dxfId="13" priority="14" operator="equal">
      <formula>$K$53</formula>
    </cfRule>
  </conditionalFormatting>
  <conditionalFormatting sqref="L16:L49">
    <cfRule type="cellIs" dxfId="12" priority="13" operator="equal">
      <formula>$L$53</formula>
    </cfRule>
  </conditionalFormatting>
  <conditionalFormatting sqref="M16:M49">
    <cfRule type="cellIs" dxfId="11" priority="12" operator="equal">
      <formula>$M$53</formula>
    </cfRule>
  </conditionalFormatting>
  <conditionalFormatting sqref="N16:N49">
    <cfRule type="cellIs" dxfId="10" priority="11" operator="equal">
      <formula>$N$53</formula>
    </cfRule>
  </conditionalFormatting>
  <conditionalFormatting sqref="O16:O49">
    <cfRule type="cellIs" dxfId="9" priority="10" operator="equal">
      <formula>$O$53</formula>
    </cfRule>
  </conditionalFormatting>
  <conditionalFormatting sqref="P16:P49">
    <cfRule type="cellIs" dxfId="8" priority="9" operator="equal">
      <formula>$P$53</formula>
    </cfRule>
  </conditionalFormatting>
  <conditionalFormatting sqref="Q16:Q49">
    <cfRule type="cellIs" dxfId="7" priority="8" operator="equal">
      <formula>$Q$53</formula>
    </cfRule>
  </conditionalFormatting>
  <conditionalFormatting sqref="R16:R49">
    <cfRule type="cellIs" dxfId="6" priority="7" operator="equal">
      <formula>$R$53</formula>
    </cfRule>
  </conditionalFormatting>
  <conditionalFormatting sqref="S16:S49">
    <cfRule type="cellIs" dxfId="5" priority="6" operator="equal">
      <formula>$S$53</formula>
    </cfRule>
  </conditionalFormatting>
  <conditionalFormatting sqref="T16:T49">
    <cfRule type="cellIs" dxfId="4" priority="5" operator="equal">
      <formula>$T$53</formula>
    </cfRule>
  </conditionalFormatting>
  <conditionalFormatting sqref="U16:U49">
    <cfRule type="cellIs" dxfId="3" priority="4" operator="equal">
      <formula>$U$53</formula>
    </cfRule>
  </conditionalFormatting>
  <conditionalFormatting sqref="V16:V49">
    <cfRule type="cellIs" dxfId="2" priority="3" operator="equal">
      <formula>$V$53</formula>
    </cfRule>
  </conditionalFormatting>
  <conditionalFormatting sqref="W16:W49">
    <cfRule type="cellIs" dxfId="1" priority="2" operator="equal">
      <formula>$W$53</formula>
    </cfRule>
  </conditionalFormatting>
  <conditionalFormatting sqref="D16:W50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F838-C819-49A7-9043-9B0F2C069A3F}">
  <dimension ref="A6:AB31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152</v>
      </c>
      <c r="B16" t="s">
        <v>153</v>
      </c>
      <c r="D16" t="s">
        <v>86</v>
      </c>
      <c r="E16" t="s">
        <v>85</v>
      </c>
      <c r="F16" t="s">
        <v>85</v>
      </c>
      <c r="G16" t="s">
        <v>86</v>
      </c>
      <c r="H16" t="s">
        <v>87</v>
      </c>
      <c r="I16" t="s">
        <v>86</v>
      </c>
      <c r="J16" t="s">
        <v>87</v>
      </c>
      <c r="K16" t="s">
        <v>85</v>
      </c>
      <c r="L16" t="s">
        <v>85</v>
      </c>
      <c r="M16" t="s">
        <v>85</v>
      </c>
      <c r="N16" t="s">
        <v>85</v>
      </c>
      <c r="O16" t="s">
        <v>85</v>
      </c>
      <c r="P16" t="s">
        <v>85</v>
      </c>
      <c r="Q16" t="s">
        <v>87</v>
      </c>
      <c r="R16" t="s">
        <v>85</v>
      </c>
      <c r="S16" t="s">
        <v>86</v>
      </c>
      <c r="T16" t="s">
        <v>85</v>
      </c>
      <c r="U16" t="s">
        <v>87</v>
      </c>
      <c r="V16" t="s">
        <v>85</v>
      </c>
      <c r="W16" t="s">
        <v>85</v>
      </c>
      <c r="X16">
        <v>11</v>
      </c>
      <c r="Y16" t="s">
        <v>154</v>
      </c>
      <c r="Z16" t="s">
        <v>90</v>
      </c>
      <c r="AA16" t="s">
        <v>155</v>
      </c>
      <c r="AB16" t="s">
        <v>92</v>
      </c>
    </row>
    <row r="17" spans="1:28" x14ac:dyDescent="0.25">
      <c r="A17" t="s">
        <v>156</v>
      </c>
      <c r="B17" t="s">
        <v>157</v>
      </c>
      <c r="D17" t="s">
        <v>85</v>
      </c>
      <c r="E17" t="s">
        <v>87</v>
      </c>
      <c r="F17" t="s">
        <v>87</v>
      </c>
      <c r="G17" t="s">
        <v>85</v>
      </c>
      <c r="H17" t="s">
        <v>88</v>
      </c>
      <c r="I17" t="s">
        <v>88</v>
      </c>
      <c r="J17" t="s">
        <v>88</v>
      </c>
      <c r="K17" t="s">
        <v>87</v>
      </c>
      <c r="L17" t="s">
        <v>88</v>
      </c>
      <c r="M17" t="s">
        <v>86</v>
      </c>
      <c r="N17" t="s">
        <v>86</v>
      </c>
      <c r="O17" t="s">
        <v>86</v>
      </c>
      <c r="P17" t="s">
        <v>87</v>
      </c>
      <c r="Q17" t="s">
        <v>87</v>
      </c>
      <c r="R17" t="s">
        <v>88</v>
      </c>
      <c r="S17" t="s">
        <v>86</v>
      </c>
      <c r="T17" t="s">
        <v>85</v>
      </c>
      <c r="U17" t="s">
        <v>85</v>
      </c>
      <c r="V17" t="s">
        <v>86</v>
      </c>
      <c r="W17" t="s">
        <v>88</v>
      </c>
      <c r="X17">
        <v>0</v>
      </c>
      <c r="Y17" t="s">
        <v>90</v>
      </c>
      <c r="Z17" t="s">
        <v>90</v>
      </c>
      <c r="AA17" t="s">
        <v>155</v>
      </c>
      <c r="AB17" t="s">
        <v>92</v>
      </c>
    </row>
    <row r="18" spans="1:28" x14ac:dyDescent="0.25">
      <c r="A18" t="s">
        <v>158</v>
      </c>
      <c r="B18" t="s">
        <v>159</v>
      </c>
      <c r="D18" t="s">
        <v>85</v>
      </c>
      <c r="E18" t="s">
        <v>86</v>
      </c>
      <c r="F18" t="s">
        <v>86</v>
      </c>
      <c r="G18" t="s">
        <v>86</v>
      </c>
      <c r="H18" t="s">
        <v>85</v>
      </c>
      <c r="I18" t="s">
        <v>88</v>
      </c>
      <c r="J18" t="s">
        <v>85</v>
      </c>
      <c r="K18" t="s">
        <v>88</v>
      </c>
      <c r="L18" t="s">
        <v>87</v>
      </c>
      <c r="M18" t="s">
        <v>87</v>
      </c>
      <c r="N18" t="s">
        <v>87</v>
      </c>
      <c r="O18" t="s">
        <v>88</v>
      </c>
      <c r="P18" t="s">
        <v>85</v>
      </c>
      <c r="Q18" t="s">
        <v>86</v>
      </c>
      <c r="R18" t="s">
        <v>85</v>
      </c>
      <c r="S18" t="s">
        <v>88</v>
      </c>
      <c r="T18" t="s">
        <v>87</v>
      </c>
      <c r="U18" t="s">
        <v>86</v>
      </c>
      <c r="V18" t="s">
        <v>85</v>
      </c>
      <c r="W18" t="s">
        <v>86</v>
      </c>
      <c r="X18">
        <v>7</v>
      </c>
      <c r="Y18" t="s">
        <v>95</v>
      </c>
      <c r="Z18" t="s">
        <v>90</v>
      </c>
      <c r="AA18" t="s">
        <v>155</v>
      </c>
      <c r="AB18" t="s">
        <v>92</v>
      </c>
    </row>
    <row r="19" spans="1:28" x14ac:dyDescent="0.25">
      <c r="A19" t="s">
        <v>160</v>
      </c>
      <c r="B19" t="s">
        <v>161</v>
      </c>
      <c r="D19" t="s">
        <v>85</v>
      </c>
      <c r="E19" t="s">
        <v>88</v>
      </c>
      <c r="F19" t="s">
        <v>86</v>
      </c>
      <c r="G19" t="s">
        <v>86</v>
      </c>
      <c r="H19" t="s">
        <v>87</v>
      </c>
      <c r="I19" t="s">
        <v>85</v>
      </c>
      <c r="J19" t="s">
        <v>86</v>
      </c>
      <c r="K19" t="s">
        <v>88</v>
      </c>
      <c r="L19" t="s">
        <v>85</v>
      </c>
      <c r="M19" t="s">
        <v>85</v>
      </c>
      <c r="N19" t="s">
        <v>87</v>
      </c>
      <c r="O19" t="s">
        <v>86</v>
      </c>
      <c r="P19" t="s">
        <v>85</v>
      </c>
      <c r="Q19" t="s">
        <v>88</v>
      </c>
      <c r="R19" t="s">
        <v>85</v>
      </c>
      <c r="S19" t="s">
        <v>85</v>
      </c>
      <c r="T19" t="s">
        <v>86</v>
      </c>
      <c r="U19" t="s">
        <v>87</v>
      </c>
      <c r="V19" t="s">
        <v>87</v>
      </c>
      <c r="W19" t="s">
        <v>88</v>
      </c>
      <c r="X19">
        <v>8</v>
      </c>
      <c r="Y19" t="s">
        <v>98</v>
      </c>
      <c r="Z19" t="s">
        <v>90</v>
      </c>
      <c r="AA19" t="s">
        <v>155</v>
      </c>
      <c r="AB19" t="s">
        <v>92</v>
      </c>
    </row>
    <row r="20" spans="1:28" x14ac:dyDescent="0.25">
      <c r="A20" t="s">
        <v>162</v>
      </c>
      <c r="B20" t="s">
        <v>163</v>
      </c>
      <c r="D20" t="s">
        <v>85</v>
      </c>
      <c r="E20" t="s">
        <v>86</v>
      </c>
      <c r="F20" t="s">
        <v>86</v>
      </c>
      <c r="G20" t="s">
        <v>87</v>
      </c>
      <c r="H20" t="s">
        <v>88</v>
      </c>
      <c r="I20" t="s">
        <v>88</v>
      </c>
      <c r="J20" t="s">
        <v>88</v>
      </c>
      <c r="K20" t="s">
        <v>87</v>
      </c>
      <c r="L20" t="s">
        <v>85</v>
      </c>
      <c r="M20" t="s">
        <v>85</v>
      </c>
      <c r="N20" t="s">
        <v>86</v>
      </c>
      <c r="O20" t="s">
        <v>88</v>
      </c>
      <c r="P20" t="s">
        <v>85</v>
      </c>
      <c r="Q20" t="s">
        <v>85</v>
      </c>
      <c r="R20" t="s">
        <v>85</v>
      </c>
      <c r="S20" t="s">
        <v>87</v>
      </c>
      <c r="T20" t="s">
        <v>86</v>
      </c>
      <c r="U20" t="s">
        <v>88</v>
      </c>
      <c r="V20" t="s">
        <v>109</v>
      </c>
      <c r="W20" t="s">
        <v>86</v>
      </c>
      <c r="X20">
        <v>11</v>
      </c>
      <c r="Y20" t="s">
        <v>154</v>
      </c>
      <c r="Z20" t="s">
        <v>151</v>
      </c>
      <c r="AA20" t="s">
        <v>155</v>
      </c>
      <c r="AB20" t="s">
        <v>92</v>
      </c>
    </row>
    <row r="21" spans="1:28" x14ac:dyDescent="0.25">
      <c r="A21" t="s">
        <v>164</v>
      </c>
      <c r="B21" t="s">
        <v>165</v>
      </c>
      <c r="D21" t="s">
        <v>87</v>
      </c>
      <c r="E21" t="s">
        <v>85</v>
      </c>
      <c r="F21" t="s">
        <v>86</v>
      </c>
      <c r="G21" t="s">
        <v>86</v>
      </c>
      <c r="H21" t="s">
        <v>87</v>
      </c>
      <c r="I21" t="s">
        <v>87</v>
      </c>
      <c r="J21" t="s">
        <v>86</v>
      </c>
      <c r="K21" t="s">
        <v>87</v>
      </c>
      <c r="L21" t="s">
        <v>87</v>
      </c>
      <c r="M21" t="s">
        <v>85</v>
      </c>
      <c r="N21" t="s">
        <v>86</v>
      </c>
      <c r="O21" t="s">
        <v>86</v>
      </c>
      <c r="P21" t="s">
        <v>85</v>
      </c>
      <c r="Q21" t="s">
        <v>86</v>
      </c>
      <c r="R21" t="s">
        <v>85</v>
      </c>
      <c r="S21" t="s">
        <v>87</v>
      </c>
      <c r="T21" t="s">
        <v>87</v>
      </c>
      <c r="U21" t="s">
        <v>87</v>
      </c>
      <c r="V21" t="s">
        <v>85</v>
      </c>
      <c r="W21" t="s">
        <v>88</v>
      </c>
      <c r="X21">
        <v>10</v>
      </c>
      <c r="Y21" t="s">
        <v>131</v>
      </c>
      <c r="Z21" t="s">
        <v>90</v>
      </c>
      <c r="AA21" t="s">
        <v>155</v>
      </c>
      <c r="AB21" t="s">
        <v>92</v>
      </c>
    </row>
    <row r="24" spans="1:28" x14ac:dyDescent="0.25">
      <c r="C24" t="s">
        <v>188</v>
      </c>
      <c r="D24" t="s">
        <v>86</v>
      </c>
      <c r="E24" t="s">
        <v>85</v>
      </c>
      <c r="F24" t="s">
        <v>86</v>
      </c>
      <c r="G24" t="s">
        <v>87</v>
      </c>
      <c r="H24" t="s">
        <v>87</v>
      </c>
      <c r="I24" t="s">
        <v>87</v>
      </c>
      <c r="J24" t="s">
        <v>85</v>
      </c>
      <c r="K24" t="s">
        <v>85</v>
      </c>
      <c r="L24" t="s">
        <v>85</v>
      </c>
      <c r="M24" t="s">
        <v>85</v>
      </c>
      <c r="N24" t="s">
        <v>85</v>
      </c>
      <c r="O24" t="s">
        <v>88</v>
      </c>
      <c r="P24" t="s">
        <v>85</v>
      </c>
      <c r="Q24" t="s">
        <v>85</v>
      </c>
      <c r="R24" t="s">
        <v>85</v>
      </c>
      <c r="S24" t="s">
        <v>87</v>
      </c>
      <c r="T24" t="s">
        <v>86</v>
      </c>
      <c r="U24" t="s">
        <v>87</v>
      </c>
      <c r="V24" t="s">
        <v>85</v>
      </c>
      <c r="W24" t="s">
        <v>86</v>
      </c>
    </row>
    <row r="25" spans="1:28" x14ac:dyDescent="0.25">
      <c r="C25" t="s">
        <v>189</v>
      </c>
      <c r="D25">
        <v>1</v>
      </c>
      <c r="E25">
        <v>2</v>
      </c>
      <c r="F25">
        <v>4</v>
      </c>
      <c r="G25">
        <v>1</v>
      </c>
      <c r="H25">
        <v>3</v>
      </c>
      <c r="I25">
        <v>1</v>
      </c>
      <c r="J25">
        <v>1</v>
      </c>
      <c r="K25">
        <v>1</v>
      </c>
      <c r="L25">
        <v>3</v>
      </c>
      <c r="M25">
        <v>4</v>
      </c>
      <c r="N25">
        <v>1</v>
      </c>
      <c r="O25">
        <v>2</v>
      </c>
      <c r="P25">
        <v>5</v>
      </c>
      <c r="Q25">
        <v>1</v>
      </c>
      <c r="R25">
        <v>5</v>
      </c>
      <c r="S25">
        <v>2</v>
      </c>
      <c r="T25">
        <v>2</v>
      </c>
      <c r="U25">
        <v>3</v>
      </c>
      <c r="V25">
        <v>3</v>
      </c>
      <c r="W25">
        <v>2</v>
      </c>
    </row>
    <row r="26" spans="1:28" x14ac:dyDescent="0.25">
      <c r="C26" t="s">
        <v>190</v>
      </c>
      <c r="D26" t="s">
        <v>203</v>
      </c>
      <c r="E26" t="s">
        <v>204</v>
      </c>
      <c r="F26" t="s">
        <v>205</v>
      </c>
      <c r="G26" t="s">
        <v>203</v>
      </c>
      <c r="H26" t="s">
        <v>131</v>
      </c>
      <c r="I26" t="s">
        <v>203</v>
      </c>
      <c r="J26" t="s">
        <v>203</v>
      </c>
      <c r="K26" t="s">
        <v>203</v>
      </c>
      <c r="L26" t="s">
        <v>131</v>
      </c>
      <c r="M26" t="s">
        <v>205</v>
      </c>
      <c r="N26" t="s">
        <v>203</v>
      </c>
      <c r="O26" t="s">
        <v>204</v>
      </c>
      <c r="P26" t="s">
        <v>206</v>
      </c>
      <c r="Q26" t="s">
        <v>203</v>
      </c>
      <c r="R26" t="s">
        <v>206</v>
      </c>
      <c r="S26" t="s">
        <v>204</v>
      </c>
      <c r="T26" t="s">
        <v>204</v>
      </c>
      <c r="U26" t="s">
        <v>131</v>
      </c>
      <c r="V26" t="s">
        <v>131</v>
      </c>
      <c r="W26" t="s">
        <v>204</v>
      </c>
    </row>
    <row r="27" spans="1:28" x14ac:dyDescent="0.25">
      <c r="C27" t="s">
        <v>192</v>
      </c>
      <c r="D27" t="s">
        <v>90</v>
      </c>
      <c r="E27" t="s">
        <v>90</v>
      </c>
      <c r="F27" t="s">
        <v>90</v>
      </c>
      <c r="G27" t="s">
        <v>90</v>
      </c>
      <c r="H27" t="s">
        <v>90</v>
      </c>
      <c r="I27" t="s">
        <v>90</v>
      </c>
      <c r="J27" t="s">
        <v>90</v>
      </c>
      <c r="K27" t="s">
        <v>90</v>
      </c>
      <c r="L27" t="s">
        <v>90</v>
      </c>
      <c r="M27" t="s">
        <v>90</v>
      </c>
      <c r="N27" t="s">
        <v>90</v>
      </c>
      <c r="O27" t="s">
        <v>90</v>
      </c>
      <c r="P27" t="s">
        <v>90</v>
      </c>
      <c r="Q27" t="s">
        <v>90</v>
      </c>
      <c r="R27" t="s">
        <v>90</v>
      </c>
      <c r="S27" t="s">
        <v>90</v>
      </c>
      <c r="T27" t="s">
        <v>90</v>
      </c>
      <c r="U27" t="s">
        <v>90</v>
      </c>
      <c r="V27" t="s">
        <v>203</v>
      </c>
      <c r="W27" t="s">
        <v>90</v>
      </c>
    </row>
    <row r="28" spans="1:28" x14ac:dyDescent="0.25">
      <c r="C28" t="s">
        <v>193</v>
      </c>
      <c r="D28" t="s">
        <v>203</v>
      </c>
      <c r="E28" t="s">
        <v>204</v>
      </c>
      <c r="F28" t="s">
        <v>205</v>
      </c>
      <c r="G28" t="s">
        <v>205</v>
      </c>
      <c r="H28" t="s">
        <v>90</v>
      </c>
      <c r="I28" t="s">
        <v>203</v>
      </c>
      <c r="J28" t="s">
        <v>204</v>
      </c>
      <c r="K28" t="s">
        <v>90</v>
      </c>
      <c r="L28" t="s">
        <v>90</v>
      </c>
      <c r="M28" t="s">
        <v>203</v>
      </c>
      <c r="N28" t="s">
        <v>131</v>
      </c>
      <c r="O28" t="s">
        <v>131</v>
      </c>
      <c r="P28" t="s">
        <v>90</v>
      </c>
      <c r="Q28" t="s">
        <v>204</v>
      </c>
      <c r="R28" t="s">
        <v>90</v>
      </c>
      <c r="S28" t="s">
        <v>204</v>
      </c>
      <c r="T28" t="s">
        <v>204</v>
      </c>
      <c r="U28" t="s">
        <v>203</v>
      </c>
      <c r="V28" t="s">
        <v>203</v>
      </c>
      <c r="W28" t="s">
        <v>204</v>
      </c>
    </row>
    <row r="29" spans="1:28" x14ac:dyDescent="0.25">
      <c r="C29" t="s">
        <v>194</v>
      </c>
      <c r="D29" t="s">
        <v>205</v>
      </c>
      <c r="E29" t="s">
        <v>204</v>
      </c>
      <c r="F29" t="s">
        <v>203</v>
      </c>
      <c r="G29" t="s">
        <v>203</v>
      </c>
      <c r="H29" t="s">
        <v>203</v>
      </c>
      <c r="I29" t="s">
        <v>203</v>
      </c>
      <c r="J29" t="s">
        <v>203</v>
      </c>
      <c r="K29" t="s">
        <v>203</v>
      </c>
      <c r="L29" t="s">
        <v>131</v>
      </c>
      <c r="M29" t="s">
        <v>205</v>
      </c>
      <c r="N29" t="s">
        <v>203</v>
      </c>
      <c r="O29" t="s">
        <v>203</v>
      </c>
      <c r="P29" t="s">
        <v>206</v>
      </c>
      <c r="Q29" t="s">
        <v>203</v>
      </c>
      <c r="R29" t="s">
        <v>206</v>
      </c>
      <c r="S29" t="s">
        <v>203</v>
      </c>
      <c r="T29" t="s">
        <v>204</v>
      </c>
      <c r="U29" t="s">
        <v>203</v>
      </c>
      <c r="V29" t="s">
        <v>131</v>
      </c>
      <c r="W29" t="s">
        <v>203</v>
      </c>
    </row>
    <row r="30" spans="1:28" x14ac:dyDescent="0.25">
      <c r="C30" t="s">
        <v>195</v>
      </c>
      <c r="D30" t="s">
        <v>203</v>
      </c>
      <c r="E30" t="s">
        <v>203</v>
      </c>
      <c r="F30" t="s">
        <v>203</v>
      </c>
      <c r="G30" t="s">
        <v>203</v>
      </c>
      <c r="H30" t="s">
        <v>131</v>
      </c>
      <c r="I30" t="s">
        <v>203</v>
      </c>
      <c r="J30" t="s">
        <v>203</v>
      </c>
      <c r="K30" t="s">
        <v>131</v>
      </c>
      <c r="L30" t="s">
        <v>204</v>
      </c>
      <c r="M30" t="s">
        <v>203</v>
      </c>
      <c r="N30" t="s">
        <v>204</v>
      </c>
      <c r="O30" t="s">
        <v>90</v>
      </c>
      <c r="P30" t="s">
        <v>203</v>
      </c>
      <c r="Q30" t="s">
        <v>204</v>
      </c>
      <c r="R30" t="s">
        <v>90</v>
      </c>
      <c r="S30" t="s">
        <v>204</v>
      </c>
      <c r="T30" t="s">
        <v>204</v>
      </c>
      <c r="U30" t="s">
        <v>131</v>
      </c>
      <c r="V30" t="s">
        <v>203</v>
      </c>
      <c r="W30" t="s">
        <v>90</v>
      </c>
    </row>
    <row r="31" spans="1:28" x14ac:dyDescent="0.25">
      <c r="C31" t="s">
        <v>196</v>
      </c>
      <c r="D31" t="s">
        <v>90</v>
      </c>
      <c r="E31" t="s">
        <v>203</v>
      </c>
      <c r="F31" t="s">
        <v>90</v>
      </c>
      <c r="G31" t="s">
        <v>90</v>
      </c>
      <c r="H31" t="s">
        <v>204</v>
      </c>
      <c r="I31" t="s">
        <v>131</v>
      </c>
      <c r="J31" t="s">
        <v>204</v>
      </c>
      <c r="K31" t="s">
        <v>204</v>
      </c>
      <c r="L31" t="s">
        <v>203</v>
      </c>
      <c r="M31" t="s">
        <v>90</v>
      </c>
      <c r="N31" t="s">
        <v>90</v>
      </c>
      <c r="O31" t="s">
        <v>204</v>
      </c>
      <c r="P31" t="s">
        <v>90</v>
      </c>
      <c r="Q31" t="s">
        <v>203</v>
      </c>
      <c r="R31" t="s">
        <v>203</v>
      </c>
      <c r="S31" t="s">
        <v>203</v>
      </c>
      <c r="T31" t="s">
        <v>90</v>
      </c>
      <c r="U31" t="s">
        <v>203</v>
      </c>
      <c r="V31" t="s">
        <v>90</v>
      </c>
      <c r="W31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C8A1-173F-4C5C-9347-3233DD2925CE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166</v>
      </c>
      <c r="B16" t="s">
        <v>167</v>
      </c>
      <c r="D16" t="s">
        <v>85</v>
      </c>
      <c r="E16" t="s">
        <v>85</v>
      </c>
      <c r="F16" t="s">
        <v>87</v>
      </c>
      <c r="G16" t="s">
        <v>88</v>
      </c>
      <c r="H16" t="s">
        <v>87</v>
      </c>
      <c r="I16" t="s">
        <v>87</v>
      </c>
      <c r="J16" t="s">
        <v>86</v>
      </c>
      <c r="K16" t="s">
        <v>86</v>
      </c>
      <c r="L16" t="s">
        <v>87</v>
      </c>
      <c r="M16" t="s">
        <v>85</v>
      </c>
      <c r="N16" t="s">
        <v>88</v>
      </c>
      <c r="O16" t="s">
        <v>86</v>
      </c>
      <c r="P16" t="s">
        <v>85</v>
      </c>
      <c r="Q16" t="s">
        <v>87</v>
      </c>
      <c r="R16" t="s">
        <v>85</v>
      </c>
      <c r="S16" t="s">
        <v>85</v>
      </c>
      <c r="T16" t="s">
        <v>86</v>
      </c>
      <c r="U16" t="s">
        <v>87</v>
      </c>
      <c r="V16" t="s">
        <v>87</v>
      </c>
      <c r="W16" t="s">
        <v>88</v>
      </c>
      <c r="X16">
        <v>8</v>
      </c>
      <c r="Y16" t="s">
        <v>98</v>
      </c>
      <c r="Z16" t="s">
        <v>90</v>
      </c>
      <c r="AA16" t="s">
        <v>168</v>
      </c>
      <c r="AB16" t="s">
        <v>92</v>
      </c>
    </row>
    <row r="19" spans="3:23" x14ac:dyDescent="0.25">
      <c r="C19" t="s">
        <v>188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85</v>
      </c>
      <c r="O19" t="s">
        <v>88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189</v>
      </c>
      <c r="D20">
        <v>0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1</v>
      </c>
      <c r="Q20">
        <v>0</v>
      </c>
      <c r="R20">
        <v>1</v>
      </c>
      <c r="S20">
        <v>0</v>
      </c>
      <c r="T20">
        <v>1</v>
      </c>
      <c r="U20">
        <v>1</v>
      </c>
      <c r="V20">
        <v>0</v>
      </c>
      <c r="W20">
        <v>0</v>
      </c>
    </row>
    <row r="21" spans="3:23" x14ac:dyDescent="0.25">
      <c r="C21" t="s">
        <v>190</v>
      </c>
      <c r="D21" t="s">
        <v>90</v>
      </c>
      <c r="E21" t="s">
        <v>191</v>
      </c>
      <c r="F21" t="s">
        <v>90</v>
      </c>
      <c r="G21" t="s">
        <v>90</v>
      </c>
      <c r="H21" t="s">
        <v>191</v>
      </c>
      <c r="I21" t="s">
        <v>191</v>
      </c>
      <c r="J21" t="s">
        <v>90</v>
      </c>
      <c r="K21" t="s">
        <v>90</v>
      </c>
      <c r="L21" t="s">
        <v>90</v>
      </c>
      <c r="M21" t="s">
        <v>191</v>
      </c>
      <c r="N21" t="s">
        <v>90</v>
      </c>
      <c r="O21" t="s">
        <v>90</v>
      </c>
      <c r="P21" t="s">
        <v>191</v>
      </c>
      <c r="Q21" t="s">
        <v>90</v>
      </c>
      <c r="R21" t="s">
        <v>191</v>
      </c>
      <c r="S21" t="s">
        <v>90</v>
      </c>
      <c r="T21" t="s">
        <v>191</v>
      </c>
      <c r="U21" t="s">
        <v>191</v>
      </c>
      <c r="V21" t="s">
        <v>90</v>
      </c>
      <c r="W21" t="s">
        <v>90</v>
      </c>
    </row>
    <row r="22" spans="3:23" x14ac:dyDescent="0.25">
      <c r="C22" t="s">
        <v>192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193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191</v>
      </c>
      <c r="K23" t="s">
        <v>191</v>
      </c>
      <c r="L23" t="s">
        <v>90</v>
      </c>
      <c r="M23" t="s">
        <v>90</v>
      </c>
      <c r="N23" t="s">
        <v>90</v>
      </c>
      <c r="O23" t="s">
        <v>191</v>
      </c>
      <c r="P23" t="s">
        <v>90</v>
      </c>
      <c r="Q23" t="s">
        <v>90</v>
      </c>
      <c r="R23" t="s">
        <v>90</v>
      </c>
      <c r="S23" t="s">
        <v>90</v>
      </c>
      <c r="T23" t="s">
        <v>191</v>
      </c>
      <c r="U23" t="s">
        <v>90</v>
      </c>
      <c r="V23" t="s">
        <v>90</v>
      </c>
      <c r="W23" t="s">
        <v>90</v>
      </c>
    </row>
    <row r="24" spans="3:23" x14ac:dyDescent="0.25">
      <c r="C24" t="s">
        <v>194</v>
      </c>
      <c r="D24" t="s">
        <v>191</v>
      </c>
      <c r="E24" t="s">
        <v>191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90</v>
      </c>
      <c r="M24" t="s">
        <v>191</v>
      </c>
      <c r="N24" t="s">
        <v>90</v>
      </c>
      <c r="O24" t="s">
        <v>90</v>
      </c>
      <c r="P24" t="s">
        <v>191</v>
      </c>
      <c r="Q24" t="s">
        <v>90</v>
      </c>
      <c r="R24" t="s">
        <v>191</v>
      </c>
      <c r="S24" t="s">
        <v>191</v>
      </c>
      <c r="T24" t="s">
        <v>90</v>
      </c>
      <c r="U24" t="s">
        <v>90</v>
      </c>
      <c r="V24" t="s">
        <v>90</v>
      </c>
      <c r="W24" t="s">
        <v>90</v>
      </c>
    </row>
    <row r="25" spans="3:23" x14ac:dyDescent="0.25">
      <c r="C25" t="s">
        <v>195</v>
      </c>
      <c r="D25" t="s">
        <v>90</v>
      </c>
      <c r="E25" t="s">
        <v>90</v>
      </c>
      <c r="F25" t="s">
        <v>191</v>
      </c>
      <c r="G25" t="s">
        <v>90</v>
      </c>
      <c r="H25" t="s">
        <v>191</v>
      </c>
      <c r="I25" t="s">
        <v>191</v>
      </c>
      <c r="J25" t="s">
        <v>90</v>
      </c>
      <c r="K25" t="s">
        <v>90</v>
      </c>
      <c r="L25" t="s">
        <v>191</v>
      </c>
      <c r="M25" t="s">
        <v>90</v>
      </c>
      <c r="N25" t="s">
        <v>90</v>
      </c>
      <c r="O25" t="s">
        <v>90</v>
      </c>
      <c r="P25" t="s">
        <v>90</v>
      </c>
      <c r="Q25" t="s">
        <v>191</v>
      </c>
      <c r="R25" t="s">
        <v>90</v>
      </c>
      <c r="S25" t="s">
        <v>90</v>
      </c>
      <c r="T25" t="s">
        <v>90</v>
      </c>
      <c r="U25" t="s">
        <v>191</v>
      </c>
      <c r="V25" t="s">
        <v>191</v>
      </c>
      <c r="W25" t="s">
        <v>90</v>
      </c>
    </row>
    <row r="26" spans="3:23" x14ac:dyDescent="0.25">
      <c r="C26" t="s">
        <v>196</v>
      </c>
      <c r="D26" t="s">
        <v>90</v>
      </c>
      <c r="E26" t="s">
        <v>90</v>
      </c>
      <c r="F26" t="s">
        <v>90</v>
      </c>
      <c r="G26" t="s">
        <v>191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191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191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B2DA-1C5C-4A15-B1ED-4772E5C3BA28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169</v>
      </c>
      <c r="B16" t="s">
        <v>170</v>
      </c>
      <c r="D16" t="s">
        <v>87</v>
      </c>
      <c r="E16" t="s">
        <v>86</v>
      </c>
      <c r="F16" t="s">
        <v>86</v>
      </c>
      <c r="G16" t="s">
        <v>87</v>
      </c>
      <c r="H16" t="s">
        <v>87</v>
      </c>
      <c r="I16" t="s">
        <v>85</v>
      </c>
      <c r="J16" t="s">
        <v>85</v>
      </c>
      <c r="K16" t="s">
        <v>85</v>
      </c>
      <c r="L16" t="s">
        <v>87</v>
      </c>
      <c r="M16" t="s">
        <v>85</v>
      </c>
      <c r="N16" t="s">
        <v>85</v>
      </c>
      <c r="O16" t="s">
        <v>85</v>
      </c>
      <c r="P16" t="s">
        <v>85</v>
      </c>
      <c r="Q16" t="s">
        <v>86</v>
      </c>
      <c r="R16" t="s">
        <v>85</v>
      </c>
      <c r="S16" t="s">
        <v>85</v>
      </c>
      <c r="T16" t="s">
        <v>86</v>
      </c>
      <c r="U16" t="s">
        <v>87</v>
      </c>
      <c r="V16" t="s">
        <v>85</v>
      </c>
      <c r="W16" t="s">
        <v>88</v>
      </c>
      <c r="X16">
        <v>12</v>
      </c>
      <c r="Y16" t="s">
        <v>120</v>
      </c>
      <c r="Z16" t="s">
        <v>90</v>
      </c>
      <c r="AA16" t="s">
        <v>171</v>
      </c>
      <c r="AB16" t="s">
        <v>92</v>
      </c>
    </row>
    <row r="17" spans="1:28" x14ac:dyDescent="0.25">
      <c r="A17" t="s">
        <v>172</v>
      </c>
      <c r="B17" t="s">
        <v>173</v>
      </c>
      <c r="D17" t="s">
        <v>85</v>
      </c>
      <c r="E17" t="s">
        <v>86</v>
      </c>
      <c r="F17" t="s">
        <v>85</v>
      </c>
      <c r="G17" t="s">
        <v>85</v>
      </c>
      <c r="H17" t="s">
        <v>85</v>
      </c>
      <c r="I17" t="s">
        <v>85</v>
      </c>
      <c r="J17" t="s">
        <v>87</v>
      </c>
      <c r="K17" t="s">
        <v>86</v>
      </c>
      <c r="L17" t="s">
        <v>87</v>
      </c>
      <c r="M17" t="s">
        <v>85</v>
      </c>
      <c r="N17" t="s">
        <v>86</v>
      </c>
      <c r="O17" t="s">
        <v>88</v>
      </c>
      <c r="P17" t="s">
        <v>87</v>
      </c>
      <c r="Q17" t="s">
        <v>86</v>
      </c>
      <c r="R17" t="s">
        <v>87</v>
      </c>
      <c r="S17" t="s">
        <v>85</v>
      </c>
      <c r="T17" t="s">
        <v>87</v>
      </c>
      <c r="U17" t="s">
        <v>87</v>
      </c>
      <c r="V17" t="s">
        <v>85</v>
      </c>
      <c r="W17" t="s">
        <v>88</v>
      </c>
      <c r="X17">
        <v>4</v>
      </c>
      <c r="Y17" t="s">
        <v>89</v>
      </c>
      <c r="Z17" t="s">
        <v>90</v>
      </c>
      <c r="AA17" t="s">
        <v>171</v>
      </c>
      <c r="AB17" t="s">
        <v>92</v>
      </c>
    </row>
    <row r="20" spans="1:28" x14ac:dyDescent="0.25">
      <c r="C20" t="s">
        <v>188</v>
      </c>
      <c r="D20" t="s">
        <v>86</v>
      </c>
      <c r="E20" t="s">
        <v>85</v>
      </c>
      <c r="F20" t="s">
        <v>86</v>
      </c>
      <c r="G20" t="s">
        <v>87</v>
      </c>
      <c r="H20" t="s">
        <v>87</v>
      </c>
      <c r="I20" t="s">
        <v>87</v>
      </c>
      <c r="J20" t="s">
        <v>85</v>
      </c>
      <c r="K20" t="s">
        <v>85</v>
      </c>
      <c r="L20" t="s">
        <v>85</v>
      </c>
      <c r="M20" t="s">
        <v>85</v>
      </c>
      <c r="N20" t="s">
        <v>85</v>
      </c>
      <c r="O20" t="s">
        <v>88</v>
      </c>
      <c r="P20" t="s">
        <v>85</v>
      </c>
      <c r="Q20" t="s">
        <v>85</v>
      </c>
      <c r="R20" t="s">
        <v>85</v>
      </c>
      <c r="S20" t="s">
        <v>87</v>
      </c>
      <c r="T20" t="s">
        <v>86</v>
      </c>
      <c r="U20" t="s">
        <v>87</v>
      </c>
      <c r="V20" t="s">
        <v>85</v>
      </c>
      <c r="W20" t="s">
        <v>86</v>
      </c>
    </row>
    <row r="21" spans="1:28" x14ac:dyDescent="0.25">
      <c r="C21" t="s">
        <v>189</v>
      </c>
      <c r="D21">
        <v>0</v>
      </c>
      <c r="E21">
        <v>0</v>
      </c>
      <c r="F21">
        <v>1</v>
      </c>
      <c r="G21">
        <v>1</v>
      </c>
      <c r="H21">
        <v>1</v>
      </c>
      <c r="I21">
        <v>0</v>
      </c>
      <c r="J21">
        <v>1</v>
      </c>
      <c r="K21">
        <v>1</v>
      </c>
      <c r="L21">
        <v>0</v>
      </c>
      <c r="M21">
        <v>2</v>
      </c>
      <c r="N21">
        <v>1</v>
      </c>
      <c r="O21">
        <v>1</v>
      </c>
      <c r="P21">
        <v>1</v>
      </c>
      <c r="Q21">
        <v>0</v>
      </c>
      <c r="R21">
        <v>1</v>
      </c>
      <c r="S21">
        <v>0</v>
      </c>
      <c r="T21">
        <v>1</v>
      </c>
      <c r="U21">
        <v>2</v>
      </c>
      <c r="V21">
        <v>2</v>
      </c>
      <c r="W21">
        <v>0</v>
      </c>
    </row>
    <row r="22" spans="1:28" x14ac:dyDescent="0.25">
      <c r="C22" t="s">
        <v>190</v>
      </c>
      <c r="D22" t="s">
        <v>90</v>
      </c>
      <c r="E22" t="s">
        <v>90</v>
      </c>
      <c r="F22" t="s">
        <v>131</v>
      </c>
      <c r="G22" t="s">
        <v>131</v>
      </c>
      <c r="H22" t="s">
        <v>131</v>
      </c>
      <c r="I22" t="s">
        <v>90</v>
      </c>
      <c r="J22" t="s">
        <v>131</v>
      </c>
      <c r="K22" t="s">
        <v>131</v>
      </c>
      <c r="L22" t="s">
        <v>90</v>
      </c>
      <c r="M22" t="s">
        <v>191</v>
      </c>
      <c r="N22" t="s">
        <v>131</v>
      </c>
      <c r="O22" t="s">
        <v>131</v>
      </c>
      <c r="P22" t="s">
        <v>131</v>
      </c>
      <c r="Q22" t="s">
        <v>90</v>
      </c>
      <c r="R22" t="s">
        <v>131</v>
      </c>
      <c r="S22" t="s">
        <v>90</v>
      </c>
      <c r="T22" t="s">
        <v>131</v>
      </c>
      <c r="U22" t="s">
        <v>191</v>
      </c>
      <c r="V22" t="s">
        <v>191</v>
      </c>
      <c r="W22" t="s">
        <v>90</v>
      </c>
    </row>
    <row r="23" spans="1:28" x14ac:dyDescent="0.25">
      <c r="C23" t="s">
        <v>192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193</v>
      </c>
      <c r="D24" t="s">
        <v>90</v>
      </c>
      <c r="E24" t="s">
        <v>191</v>
      </c>
      <c r="F24" t="s">
        <v>131</v>
      </c>
      <c r="G24" t="s">
        <v>90</v>
      </c>
      <c r="H24" t="s">
        <v>90</v>
      </c>
      <c r="I24" t="s">
        <v>90</v>
      </c>
      <c r="J24" t="s">
        <v>90</v>
      </c>
      <c r="K24" t="s">
        <v>131</v>
      </c>
      <c r="L24" t="s">
        <v>90</v>
      </c>
      <c r="M24" t="s">
        <v>90</v>
      </c>
      <c r="N24" t="s">
        <v>131</v>
      </c>
      <c r="O24" t="s">
        <v>90</v>
      </c>
      <c r="P24" t="s">
        <v>90</v>
      </c>
      <c r="Q24" t="s">
        <v>191</v>
      </c>
      <c r="R24" t="s">
        <v>90</v>
      </c>
      <c r="S24" t="s">
        <v>90</v>
      </c>
      <c r="T24" t="s">
        <v>131</v>
      </c>
      <c r="U24" t="s">
        <v>90</v>
      </c>
      <c r="V24" t="s">
        <v>90</v>
      </c>
      <c r="W24" t="s">
        <v>90</v>
      </c>
    </row>
    <row r="25" spans="1:28" x14ac:dyDescent="0.25">
      <c r="C25" t="s">
        <v>194</v>
      </c>
      <c r="D25" t="s">
        <v>131</v>
      </c>
      <c r="E25" t="s">
        <v>90</v>
      </c>
      <c r="F25" t="s">
        <v>131</v>
      </c>
      <c r="G25" t="s">
        <v>131</v>
      </c>
      <c r="H25" t="s">
        <v>131</v>
      </c>
      <c r="I25" t="s">
        <v>191</v>
      </c>
      <c r="J25" t="s">
        <v>131</v>
      </c>
      <c r="K25" t="s">
        <v>131</v>
      </c>
      <c r="L25" t="s">
        <v>90</v>
      </c>
      <c r="M25" t="s">
        <v>191</v>
      </c>
      <c r="N25" t="s">
        <v>131</v>
      </c>
      <c r="O25" t="s">
        <v>131</v>
      </c>
      <c r="P25" t="s">
        <v>131</v>
      </c>
      <c r="Q25" t="s">
        <v>90</v>
      </c>
      <c r="R25" t="s">
        <v>131</v>
      </c>
      <c r="S25" t="s">
        <v>191</v>
      </c>
      <c r="T25" t="s">
        <v>90</v>
      </c>
      <c r="U25" t="s">
        <v>90</v>
      </c>
      <c r="V25" t="s">
        <v>191</v>
      </c>
      <c r="W25" t="s">
        <v>90</v>
      </c>
    </row>
    <row r="26" spans="1:28" x14ac:dyDescent="0.25">
      <c r="C26" t="s">
        <v>195</v>
      </c>
      <c r="D26" t="s">
        <v>131</v>
      </c>
      <c r="E26" t="s">
        <v>90</v>
      </c>
      <c r="F26" t="s">
        <v>90</v>
      </c>
      <c r="G26" t="s">
        <v>131</v>
      </c>
      <c r="H26" t="s">
        <v>131</v>
      </c>
      <c r="I26" t="s">
        <v>90</v>
      </c>
      <c r="J26" t="s">
        <v>131</v>
      </c>
      <c r="K26" t="s">
        <v>90</v>
      </c>
      <c r="L26" t="s">
        <v>191</v>
      </c>
      <c r="M26" t="s">
        <v>90</v>
      </c>
      <c r="N26" t="s">
        <v>90</v>
      </c>
      <c r="O26" t="s">
        <v>90</v>
      </c>
      <c r="P26" t="s">
        <v>131</v>
      </c>
      <c r="Q26" t="s">
        <v>90</v>
      </c>
      <c r="R26" t="s">
        <v>131</v>
      </c>
      <c r="S26" t="s">
        <v>90</v>
      </c>
      <c r="T26" t="s">
        <v>131</v>
      </c>
      <c r="U26" t="s">
        <v>191</v>
      </c>
      <c r="V26" t="s">
        <v>90</v>
      </c>
      <c r="W26" t="s">
        <v>90</v>
      </c>
    </row>
    <row r="27" spans="1:28" x14ac:dyDescent="0.25">
      <c r="C27" t="s">
        <v>196</v>
      </c>
      <c r="D27" t="s">
        <v>90</v>
      </c>
      <c r="E27" t="s">
        <v>90</v>
      </c>
      <c r="F27" t="s">
        <v>90</v>
      </c>
      <c r="G27" t="s">
        <v>90</v>
      </c>
      <c r="H27" t="s">
        <v>90</v>
      </c>
      <c r="I27" t="s">
        <v>90</v>
      </c>
      <c r="J27" t="s">
        <v>90</v>
      </c>
      <c r="K27" t="s">
        <v>90</v>
      </c>
      <c r="L27" t="s">
        <v>90</v>
      </c>
      <c r="M27" t="s">
        <v>90</v>
      </c>
      <c r="N27" t="s">
        <v>90</v>
      </c>
      <c r="O27" t="s">
        <v>131</v>
      </c>
      <c r="P27" t="s">
        <v>90</v>
      </c>
      <c r="Q27" t="s">
        <v>90</v>
      </c>
      <c r="R27" t="s">
        <v>90</v>
      </c>
      <c r="S27" t="s">
        <v>90</v>
      </c>
      <c r="T27" t="s">
        <v>90</v>
      </c>
      <c r="U27" t="s">
        <v>90</v>
      </c>
      <c r="V27" t="s">
        <v>90</v>
      </c>
      <c r="W27" t="s">
        <v>191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BE5C-81DC-4AA4-AC1A-4B98050BE26D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174</v>
      </c>
      <c r="B16" t="s">
        <v>175</v>
      </c>
      <c r="D16" t="s">
        <v>85</v>
      </c>
      <c r="E16" t="s">
        <v>88</v>
      </c>
      <c r="F16" t="s">
        <v>88</v>
      </c>
      <c r="G16" t="s">
        <v>87</v>
      </c>
      <c r="H16" t="s">
        <v>85</v>
      </c>
      <c r="I16" t="s">
        <v>86</v>
      </c>
      <c r="J16" t="s">
        <v>85</v>
      </c>
      <c r="K16" t="s">
        <v>88</v>
      </c>
      <c r="L16" t="s">
        <v>88</v>
      </c>
      <c r="M16" t="s">
        <v>87</v>
      </c>
      <c r="N16" t="s">
        <v>86</v>
      </c>
      <c r="O16" t="s">
        <v>88</v>
      </c>
      <c r="P16" t="s">
        <v>85</v>
      </c>
      <c r="Q16" t="s">
        <v>86</v>
      </c>
      <c r="R16" t="s">
        <v>85</v>
      </c>
      <c r="S16" t="s">
        <v>87</v>
      </c>
      <c r="T16" t="s">
        <v>87</v>
      </c>
      <c r="U16" t="s">
        <v>87</v>
      </c>
      <c r="V16" t="s">
        <v>85</v>
      </c>
      <c r="W16" t="s">
        <v>88</v>
      </c>
      <c r="X16">
        <v>8</v>
      </c>
      <c r="Y16" t="s">
        <v>98</v>
      </c>
      <c r="Z16" t="s">
        <v>90</v>
      </c>
      <c r="AA16" t="s">
        <v>176</v>
      </c>
      <c r="AB16" t="s">
        <v>92</v>
      </c>
    </row>
    <row r="19" spans="3:23" x14ac:dyDescent="0.25">
      <c r="C19" t="s">
        <v>188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85</v>
      </c>
      <c r="O19" t="s">
        <v>88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189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1</v>
      </c>
      <c r="Q20">
        <v>0</v>
      </c>
      <c r="R20">
        <v>1</v>
      </c>
      <c r="S20">
        <v>1</v>
      </c>
      <c r="T20">
        <v>0</v>
      </c>
      <c r="U20">
        <v>1</v>
      </c>
      <c r="V20">
        <v>1</v>
      </c>
      <c r="W20">
        <v>0</v>
      </c>
    </row>
    <row r="21" spans="3:23" x14ac:dyDescent="0.25">
      <c r="C21" t="s">
        <v>190</v>
      </c>
      <c r="D21" t="s">
        <v>90</v>
      </c>
      <c r="E21" t="s">
        <v>90</v>
      </c>
      <c r="F21" t="s">
        <v>90</v>
      </c>
      <c r="G21" t="s">
        <v>191</v>
      </c>
      <c r="H21" t="s">
        <v>90</v>
      </c>
      <c r="I21" t="s">
        <v>90</v>
      </c>
      <c r="J21" t="s">
        <v>191</v>
      </c>
      <c r="K21" t="s">
        <v>90</v>
      </c>
      <c r="L21" t="s">
        <v>90</v>
      </c>
      <c r="M21" t="s">
        <v>90</v>
      </c>
      <c r="N21" t="s">
        <v>90</v>
      </c>
      <c r="O21" t="s">
        <v>191</v>
      </c>
      <c r="P21" t="s">
        <v>191</v>
      </c>
      <c r="Q21" t="s">
        <v>90</v>
      </c>
      <c r="R21" t="s">
        <v>191</v>
      </c>
      <c r="S21" t="s">
        <v>191</v>
      </c>
      <c r="T21" t="s">
        <v>90</v>
      </c>
      <c r="U21" t="s">
        <v>191</v>
      </c>
      <c r="V21" t="s">
        <v>191</v>
      </c>
      <c r="W21" t="s">
        <v>90</v>
      </c>
    </row>
    <row r="22" spans="3:23" x14ac:dyDescent="0.25">
      <c r="C22" t="s">
        <v>192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193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191</v>
      </c>
      <c r="J23" t="s">
        <v>90</v>
      </c>
      <c r="K23" t="s">
        <v>90</v>
      </c>
      <c r="L23" t="s">
        <v>90</v>
      </c>
      <c r="M23" t="s">
        <v>90</v>
      </c>
      <c r="N23" t="s">
        <v>191</v>
      </c>
      <c r="O23" t="s">
        <v>90</v>
      </c>
      <c r="P23" t="s">
        <v>90</v>
      </c>
      <c r="Q23" t="s">
        <v>191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3:23" x14ac:dyDescent="0.25">
      <c r="C24" t="s">
        <v>194</v>
      </c>
      <c r="D24" t="s">
        <v>191</v>
      </c>
      <c r="E24" t="s">
        <v>90</v>
      </c>
      <c r="F24" t="s">
        <v>90</v>
      </c>
      <c r="G24" t="s">
        <v>90</v>
      </c>
      <c r="H24" t="s">
        <v>191</v>
      </c>
      <c r="I24" t="s">
        <v>90</v>
      </c>
      <c r="J24" t="s">
        <v>191</v>
      </c>
      <c r="K24" t="s">
        <v>90</v>
      </c>
      <c r="L24" t="s">
        <v>90</v>
      </c>
      <c r="M24" t="s">
        <v>90</v>
      </c>
      <c r="N24" t="s">
        <v>90</v>
      </c>
      <c r="O24" t="s">
        <v>90</v>
      </c>
      <c r="P24" t="s">
        <v>191</v>
      </c>
      <c r="Q24" t="s">
        <v>90</v>
      </c>
      <c r="R24" t="s">
        <v>191</v>
      </c>
      <c r="S24" t="s">
        <v>90</v>
      </c>
      <c r="T24" t="s">
        <v>90</v>
      </c>
      <c r="U24" t="s">
        <v>90</v>
      </c>
      <c r="V24" t="s">
        <v>191</v>
      </c>
      <c r="W24" t="s">
        <v>90</v>
      </c>
    </row>
    <row r="25" spans="3:23" x14ac:dyDescent="0.25">
      <c r="C25" t="s">
        <v>195</v>
      </c>
      <c r="D25" t="s">
        <v>90</v>
      </c>
      <c r="E25" t="s">
        <v>90</v>
      </c>
      <c r="F25" t="s">
        <v>90</v>
      </c>
      <c r="G25" t="s">
        <v>191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191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191</v>
      </c>
      <c r="T25" t="s">
        <v>191</v>
      </c>
      <c r="U25" t="s">
        <v>191</v>
      </c>
      <c r="V25" t="s">
        <v>90</v>
      </c>
      <c r="W25" t="s">
        <v>90</v>
      </c>
    </row>
    <row r="26" spans="3:23" x14ac:dyDescent="0.25">
      <c r="C26" t="s">
        <v>196</v>
      </c>
      <c r="D26" t="s">
        <v>90</v>
      </c>
      <c r="E26" t="s">
        <v>191</v>
      </c>
      <c r="F26" t="s">
        <v>191</v>
      </c>
      <c r="G26" t="s">
        <v>90</v>
      </c>
      <c r="H26" t="s">
        <v>90</v>
      </c>
      <c r="I26" t="s">
        <v>90</v>
      </c>
      <c r="J26" t="s">
        <v>90</v>
      </c>
      <c r="K26" t="s">
        <v>191</v>
      </c>
      <c r="L26" t="s">
        <v>191</v>
      </c>
      <c r="M26" t="s">
        <v>90</v>
      </c>
      <c r="N26" t="s">
        <v>90</v>
      </c>
      <c r="O26" t="s">
        <v>191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191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33F3-DF20-4668-88B4-CB9DF7683E6A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177</v>
      </c>
      <c r="B16" t="s">
        <v>178</v>
      </c>
      <c r="D16" t="s">
        <v>85</v>
      </c>
      <c r="E16" t="s">
        <v>88</v>
      </c>
      <c r="F16" t="s">
        <v>86</v>
      </c>
      <c r="G16" t="s">
        <v>86</v>
      </c>
      <c r="H16" t="s">
        <v>88</v>
      </c>
      <c r="I16" t="s">
        <v>86</v>
      </c>
      <c r="J16" t="s">
        <v>85</v>
      </c>
      <c r="K16" t="s">
        <v>86</v>
      </c>
      <c r="L16" t="s">
        <v>109</v>
      </c>
      <c r="M16" t="s">
        <v>87</v>
      </c>
      <c r="N16" t="s">
        <v>86</v>
      </c>
      <c r="O16" t="s">
        <v>86</v>
      </c>
      <c r="P16" t="s">
        <v>88</v>
      </c>
      <c r="Q16" t="s">
        <v>86</v>
      </c>
      <c r="R16" t="s">
        <v>85</v>
      </c>
      <c r="S16" t="s">
        <v>88</v>
      </c>
      <c r="T16" t="s">
        <v>87</v>
      </c>
      <c r="U16" t="s">
        <v>86</v>
      </c>
      <c r="V16" t="s">
        <v>86</v>
      </c>
      <c r="W16" t="s">
        <v>85</v>
      </c>
      <c r="X16">
        <v>3</v>
      </c>
      <c r="Y16" t="s">
        <v>110</v>
      </c>
      <c r="Z16" t="s">
        <v>151</v>
      </c>
      <c r="AA16" t="s">
        <v>179</v>
      </c>
      <c r="AB16" t="s">
        <v>92</v>
      </c>
    </row>
    <row r="17" spans="1:28" x14ac:dyDescent="0.25">
      <c r="A17" t="s">
        <v>180</v>
      </c>
      <c r="B17" t="s">
        <v>181</v>
      </c>
      <c r="D17" t="s">
        <v>85</v>
      </c>
      <c r="E17" t="s">
        <v>86</v>
      </c>
      <c r="F17" t="s">
        <v>86</v>
      </c>
      <c r="G17" t="s">
        <v>86</v>
      </c>
      <c r="H17" t="s">
        <v>86</v>
      </c>
      <c r="I17" t="s">
        <v>87</v>
      </c>
      <c r="J17" t="s">
        <v>85</v>
      </c>
      <c r="K17" t="s">
        <v>88</v>
      </c>
      <c r="L17" t="s">
        <v>85</v>
      </c>
      <c r="M17" t="s">
        <v>85</v>
      </c>
      <c r="N17" t="s">
        <v>88</v>
      </c>
      <c r="O17" t="s">
        <v>86</v>
      </c>
      <c r="P17" t="s">
        <v>85</v>
      </c>
      <c r="Q17" t="s">
        <v>86</v>
      </c>
      <c r="R17" t="s">
        <v>88</v>
      </c>
      <c r="S17" t="s">
        <v>87</v>
      </c>
      <c r="T17" t="s">
        <v>86</v>
      </c>
      <c r="U17" t="s">
        <v>87</v>
      </c>
      <c r="V17" t="s">
        <v>85</v>
      </c>
      <c r="W17" t="s">
        <v>86</v>
      </c>
      <c r="X17">
        <v>11</v>
      </c>
      <c r="Y17" t="s">
        <v>154</v>
      </c>
      <c r="Z17" t="s">
        <v>90</v>
      </c>
      <c r="AA17" t="s">
        <v>179</v>
      </c>
      <c r="AB17" t="s">
        <v>92</v>
      </c>
    </row>
    <row r="18" spans="1:28" x14ac:dyDescent="0.25">
      <c r="A18" t="s">
        <v>182</v>
      </c>
      <c r="B18" t="s">
        <v>183</v>
      </c>
      <c r="D18" t="s">
        <v>86</v>
      </c>
      <c r="E18" t="s">
        <v>86</v>
      </c>
      <c r="F18" t="s">
        <v>86</v>
      </c>
      <c r="G18" t="s">
        <v>87</v>
      </c>
      <c r="H18" t="s">
        <v>87</v>
      </c>
      <c r="I18" t="s">
        <v>87</v>
      </c>
      <c r="J18" t="s">
        <v>85</v>
      </c>
      <c r="K18" t="s">
        <v>88</v>
      </c>
      <c r="L18" t="s">
        <v>85</v>
      </c>
      <c r="M18" t="s">
        <v>85</v>
      </c>
      <c r="N18" t="s">
        <v>87</v>
      </c>
      <c r="O18" t="s">
        <v>88</v>
      </c>
      <c r="P18" t="s">
        <v>85</v>
      </c>
      <c r="Q18" t="s">
        <v>85</v>
      </c>
      <c r="R18" t="s">
        <v>85</v>
      </c>
      <c r="S18" t="s">
        <v>85</v>
      </c>
      <c r="T18" t="s">
        <v>86</v>
      </c>
      <c r="U18" t="s">
        <v>87</v>
      </c>
      <c r="V18" t="s">
        <v>85</v>
      </c>
      <c r="W18" t="s">
        <v>86</v>
      </c>
      <c r="X18">
        <v>16</v>
      </c>
      <c r="Y18" t="s">
        <v>184</v>
      </c>
      <c r="Z18" t="s">
        <v>90</v>
      </c>
      <c r="AA18" t="s">
        <v>179</v>
      </c>
      <c r="AB18" t="s">
        <v>92</v>
      </c>
    </row>
    <row r="21" spans="1:28" x14ac:dyDescent="0.25">
      <c r="C21" t="s">
        <v>188</v>
      </c>
      <c r="D21" t="s">
        <v>86</v>
      </c>
      <c r="E21" t="s">
        <v>85</v>
      </c>
      <c r="F21" t="s">
        <v>86</v>
      </c>
      <c r="G21" t="s">
        <v>87</v>
      </c>
      <c r="H21" t="s">
        <v>87</v>
      </c>
      <c r="I21" t="s">
        <v>87</v>
      </c>
      <c r="J21" t="s">
        <v>85</v>
      </c>
      <c r="K21" t="s">
        <v>85</v>
      </c>
      <c r="L21" t="s">
        <v>85</v>
      </c>
      <c r="M21" t="s">
        <v>85</v>
      </c>
      <c r="N21" t="s">
        <v>85</v>
      </c>
      <c r="O21" t="s">
        <v>88</v>
      </c>
      <c r="P21" t="s">
        <v>85</v>
      </c>
      <c r="Q21" t="s">
        <v>85</v>
      </c>
      <c r="R21" t="s">
        <v>85</v>
      </c>
      <c r="S21" t="s">
        <v>87</v>
      </c>
      <c r="T21" t="s">
        <v>86</v>
      </c>
      <c r="U21" t="s">
        <v>87</v>
      </c>
      <c r="V21" t="s">
        <v>85</v>
      </c>
      <c r="W21" t="s">
        <v>86</v>
      </c>
    </row>
    <row r="22" spans="1:28" x14ac:dyDescent="0.25">
      <c r="C22" t="s">
        <v>189</v>
      </c>
      <c r="D22">
        <v>1</v>
      </c>
      <c r="E22">
        <v>0</v>
      </c>
      <c r="F22">
        <v>3</v>
      </c>
      <c r="G22">
        <v>1</v>
      </c>
      <c r="H22">
        <v>1</v>
      </c>
      <c r="I22">
        <v>2</v>
      </c>
      <c r="J22">
        <v>3</v>
      </c>
      <c r="K22">
        <v>0</v>
      </c>
      <c r="L22">
        <v>2</v>
      </c>
      <c r="M22">
        <v>2</v>
      </c>
      <c r="N22">
        <v>0</v>
      </c>
      <c r="O22">
        <v>1</v>
      </c>
      <c r="P22">
        <v>2</v>
      </c>
      <c r="Q22">
        <v>1</v>
      </c>
      <c r="R22">
        <v>2</v>
      </c>
      <c r="S22">
        <v>1</v>
      </c>
      <c r="T22">
        <v>2</v>
      </c>
      <c r="U22">
        <v>2</v>
      </c>
      <c r="V22">
        <v>2</v>
      </c>
      <c r="W22">
        <v>2</v>
      </c>
    </row>
    <row r="23" spans="1:28" x14ac:dyDescent="0.25">
      <c r="C23" t="s">
        <v>190</v>
      </c>
      <c r="D23" t="s">
        <v>204</v>
      </c>
      <c r="E23" t="s">
        <v>90</v>
      </c>
      <c r="F23" t="s">
        <v>191</v>
      </c>
      <c r="G23" t="s">
        <v>204</v>
      </c>
      <c r="H23" t="s">
        <v>204</v>
      </c>
      <c r="I23" t="s">
        <v>205</v>
      </c>
      <c r="J23" t="s">
        <v>191</v>
      </c>
      <c r="K23" t="s">
        <v>90</v>
      </c>
      <c r="L23" t="s">
        <v>205</v>
      </c>
      <c r="M23" t="s">
        <v>205</v>
      </c>
      <c r="N23" t="s">
        <v>90</v>
      </c>
      <c r="O23" t="s">
        <v>204</v>
      </c>
      <c r="P23" t="s">
        <v>205</v>
      </c>
      <c r="Q23" t="s">
        <v>204</v>
      </c>
      <c r="R23" t="s">
        <v>205</v>
      </c>
      <c r="S23" t="s">
        <v>204</v>
      </c>
      <c r="T23" t="s">
        <v>205</v>
      </c>
      <c r="U23" t="s">
        <v>205</v>
      </c>
      <c r="V23" t="s">
        <v>205</v>
      </c>
      <c r="W23" t="s">
        <v>205</v>
      </c>
    </row>
    <row r="24" spans="1:28" x14ac:dyDescent="0.25">
      <c r="C24" t="s">
        <v>192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204</v>
      </c>
      <c r="M24" t="s">
        <v>90</v>
      </c>
      <c r="N24" t="s">
        <v>90</v>
      </c>
      <c r="O24" t="s">
        <v>90</v>
      </c>
      <c r="P24" t="s">
        <v>90</v>
      </c>
      <c r="Q24" t="s">
        <v>90</v>
      </c>
      <c r="R24" t="s">
        <v>90</v>
      </c>
      <c r="S24" t="s">
        <v>90</v>
      </c>
      <c r="T24" t="s">
        <v>90</v>
      </c>
      <c r="U24" t="s">
        <v>90</v>
      </c>
      <c r="V24" t="s">
        <v>90</v>
      </c>
      <c r="W24" t="s">
        <v>90</v>
      </c>
    </row>
    <row r="25" spans="1:28" x14ac:dyDescent="0.25">
      <c r="C25" t="s">
        <v>193</v>
      </c>
      <c r="D25" t="s">
        <v>204</v>
      </c>
      <c r="E25" t="s">
        <v>205</v>
      </c>
      <c r="F25" t="s">
        <v>191</v>
      </c>
      <c r="G25" t="s">
        <v>205</v>
      </c>
      <c r="H25" t="s">
        <v>204</v>
      </c>
      <c r="I25" t="s">
        <v>204</v>
      </c>
      <c r="J25" t="s">
        <v>90</v>
      </c>
      <c r="K25" t="s">
        <v>204</v>
      </c>
      <c r="L25" t="s">
        <v>90</v>
      </c>
      <c r="M25" t="s">
        <v>90</v>
      </c>
      <c r="N25" t="s">
        <v>204</v>
      </c>
      <c r="O25" t="s">
        <v>205</v>
      </c>
      <c r="P25" t="s">
        <v>90</v>
      </c>
      <c r="Q25" t="s">
        <v>205</v>
      </c>
      <c r="R25" t="s">
        <v>90</v>
      </c>
      <c r="S25" t="s">
        <v>90</v>
      </c>
      <c r="T25" t="s">
        <v>205</v>
      </c>
      <c r="U25" t="s">
        <v>204</v>
      </c>
      <c r="V25" t="s">
        <v>204</v>
      </c>
      <c r="W25" t="s">
        <v>205</v>
      </c>
    </row>
    <row r="26" spans="1:28" x14ac:dyDescent="0.25">
      <c r="C26" t="s">
        <v>194</v>
      </c>
      <c r="D26" t="s">
        <v>205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191</v>
      </c>
      <c r="K26" t="s">
        <v>90</v>
      </c>
      <c r="L26" t="s">
        <v>205</v>
      </c>
      <c r="M26" t="s">
        <v>205</v>
      </c>
      <c r="N26" t="s">
        <v>90</v>
      </c>
      <c r="O26" t="s">
        <v>90</v>
      </c>
      <c r="P26" t="s">
        <v>205</v>
      </c>
      <c r="Q26" t="s">
        <v>204</v>
      </c>
      <c r="R26" t="s">
        <v>205</v>
      </c>
      <c r="S26" t="s">
        <v>204</v>
      </c>
      <c r="T26" t="s">
        <v>90</v>
      </c>
      <c r="U26" t="s">
        <v>90</v>
      </c>
      <c r="V26" t="s">
        <v>205</v>
      </c>
      <c r="W26" t="s">
        <v>204</v>
      </c>
    </row>
    <row r="27" spans="1:28" x14ac:dyDescent="0.25">
      <c r="C27" t="s">
        <v>195</v>
      </c>
      <c r="D27" t="s">
        <v>90</v>
      </c>
      <c r="E27" t="s">
        <v>90</v>
      </c>
      <c r="F27" t="s">
        <v>90</v>
      </c>
      <c r="G27" t="s">
        <v>204</v>
      </c>
      <c r="H27" t="s">
        <v>204</v>
      </c>
      <c r="I27" t="s">
        <v>205</v>
      </c>
      <c r="J27" t="s">
        <v>90</v>
      </c>
      <c r="K27" t="s">
        <v>90</v>
      </c>
      <c r="L27" t="s">
        <v>90</v>
      </c>
      <c r="M27" t="s">
        <v>204</v>
      </c>
      <c r="N27" t="s">
        <v>204</v>
      </c>
      <c r="O27" t="s">
        <v>90</v>
      </c>
      <c r="P27" t="s">
        <v>90</v>
      </c>
      <c r="Q27" t="s">
        <v>90</v>
      </c>
      <c r="R27" t="s">
        <v>90</v>
      </c>
      <c r="S27" t="s">
        <v>204</v>
      </c>
      <c r="T27" t="s">
        <v>204</v>
      </c>
      <c r="U27" t="s">
        <v>205</v>
      </c>
      <c r="V27" t="s">
        <v>90</v>
      </c>
      <c r="W27" t="s">
        <v>90</v>
      </c>
    </row>
    <row r="28" spans="1:28" x14ac:dyDescent="0.25">
      <c r="C28" t="s">
        <v>196</v>
      </c>
      <c r="D28" t="s">
        <v>90</v>
      </c>
      <c r="E28" t="s">
        <v>204</v>
      </c>
      <c r="F28" t="s">
        <v>90</v>
      </c>
      <c r="G28" t="s">
        <v>90</v>
      </c>
      <c r="H28" t="s">
        <v>204</v>
      </c>
      <c r="I28" t="s">
        <v>90</v>
      </c>
      <c r="J28" t="s">
        <v>90</v>
      </c>
      <c r="K28" t="s">
        <v>205</v>
      </c>
      <c r="L28" t="s">
        <v>90</v>
      </c>
      <c r="M28" t="s">
        <v>90</v>
      </c>
      <c r="N28" t="s">
        <v>204</v>
      </c>
      <c r="O28" t="s">
        <v>204</v>
      </c>
      <c r="P28" t="s">
        <v>204</v>
      </c>
      <c r="Q28" t="s">
        <v>90</v>
      </c>
      <c r="R28" t="s">
        <v>204</v>
      </c>
      <c r="S28" t="s">
        <v>204</v>
      </c>
      <c r="T28" t="s">
        <v>90</v>
      </c>
      <c r="U28" t="s">
        <v>90</v>
      </c>
      <c r="V28" t="s">
        <v>90</v>
      </c>
      <c r="W28" t="s">
        <v>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D242-04BF-4B90-9356-4D1B765810E5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185</v>
      </c>
      <c r="B16" t="s">
        <v>186</v>
      </c>
      <c r="D16" t="s">
        <v>87</v>
      </c>
      <c r="E16" t="s">
        <v>86</v>
      </c>
      <c r="F16" t="s">
        <v>86</v>
      </c>
      <c r="G16" t="s">
        <v>87</v>
      </c>
      <c r="H16" t="s">
        <v>87</v>
      </c>
      <c r="I16" t="s">
        <v>85</v>
      </c>
      <c r="J16" t="s">
        <v>85</v>
      </c>
      <c r="K16" t="s">
        <v>85</v>
      </c>
      <c r="L16" t="s">
        <v>85</v>
      </c>
      <c r="M16" t="s">
        <v>85</v>
      </c>
      <c r="N16" t="s">
        <v>85</v>
      </c>
      <c r="O16" t="s">
        <v>85</v>
      </c>
      <c r="P16" t="s">
        <v>85</v>
      </c>
      <c r="Q16" t="s">
        <v>86</v>
      </c>
      <c r="R16" t="s">
        <v>85</v>
      </c>
      <c r="S16" t="s">
        <v>85</v>
      </c>
      <c r="T16" t="s">
        <v>86</v>
      </c>
      <c r="U16" t="s">
        <v>87</v>
      </c>
      <c r="V16" t="s">
        <v>85</v>
      </c>
      <c r="W16" t="s">
        <v>88</v>
      </c>
      <c r="X16">
        <v>13</v>
      </c>
      <c r="Y16" t="s">
        <v>114</v>
      </c>
      <c r="Z16" t="s">
        <v>90</v>
      </c>
      <c r="AA16" t="s">
        <v>187</v>
      </c>
      <c r="AB16" t="s">
        <v>92</v>
      </c>
    </row>
    <row r="19" spans="3:23" x14ac:dyDescent="0.25">
      <c r="C19" t="s">
        <v>188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85</v>
      </c>
      <c r="O19" t="s">
        <v>88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189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0</v>
      </c>
      <c r="P20">
        <v>1</v>
      </c>
      <c r="Q20">
        <v>0</v>
      </c>
      <c r="R20">
        <v>1</v>
      </c>
      <c r="S20">
        <v>0</v>
      </c>
      <c r="T20">
        <v>1</v>
      </c>
      <c r="U20">
        <v>1</v>
      </c>
      <c r="V20">
        <v>1</v>
      </c>
      <c r="W20">
        <v>0</v>
      </c>
    </row>
    <row r="21" spans="3:23" x14ac:dyDescent="0.25">
      <c r="C21" t="s">
        <v>190</v>
      </c>
      <c r="D21" t="s">
        <v>90</v>
      </c>
      <c r="E21" t="s">
        <v>90</v>
      </c>
      <c r="F21" t="s">
        <v>191</v>
      </c>
      <c r="G21" t="s">
        <v>191</v>
      </c>
      <c r="H21" t="s">
        <v>191</v>
      </c>
      <c r="I21" t="s">
        <v>90</v>
      </c>
      <c r="J21" t="s">
        <v>191</v>
      </c>
      <c r="K21" t="s">
        <v>191</v>
      </c>
      <c r="L21" t="s">
        <v>191</v>
      </c>
      <c r="M21" t="s">
        <v>191</v>
      </c>
      <c r="N21" t="s">
        <v>191</v>
      </c>
      <c r="O21" t="s">
        <v>90</v>
      </c>
      <c r="P21" t="s">
        <v>191</v>
      </c>
      <c r="Q21" t="s">
        <v>90</v>
      </c>
      <c r="R21" t="s">
        <v>191</v>
      </c>
      <c r="S21" t="s">
        <v>90</v>
      </c>
      <c r="T21" t="s">
        <v>191</v>
      </c>
      <c r="U21" t="s">
        <v>191</v>
      </c>
      <c r="V21" t="s">
        <v>191</v>
      </c>
      <c r="W21" t="s">
        <v>90</v>
      </c>
    </row>
    <row r="22" spans="3:23" x14ac:dyDescent="0.25">
      <c r="C22" t="s">
        <v>192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193</v>
      </c>
      <c r="D23" t="s">
        <v>90</v>
      </c>
      <c r="E23" t="s">
        <v>191</v>
      </c>
      <c r="F23" t="s">
        <v>191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191</v>
      </c>
      <c r="R23" t="s">
        <v>90</v>
      </c>
      <c r="S23" t="s">
        <v>90</v>
      </c>
      <c r="T23" t="s">
        <v>191</v>
      </c>
      <c r="U23" t="s">
        <v>90</v>
      </c>
      <c r="V23" t="s">
        <v>90</v>
      </c>
      <c r="W23" t="s">
        <v>90</v>
      </c>
    </row>
    <row r="24" spans="3:23" x14ac:dyDescent="0.25">
      <c r="C24" t="s">
        <v>194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191</v>
      </c>
      <c r="J24" t="s">
        <v>191</v>
      </c>
      <c r="K24" t="s">
        <v>191</v>
      </c>
      <c r="L24" t="s">
        <v>191</v>
      </c>
      <c r="M24" t="s">
        <v>191</v>
      </c>
      <c r="N24" t="s">
        <v>191</v>
      </c>
      <c r="O24" t="s">
        <v>191</v>
      </c>
      <c r="P24" t="s">
        <v>191</v>
      </c>
      <c r="Q24" t="s">
        <v>90</v>
      </c>
      <c r="R24" t="s">
        <v>191</v>
      </c>
      <c r="S24" t="s">
        <v>191</v>
      </c>
      <c r="T24" t="s">
        <v>90</v>
      </c>
      <c r="U24" t="s">
        <v>90</v>
      </c>
      <c r="V24" t="s">
        <v>191</v>
      </c>
      <c r="W24" t="s">
        <v>90</v>
      </c>
    </row>
    <row r="25" spans="3:23" x14ac:dyDescent="0.25">
      <c r="C25" t="s">
        <v>195</v>
      </c>
      <c r="D25" t="s">
        <v>191</v>
      </c>
      <c r="E25" t="s">
        <v>90</v>
      </c>
      <c r="F25" t="s">
        <v>90</v>
      </c>
      <c r="G25" t="s">
        <v>191</v>
      </c>
      <c r="H25" t="s">
        <v>191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90</v>
      </c>
      <c r="U25" t="s">
        <v>191</v>
      </c>
      <c r="V25" t="s">
        <v>90</v>
      </c>
      <c r="W25" t="s">
        <v>90</v>
      </c>
    </row>
    <row r="26" spans="3:23" x14ac:dyDescent="0.25">
      <c r="C26" t="s">
        <v>196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909B-6537-42A9-A554-560AEDCB6CBD}">
  <dimension ref="A6:AB27"/>
  <sheetViews>
    <sheetView workbookViewId="0">
      <selection activeCell="D20" sqref="D20:W20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83</v>
      </c>
      <c r="B16" t="s">
        <v>84</v>
      </c>
      <c r="D16" t="s">
        <v>85</v>
      </c>
      <c r="E16" t="s">
        <v>86</v>
      </c>
      <c r="F16" t="s">
        <v>87</v>
      </c>
      <c r="G16" t="s">
        <v>86</v>
      </c>
      <c r="H16" t="s">
        <v>86</v>
      </c>
      <c r="I16" t="s">
        <v>86</v>
      </c>
      <c r="J16" t="s">
        <v>86</v>
      </c>
      <c r="K16" t="s">
        <v>88</v>
      </c>
      <c r="L16" t="s">
        <v>85</v>
      </c>
      <c r="M16" t="s">
        <v>86</v>
      </c>
      <c r="N16" t="s">
        <v>86</v>
      </c>
      <c r="O16" t="s">
        <v>88</v>
      </c>
      <c r="P16" t="s">
        <v>85</v>
      </c>
      <c r="Q16" t="s">
        <v>87</v>
      </c>
      <c r="R16" t="s">
        <v>88</v>
      </c>
      <c r="S16" t="s">
        <v>88</v>
      </c>
      <c r="T16" t="s">
        <v>87</v>
      </c>
      <c r="U16" t="s">
        <v>86</v>
      </c>
      <c r="V16" t="s">
        <v>87</v>
      </c>
      <c r="W16" t="s">
        <v>86</v>
      </c>
      <c r="X16">
        <v>4</v>
      </c>
      <c r="Y16" t="s">
        <v>89</v>
      </c>
      <c r="Z16" t="s">
        <v>90</v>
      </c>
      <c r="AA16" t="s">
        <v>91</v>
      </c>
      <c r="AB16" t="s">
        <v>92</v>
      </c>
    </row>
    <row r="17" spans="1:28" x14ac:dyDescent="0.25">
      <c r="A17" t="s">
        <v>93</v>
      </c>
      <c r="B17" t="s">
        <v>94</v>
      </c>
      <c r="D17" t="s">
        <v>85</v>
      </c>
      <c r="E17" t="s">
        <v>85</v>
      </c>
      <c r="F17" t="s">
        <v>86</v>
      </c>
      <c r="G17" t="s">
        <v>86</v>
      </c>
      <c r="H17" t="s">
        <v>88</v>
      </c>
      <c r="I17" t="s">
        <v>85</v>
      </c>
      <c r="J17" t="s">
        <v>85</v>
      </c>
      <c r="K17" t="s">
        <v>88</v>
      </c>
      <c r="L17" t="s">
        <v>85</v>
      </c>
      <c r="M17" t="s">
        <v>85</v>
      </c>
      <c r="N17" t="s">
        <v>87</v>
      </c>
      <c r="O17" t="s">
        <v>86</v>
      </c>
      <c r="P17" t="s">
        <v>85</v>
      </c>
      <c r="Q17" t="s">
        <v>86</v>
      </c>
      <c r="R17" t="s">
        <v>88</v>
      </c>
      <c r="S17" t="s">
        <v>87</v>
      </c>
      <c r="T17" t="s">
        <v>87</v>
      </c>
      <c r="U17" t="s">
        <v>86</v>
      </c>
      <c r="V17" t="s">
        <v>86</v>
      </c>
      <c r="W17" t="s">
        <v>85</v>
      </c>
      <c r="X17">
        <v>7</v>
      </c>
      <c r="Y17" t="s">
        <v>95</v>
      </c>
      <c r="Z17" t="s">
        <v>90</v>
      </c>
      <c r="AA17" t="s">
        <v>91</v>
      </c>
      <c r="AB17" t="s">
        <v>92</v>
      </c>
    </row>
    <row r="20" spans="1:28" x14ac:dyDescent="0.25">
      <c r="C20" t="s">
        <v>188</v>
      </c>
      <c r="D20" t="s">
        <v>86</v>
      </c>
      <c r="E20" t="s">
        <v>85</v>
      </c>
      <c r="F20" t="s">
        <v>86</v>
      </c>
      <c r="G20" t="s">
        <v>87</v>
      </c>
      <c r="H20" t="s">
        <v>87</v>
      </c>
      <c r="I20" t="s">
        <v>87</v>
      </c>
      <c r="J20" t="s">
        <v>85</v>
      </c>
      <c r="K20" t="s">
        <v>85</v>
      </c>
      <c r="L20" t="s">
        <v>85</v>
      </c>
      <c r="M20" t="s">
        <v>85</v>
      </c>
      <c r="N20" t="s">
        <v>85</v>
      </c>
      <c r="O20" t="s">
        <v>88</v>
      </c>
      <c r="P20" t="s">
        <v>85</v>
      </c>
      <c r="Q20" t="s">
        <v>85</v>
      </c>
      <c r="R20" t="s">
        <v>85</v>
      </c>
      <c r="S20" t="s">
        <v>87</v>
      </c>
      <c r="T20" t="s">
        <v>86</v>
      </c>
      <c r="U20" t="s">
        <v>87</v>
      </c>
      <c r="V20" t="s">
        <v>85</v>
      </c>
      <c r="W20" t="s">
        <v>86</v>
      </c>
    </row>
    <row r="21" spans="1:28" x14ac:dyDescent="0.25">
      <c r="C21" t="s">
        <v>189</v>
      </c>
      <c r="D21">
        <v>0</v>
      </c>
      <c r="E21">
        <v>1</v>
      </c>
      <c r="F21">
        <v>1</v>
      </c>
      <c r="G21">
        <v>0</v>
      </c>
      <c r="H21">
        <v>0</v>
      </c>
      <c r="I21">
        <v>0</v>
      </c>
      <c r="J21">
        <v>1</v>
      </c>
      <c r="K21">
        <v>0</v>
      </c>
      <c r="L21">
        <v>2</v>
      </c>
      <c r="M21">
        <v>1</v>
      </c>
      <c r="N21">
        <v>0</v>
      </c>
      <c r="O21">
        <v>1</v>
      </c>
      <c r="P21">
        <v>2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1</v>
      </c>
    </row>
    <row r="22" spans="1:28" x14ac:dyDescent="0.25">
      <c r="C22" t="s">
        <v>190</v>
      </c>
      <c r="D22" t="s">
        <v>90</v>
      </c>
      <c r="E22" t="s">
        <v>131</v>
      </c>
      <c r="F22" t="s">
        <v>131</v>
      </c>
      <c r="G22" t="s">
        <v>90</v>
      </c>
      <c r="H22" t="s">
        <v>90</v>
      </c>
      <c r="I22" t="s">
        <v>90</v>
      </c>
      <c r="J22" t="s">
        <v>131</v>
      </c>
      <c r="K22" t="s">
        <v>90</v>
      </c>
      <c r="L22" t="s">
        <v>191</v>
      </c>
      <c r="M22" t="s">
        <v>131</v>
      </c>
      <c r="N22" t="s">
        <v>90</v>
      </c>
      <c r="O22" t="s">
        <v>131</v>
      </c>
      <c r="P22" t="s">
        <v>191</v>
      </c>
      <c r="Q22" t="s">
        <v>90</v>
      </c>
      <c r="R22" t="s">
        <v>90</v>
      </c>
      <c r="S22" t="s">
        <v>131</v>
      </c>
      <c r="T22" t="s">
        <v>90</v>
      </c>
      <c r="U22" t="s">
        <v>90</v>
      </c>
      <c r="V22" t="s">
        <v>90</v>
      </c>
      <c r="W22" t="s">
        <v>131</v>
      </c>
    </row>
    <row r="23" spans="1:28" x14ac:dyDescent="0.25">
      <c r="C23" t="s">
        <v>192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193</v>
      </c>
      <c r="D24" t="s">
        <v>90</v>
      </c>
      <c r="E24" t="s">
        <v>131</v>
      </c>
      <c r="F24" t="s">
        <v>131</v>
      </c>
      <c r="G24" t="s">
        <v>191</v>
      </c>
      <c r="H24" t="s">
        <v>131</v>
      </c>
      <c r="I24" t="s">
        <v>131</v>
      </c>
      <c r="J24" t="s">
        <v>131</v>
      </c>
      <c r="K24" t="s">
        <v>90</v>
      </c>
      <c r="L24" t="s">
        <v>90</v>
      </c>
      <c r="M24" t="s">
        <v>131</v>
      </c>
      <c r="N24" t="s">
        <v>131</v>
      </c>
      <c r="O24" t="s">
        <v>131</v>
      </c>
      <c r="P24" t="s">
        <v>90</v>
      </c>
      <c r="Q24" t="s">
        <v>131</v>
      </c>
      <c r="R24" t="s">
        <v>90</v>
      </c>
      <c r="S24" t="s">
        <v>90</v>
      </c>
      <c r="T24" t="s">
        <v>90</v>
      </c>
      <c r="U24" t="s">
        <v>191</v>
      </c>
      <c r="V24" t="s">
        <v>131</v>
      </c>
      <c r="W24" t="s">
        <v>131</v>
      </c>
    </row>
    <row r="25" spans="1:28" x14ac:dyDescent="0.25">
      <c r="C25" t="s">
        <v>194</v>
      </c>
      <c r="D25" t="s">
        <v>191</v>
      </c>
      <c r="E25" t="s">
        <v>131</v>
      </c>
      <c r="F25" t="s">
        <v>90</v>
      </c>
      <c r="G25" t="s">
        <v>90</v>
      </c>
      <c r="H25" t="s">
        <v>90</v>
      </c>
      <c r="I25" t="s">
        <v>131</v>
      </c>
      <c r="J25" t="s">
        <v>131</v>
      </c>
      <c r="K25" t="s">
        <v>90</v>
      </c>
      <c r="L25" t="s">
        <v>191</v>
      </c>
      <c r="M25" t="s">
        <v>131</v>
      </c>
      <c r="N25" t="s">
        <v>90</v>
      </c>
      <c r="O25" t="s">
        <v>90</v>
      </c>
      <c r="P25" t="s">
        <v>191</v>
      </c>
      <c r="Q25" t="s">
        <v>90</v>
      </c>
      <c r="R25" t="s">
        <v>90</v>
      </c>
      <c r="S25" t="s">
        <v>90</v>
      </c>
      <c r="T25" t="s">
        <v>90</v>
      </c>
      <c r="U25" t="s">
        <v>90</v>
      </c>
      <c r="V25" t="s">
        <v>90</v>
      </c>
      <c r="W25" t="s">
        <v>131</v>
      </c>
    </row>
    <row r="26" spans="1:28" x14ac:dyDescent="0.25">
      <c r="C26" t="s">
        <v>195</v>
      </c>
      <c r="D26" t="s">
        <v>90</v>
      </c>
      <c r="E26" t="s">
        <v>90</v>
      </c>
      <c r="F26" t="s">
        <v>131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131</v>
      </c>
      <c r="O26" t="s">
        <v>90</v>
      </c>
      <c r="P26" t="s">
        <v>90</v>
      </c>
      <c r="Q26" t="s">
        <v>131</v>
      </c>
      <c r="R26" t="s">
        <v>90</v>
      </c>
      <c r="S26" t="s">
        <v>131</v>
      </c>
      <c r="T26" t="s">
        <v>191</v>
      </c>
      <c r="U26" t="s">
        <v>90</v>
      </c>
      <c r="V26" t="s">
        <v>131</v>
      </c>
      <c r="W26" t="s">
        <v>90</v>
      </c>
    </row>
    <row r="27" spans="1:28" x14ac:dyDescent="0.25">
      <c r="C27" t="s">
        <v>196</v>
      </c>
      <c r="D27" t="s">
        <v>90</v>
      </c>
      <c r="E27" t="s">
        <v>90</v>
      </c>
      <c r="F27" t="s">
        <v>90</v>
      </c>
      <c r="G27" t="s">
        <v>90</v>
      </c>
      <c r="H27" t="s">
        <v>131</v>
      </c>
      <c r="I27" t="s">
        <v>90</v>
      </c>
      <c r="J27" t="s">
        <v>90</v>
      </c>
      <c r="K27" t="s">
        <v>191</v>
      </c>
      <c r="L27" t="s">
        <v>90</v>
      </c>
      <c r="M27" t="s">
        <v>90</v>
      </c>
      <c r="N27" t="s">
        <v>90</v>
      </c>
      <c r="O27" t="s">
        <v>131</v>
      </c>
      <c r="P27" t="s">
        <v>90</v>
      </c>
      <c r="Q27" t="s">
        <v>90</v>
      </c>
      <c r="R27" t="s">
        <v>191</v>
      </c>
      <c r="S27" t="s">
        <v>131</v>
      </c>
      <c r="T27" t="s">
        <v>90</v>
      </c>
      <c r="U27" t="s">
        <v>90</v>
      </c>
      <c r="V27" t="s">
        <v>90</v>
      </c>
      <c r="W27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330D-B7D1-4F7A-9D5B-7ED6A58250E0}">
  <dimension ref="A6:AB32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96</v>
      </c>
      <c r="B16" t="s">
        <v>97</v>
      </c>
      <c r="D16" t="s">
        <v>85</v>
      </c>
      <c r="E16" t="s">
        <v>86</v>
      </c>
      <c r="F16" t="s">
        <v>86</v>
      </c>
      <c r="G16" t="s">
        <v>86</v>
      </c>
      <c r="H16" t="s">
        <v>86</v>
      </c>
      <c r="I16" t="s">
        <v>88</v>
      </c>
      <c r="J16" t="s">
        <v>85</v>
      </c>
      <c r="K16" t="s">
        <v>85</v>
      </c>
      <c r="L16" t="s">
        <v>88</v>
      </c>
      <c r="M16" t="s">
        <v>85</v>
      </c>
      <c r="N16" t="s">
        <v>86</v>
      </c>
      <c r="O16" t="s">
        <v>85</v>
      </c>
      <c r="P16" t="s">
        <v>85</v>
      </c>
      <c r="Q16" t="s">
        <v>85</v>
      </c>
      <c r="R16" t="s">
        <v>85</v>
      </c>
      <c r="S16" t="s">
        <v>88</v>
      </c>
      <c r="T16" t="s">
        <v>87</v>
      </c>
      <c r="U16" t="s">
        <v>87</v>
      </c>
      <c r="V16" t="s">
        <v>87</v>
      </c>
      <c r="W16" t="s">
        <v>88</v>
      </c>
      <c r="X16">
        <v>8</v>
      </c>
      <c r="Y16" t="s">
        <v>98</v>
      </c>
      <c r="Z16" t="s">
        <v>90</v>
      </c>
      <c r="AA16" t="s">
        <v>99</v>
      </c>
      <c r="AB16" t="s">
        <v>92</v>
      </c>
    </row>
    <row r="17" spans="1:28" x14ac:dyDescent="0.25">
      <c r="A17" t="s">
        <v>100</v>
      </c>
      <c r="B17" t="s">
        <v>101</v>
      </c>
      <c r="D17" t="s">
        <v>85</v>
      </c>
      <c r="E17" t="s">
        <v>86</v>
      </c>
      <c r="F17" t="s">
        <v>86</v>
      </c>
      <c r="G17" t="s">
        <v>86</v>
      </c>
      <c r="H17" t="s">
        <v>86</v>
      </c>
      <c r="I17" t="s">
        <v>88</v>
      </c>
      <c r="J17" t="s">
        <v>85</v>
      </c>
      <c r="K17" t="s">
        <v>85</v>
      </c>
      <c r="L17" t="s">
        <v>85</v>
      </c>
      <c r="M17" t="s">
        <v>85</v>
      </c>
      <c r="N17" t="s">
        <v>86</v>
      </c>
      <c r="O17" t="s">
        <v>85</v>
      </c>
      <c r="P17" t="s">
        <v>85</v>
      </c>
      <c r="Q17" t="s">
        <v>85</v>
      </c>
      <c r="R17" t="s">
        <v>85</v>
      </c>
      <c r="S17" t="s">
        <v>88</v>
      </c>
      <c r="T17" t="s">
        <v>87</v>
      </c>
      <c r="U17" t="s">
        <v>86</v>
      </c>
      <c r="V17" t="s">
        <v>87</v>
      </c>
      <c r="W17" t="s">
        <v>87</v>
      </c>
      <c r="X17">
        <v>8</v>
      </c>
      <c r="Y17" t="s">
        <v>98</v>
      </c>
      <c r="Z17" t="s">
        <v>90</v>
      </c>
      <c r="AA17" t="s">
        <v>99</v>
      </c>
      <c r="AB17" t="s">
        <v>92</v>
      </c>
    </row>
    <row r="18" spans="1:28" x14ac:dyDescent="0.25">
      <c r="A18" t="s">
        <v>102</v>
      </c>
      <c r="B18" t="s">
        <v>103</v>
      </c>
      <c r="D18" t="s">
        <v>86</v>
      </c>
      <c r="E18" t="s">
        <v>85</v>
      </c>
      <c r="F18" t="s">
        <v>86</v>
      </c>
      <c r="G18" t="s">
        <v>87</v>
      </c>
      <c r="H18" t="s">
        <v>87</v>
      </c>
      <c r="I18" t="s">
        <v>87</v>
      </c>
      <c r="J18" t="s">
        <v>85</v>
      </c>
      <c r="K18" t="s">
        <v>85</v>
      </c>
      <c r="L18" t="s">
        <v>85</v>
      </c>
      <c r="M18" t="s">
        <v>86</v>
      </c>
      <c r="N18" t="s">
        <v>86</v>
      </c>
      <c r="O18" t="s">
        <v>88</v>
      </c>
      <c r="P18" t="s">
        <v>85</v>
      </c>
      <c r="Q18" t="s">
        <v>85</v>
      </c>
      <c r="R18" t="s">
        <v>85</v>
      </c>
      <c r="S18" t="s">
        <v>87</v>
      </c>
      <c r="T18" t="s">
        <v>86</v>
      </c>
      <c r="U18" t="s">
        <v>87</v>
      </c>
      <c r="V18" t="s">
        <v>85</v>
      </c>
      <c r="W18" t="s">
        <v>86</v>
      </c>
      <c r="X18">
        <v>18</v>
      </c>
      <c r="Y18" t="s">
        <v>104</v>
      </c>
      <c r="Z18" t="s">
        <v>90</v>
      </c>
      <c r="AA18" t="s">
        <v>99</v>
      </c>
      <c r="AB18" t="s">
        <v>92</v>
      </c>
    </row>
    <row r="19" spans="1:28" x14ac:dyDescent="0.25">
      <c r="A19" t="s">
        <v>105</v>
      </c>
      <c r="B19" t="s">
        <v>106</v>
      </c>
      <c r="D19" t="s">
        <v>85</v>
      </c>
      <c r="E19" t="s">
        <v>86</v>
      </c>
      <c r="F19" t="s">
        <v>86</v>
      </c>
      <c r="G19" t="s">
        <v>87</v>
      </c>
      <c r="H19" t="s">
        <v>85</v>
      </c>
      <c r="I19" t="s">
        <v>85</v>
      </c>
      <c r="J19" t="s">
        <v>87</v>
      </c>
      <c r="K19" t="s">
        <v>86</v>
      </c>
      <c r="L19" t="s">
        <v>88</v>
      </c>
      <c r="M19" t="s">
        <v>88</v>
      </c>
      <c r="N19" t="s">
        <v>85</v>
      </c>
      <c r="O19" t="s">
        <v>86</v>
      </c>
      <c r="P19" t="s">
        <v>85</v>
      </c>
      <c r="Q19" t="s">
        <v>87</v>
      </c>
      <c r="R19" t="s">
        <v>88</v>
      </c>
      <c r="S19" t="s">
        <v>86</v>
      </c>
      <c r="T19" t="s">
        <v>86</v>
      </c>
      <c r="U19" t="s">
        <v>87</v>
      </c>
      <c r="V19" t="s">
        <v>85</v>
      </c>
      <c r="W19" t="s">
        <v>87</v>
      </c>
      <c r="X19">
        <v>7</v>
      </c>
      <c r="Y19" t="s">
        <v>95</v>
      </c>
      <c r="Z19" t="s">
        <v>90</v>
      </c>
      <c r="AA19" t="s">
        <v>99</v>
      </c>
      <c r="AB19" t="s">
        <v>92</v>
      </c>
    </row>
    <row r="20" spans="1:28" x14ac:dyDescent="0.25">
      <c r="A20" t="s">
        <v>107</v>
      </c>
      <c r="B20" t="s">
        <v>108</v>
      </c>
      <c r="D20" t="s">
        <v>87</v>
      </c>
      <c r="E20" t="s">
        <v>86</v>
      </c>
      <c r="F20" t="s">
        <v>85</v>
      </c>
      <c r="G20" t="s">
        <v>85</v>
      </c>
      <c r="H20" t="s">
        <v>109</v>
      </c>
      <c r="I20" t="s">
        <v>88</v>
      </c>
      <c r="J20" t="s">
        <v>86</v>
      </c>
      <c r="K20" t="s">
        <v>88</v>
      </c>
      <c r="L20" t="s">
        <v>87</v>
      </c>
      <c r="M20" t="s">
        <v>87</v>
      </c>
      <c r="N20" t="s">
        <v>109</v>
      </c>
      <c r="O20" t="s">
        <v>88</v>
      </c>
      <c r="P20" t="s">
        <v>85</v>
      </c>
      <c r="Q20" t="s">
        <v>87</v>
      </c>
      <c r="R20" t="s">
        <v>87</v>
      </c>
      <c r="S20" t="s">
        <v>88</v>
      </c>
      <c r="T20" t="s">
        <v>85</v>
      </c>
      <c r="U20" t="s">
        <v>86</v>
      </c>
      <c r="V20" t="s">
        <v>85</v>
      </c>
      <c r="W20" t="s">
        <v>87</v>
      </c>
      <c r="X20">
        <v>3</v>
      </c>
      <c r="Y20" t="s">
        <v>110</v>
      </c>
      <c r="Z20" t="s">
        <v>111</v>
      </c>
      <c r="AA20" t="s">
        <v>99</v>
      </c>
      <c r="AB20" t="s">
        <v>92</v>
      </c>
    </row>
    <row r="21" spans="1:28" x14ac:dyDescent="0.25">
      <c r="A21" t="s">
        <v>112</v>
      </c>
      <c r="B21" t="s">
        <v>113</v>
      </c>
      <c r="D21" t="s">
        <v>86</v>
      </c>
      <c r="E21" t="s">
        <v>86</v>
      </c>
      <c r="F21" t="s">
        <v>86</v>
      </c>
      <c r="G21" t="s">
        <v>87</v>
      </c>
      <c r="H21" t="s">
        <v>87</v>
      </c>
      <c r="I21" t="s">
        <v>85</v>
      </c>
      <c r="J21" t="s">
        <v>86</v>
      </c>
      <c r="K21" t="s">
        <v>85</v>
      </c>
      <c r="L21" t="s">
        <v>85</v>
      </c>
      <c r="M21" t="s">
        <v>85</v>
      </c>
      <c r="N21" t="s">
        <v>86</v>
      </c>
      <c r="O21" t="s">
        <v>85</v>
      </c>
      <c r="P21" t="s">
        <v>85</v>
      </c>
      <c r="Q21" t="s">
        <v>86</v>
      </c>
      <c r="R21" t="s">
        <v>85</v>
      </c>
      <c r="S21" t="s">
        <v>85</v>
      </c>
      <c r="T21" t="s">
        <v>86</v>
      </c>
      <c r="U21" t="s">
        <v>87</v>
      </c>
      <c r="V21" t="s">
        <v>85</v>
      </c>
      <c r="W21" t="s">
        <v>86</v>
      </c>
      <c r="X21">
        <v>13</v>
      </c>
      <c r="Y21" t="s">
        <v>114</v>
      </c>
      <c r="Z21" t="s">
        <v>90</v>
      </c>
      <c r="AA21" t="s">
        <v>99</v>
      </c>
      <c r="AB21" t="s">
        <v>92</v>
      </c>
    </row>
    <row r="22" spans="1:28" x14ac:dyDescent="0.25">
      <c r="A22" t="s">
        <v>115</v>
      </c>
      <c r="B22" t="s">
        <v>116</v>
      </c>
      <c r="D22" t="s">
        <v>85</v>
      </c>
      <c r="E22" t="s">
        <v>88</v>
      </c>
      <c r="F22" t="s">
        <v>86</v>
      </c>
      <c r="G22" t="s">
        <v>87</v>
      </c>
      <c r="H22" t="s">
        <v>87</v>
      </c>
      <c r="I22" t="s">
        <v>87</v>
      </c>
      <c r="J22" t="s">
        <v>86</v>
      </c>
      <c r="K22" t="s">
        <v>88</v>
      </c>
      <c r="L22" t="s">
        <v>85</v>
      </c>
      <c r="M22" t="s">
        <v>87</v>
      </c>
      <c r="N22" t="s">
        <v>86</v>
      </c>
      <c r="O22" t="s">
        <v>88</v>
      </c>
      <c r="P22" t="s">
        <v>85</v>
      </c>
      <c r="Q22" t="s">
        <v>85</v>
      </c>
      <c r="R22" t="s">
        <v>85</v>
      </c>
      <c r="S22" t="s">
        <v>87</v>
      </c>
      <c r="T22" t="s">
        <v>86</v>
      </c>
      <c r="U22" t="s">
        <v>87</v>
      </c>
      <c r="V22" t="s">
        <v>85</v>
      </c>
      <c r="W22" t="s">
        <v>86</v>
      </c>
      <c r="X22">
        <v>14</v>
      </c>
      <c r="Y22" t="s">
        <v>117</v>
      </c>
      <c r="Z22" t="s">
        <v>90</v>
      </c>
      <c r="AA22" t="s">
        <v>99</v>
      </c>
      <c r="AB22" t="s">
        <v>92</v>
      </c>
    </row>
    <row r="25" spans="1:28" x14ac:dyDescent="0.25">
      <c r="C25" t="s">
        <v>188</v>
      </c>
      <c r="D25" t="s">
        <v>86</v>
      </c>
      <c r="E25" t="s">
        <v>85</v>
      </c>
      <c r="F25" t="s">
        <v>86</v>
      </c>
      <c r="G25" t="s">
        <v>87</v>
      </c>
      <c r="H25" t="s">
        <v>87</v>
      </c>
      <c r="I25" t="s">
        <v>87</v>
      </c>
      <c r="J25" t="s">
        <v>85</v>
      </c>
      <c r="K25" t="s">
        <v>85</v>
      </c>
      <c r="L25" t="s">
        <v>85</v>
      </c>
      <c r="M25" t="s">
        <v>85</v>
      </c>
      <c r="N25" t="s">
        <v>85</v>
      </c>
      <c r="O25" t="s">
        <v>88</v>
      </c>
      <c r="P25" t="s">
        <v>85</v>
      </c>
      <c r="Q25" t="s">
        <v>85</v>
      </c>
      <c r="R25" t="s">
        <v>85</v>
      </c>
      <c r="S25" t="s">
        <v>87</v>
      </c>
      <c r="T25" t="s">
        <v>86</v>
      </c>
      <c r="U25" t="s">
        <v>87</v>
      </c>
      <c r="V25" t="s">
        <v>85</v>
      </c>
      <c r="W25" t="s">
        <v>86</v>
      </c>
    </row>
    <row r="26" spans="1:28" x14ac:dyDescent="0.25">
      <c r="C26" t="s">
        <v>189</v>
      </c>
      <c r="D26">
        <v>2</v>
      </c>
      <c r="E26">
        <v>1</v>
      </c>
      <c r="F26">
        <v>6</v>
      </c>
      <c r="G26">
        <v>4</v>
      </c>
      <c r="H26">
        <v>3</v>
      </c>
      <c r="I26">
        <v>2</v>
      </c>
      <c r="J26">
        <v>3</v>
      </c>
      <c r="K26">
        <v>4</v>
      </c>
      <c r="L26">
        <v>4</v>
      </c>
      <c r="M26">
        <v>3</v>
      </c>
      <c r="N26">
        <v>1</v>
      </c>
      <c r="O26">
        <v>3</v>
      </c>
      <c r="P26">
        <v>7</v>
      </c>
      <c r="Q26">
        <v>4</v>
      </c>
      <c r="R26">
        <v>5</v>
      </c>
      <c r="S26">
        <v>2</v>
      </c>
      <c r="T26">
        <v>4</v>
      </c>
      <c r="U26">
        <v>5</v>
      </c>
      <c r="V26">
        <v>5</v>
      </c>
      <c r="W26">
        <v>3</v>
      </c>
    </row>
    <row r="27" spans="1:28" x14ac:dyDescent="0.25">
      <c r="C27" t="s">
        <v>190</v>
      </c>
      <c r="D27" t="s">
        <v>197</v>
      </c>
      <c r="E27" t="s">
        <v>198</v>
      </c>
      <c r="F27" t="s">
        <v>199</v>
      </c>
      <c r="G27" t="s">
        <v>200</v>
      </c>
      <c r="H27" t="s">
        <v>201</v>
      </c>
      <c r="I27" t="s">
        <v>197</v>
      </c>
      <c r="J27" t="s">
        <v>201</v>
      </c>
      <c r="K27" t="s">
        <v>200</v>
      </c>
      <c r="L27" t="s">
        <v>200</v>
      </c>
      <c r="M27" t="s">
        <v>201</v>
      </c>
      <c r="N27" t="s">
        <v>198</v>
      </c>
      <c r="O27" t="s">
        <v>201</v>
      </c>
      <c r="P27" t="s">
        <v>191</v>
      </c>
      <c r="Q27" t="s">
        <v>200</v>
      </c>
      <c r="R27" t="s">
        <v>202</v>
      </c>
      <c r="S27" t="s">
        <v>197</v>
      </c>
      <c r="T27" t="s">
        <v>200</v>
      </c>
      <c r="U27" t="s">
        <v>202</v>
      </c>
      <c r="V27" t="s">
        <v>202</v>
      </c>
      <c r="W27" t="s">
        <v>201</v>
      </c>
    </row>
    <row r="28" spans="1:28" x14ac:dyDescent="0.25">
      <c r="C28" t="s">
        <v>192</v>
      </c>
      <c r="D28" t="s">
        <v>90</v>
      </c>
      <c r="E28" t="s">
        <v>90</v>
      </c>
      <c r="F28" t="s">
        <v>90</v>
      </c>
      <c r="G28" t="s">
        <v>90</v>
      </c>
      <c r="H28" t="s">
        <v>198</v>
      </c>
      <c r="I28" t="s">
        <v>90</v>
      </c>
      <c r="J28" t="s">
        <v>90</v>
      </c>
      <c r="K28" t="s">
        <v>90</v>
      </c>
      <c r="L28" t="s">
        <v>90</v>
      </c>
      <c r="M28" t="s">
        <v>90</v>
      </c>
      <c r="N28" t="s">
        <v>198</v>
      </c>
      <c r="O28" t="s">
        <v>90</v>
      </c>
      <c r="P28" t="s">
        <v>90</v>
      </c>
      <c r="Q28" t="s">
        <v>90</v>
      </c>
      <c r="R28" t="s">
        <v>90</v>
      </c>
      <c r="S28" t="s">
        <v>90</v>
      </c>
      <c r="T28" t="s">
        <v>90</v>
      </c>
      <c r="U28" t="s">
        <v>90</v>
      </c>
      <c r="V28" t="s">
        <v>90</v>
      </c>
      <c r="W28" t="s">
        <v>90</v>
      </c>
    </row>
    <row r="29" spans="1:28" x14ac:dyDescent="0.25">
      <c r="C29" t="s">
        <v>193</v>
      </c>
      <c r="D29" t="s">
        <v>197</v>
      </c>
      <c r="E29" t="s">
        <v>202</v>
      </c>
      <c r="F29" t="s">
        <v>199</v>
      </c>
      <c r="G29" t="s">
        <v>197</v>
      </c>
      <c r="H29" t="s">
        <v>197</v>
      </c>
      <c r="I29" t="s">
        <v>90</v>
      </c>
      <c r="J29" t="s">
        <v>201</v>
      </c>
      <c r="K29" t="s">
        <v>198</v>
      </c>
      <c r="L29" t="s">
        <v>90</v>
      </c>
      <c r="M29" t="s">
        <v>198</v>
      </c>
      <c r="N29" t="s">
        <v>202</v>
      </c>
      <c r="O29" t="s">
        <v>198</v>
      </c>
      <c r="P29" t="s">
        <v>90</v>
      </c>
      <c r="Q29" t="s">
        <v>198</v>
      </c>
      <c r="R29" t="s">
        <v>90</v>
      </c>
      <c r="S29" t="s">
        <v>198</v>
      </c>
      <c r="T29" t="s">
        <v>200</v>
      </c>
      <c r="U29" t="s">
        <v>197</v>
      </c>
      <c r="V29" t="s">
        <v>90</v>
      </c>
      <c r="W29" t="s">
        <v>201</v>
      </c>
    </row>
    <row r="30" spans="1:28" x14ac:dyDescent="0.25">
      <c r="C30" t="s">
        <v>194</v>
      </c>
      <c r="D30" t="s">
        <v>200</v>
      </c>
      <c r="E30" t="s">
        <v>198</v>
      </c>
      <c r="F30" t="s">
        <v>198</v>
      </c>
      <c r="G30" t="s">
        <v>198</v>
      </c>
      <c r="H30" t="s">
        <v>198</v>
      </c>
      <c r="I30" t="s">
        <v>197</v>
      </c>
      <c r="J30" t="s">
        <v>201</v>
      </c>
      <c r="K30" t="s">
        <v>200</v>
      </c>
      <c r="L30" t="s">
        <v>200</v>
      </c>
      <c r="M30" t="s">
        <v>201</v>
      </c>
      <c r="N30" t="s">
        <v>198</v>
      </c>
      <c r="O30" t="s">
        <v>201</v>
      </c>
      <c r="P30" t="s">
        <v>191</v>
      </c>
      <c r="Q30" t="s">
        <v>200</v>
      </c>
      <c r="R30" t="s">
        <v>202</v>
      </c>
      <c r="S30" t="s">
        <v>198</v>
      </c>
      <c r="T30" t="s">
        <v>198</v>
      </c>
      <c r="U30" t="s">
        <v>90</v>
      </c>
      <c r="V30" t="s">
        <v>202</v>
      </c>
      <c r="W30" t="s">
        <v>90</v>
      </c>
    </row>
    <row r="31" spans="1:28" x14ac:dyDescent="0.25">
      <c r="C31" t="s">
        <v>195</v>
      </c>
      <c r="D31" t="s">
        <v>198</v>
      </c>
      <c r="E31" t="s">
        <v>90</v>
      </c>
      <c r="F31" t="s">
        <v>90</v>
      </c>
      <c r="G31" t="s">
        <v>200</v>
      </c>
      <c r="H31" t="s">
        <v>201</v>
      </c>
      <c r="I31" t="s">
        <v>197</v>
      </c>
      <c r="J31" t="s">
        <v>198</v>
      </c>
      <c r="K31" t="s">
        <v>90</v>
      </c>
      <c r="L31" t="s">
        <v>198</v>
      </c>
      <c r="M31" t="s">
        <v>197</v>
      </c>
      <c r="N31" t="s">
        <v>90</v>
      </c>
      <c r="O31" t="s">
        <v>90</v>
      </c>
      <c r="P31" t="s">
        <v>90</v>
      </c>
      <c r="Q31" t="s">
        <v>197</v>
      </c>
      <c r="R31" t="s">
        <v>198</v>
      </c>
      <c r="S31" t="s">
        <v>197</v>
      </c>
      <c r="T31" t="s">
        <v>197</v>
      </c>
      <c r="U31" t="s">
        <v>202</v>
      </c>
      <c r="V31" t="s">
        <v>197</v>
      </c>
      <c r="W31" t="s">
        <v>201</v>
      </c>
    </row>
    <row r="32" spans="1:28" x14ac:dyDescent="0.25">
      <c r="C32" t="s">
        <v>196</v>
      </c>
      <c r="D32" t="s">
        <v>90</v>
      </c>
      <c r="E32" t="s">
        <v>198</v>
      </c>
      <c r="F32" t="s">
        <v>90</v>
      </c>
      <c r="G32" t="s">
        <v>90</v>
      </c>
      <c r="H32" t="s">
        <v>90</v>
      </c>
      <c r="I32" t="s">
        <v>201</v>
      </c>
      <c r="J32" t="s">
        <v>90</v>
      </c>
      <c r="K32" t="s">
        <v>197</v>
      </c>
      <c r="L32" t="s">
        <v>197</v>
      </c>
      <c r="M32" t="s">
        <v>198</v>
      </c>
      <c r="N32" t="s">
        <v>90</v>
      </c>
      <c r="O32" t="s">
        <v>201</v>
      </c>
      <c r="P32" t="s">
        <v>90</v>
      </c>
      <c r="Q32" t="s">
        <v>90</v>
      </c>
      <c r="R32" t="s">
        <v>198</v>
      </c>
      <c r="S32" t="s">
        <v>201</v>
      </c>
      <c r="T32" t="s">
        <v>90</v>
      </c>
      <c r="U32" t="s">
        <v>90</v>
      </c>
      <c r="V32" t="s">
        <v>90</v>
      </c>
      <c r="W32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D0723-1EB6-45AB-ADE4-162890940E7E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118</v>
      </c>
      <c r="B16" t="s">
        <v>119</v>
      </c>
      <c r="D16" t="s">
        <v>85</v>
      </c>
      <c r="E16" t="s">
        <v>85</v>
      </c>
      <c r="F16" t="s">
        <v>86</v>
      </c>
      <c r="G16" t="s">
        <v>86</v>
      </c>
      <c r="H16" t="s">
        <v>87</v>
      </c>
      <c r="I16" t="s">
        <v>86</v>
      </c>
      <c r="J16" t="s">
        <v>85</v>
      </c>
      <c r="K16" t="s">
        <v>85</v>
      </c>
      <c r="L16" t="s">
        <v>85</v>
      </c>
      <c r="M16" t="s">
        <v>85</v>
      </c>
      <c r="N16" t="s">
        <v>87</v>
      </c>
      <c r="O16" t="s">
        <v>85</v>
      </c>
      <c r="P16" t="s">
        <v>85</v>
      </c>
      <c r="Q16" t="s">
        <v>86</v>
      </c>
      <c r="R16" t="s">
        <v>88</v>
      </c>
      <c r="S16" t="s">
        <v>87</v>
      </c>
      <c r="T16" t="s">
        <v>87</v>
      </c>
      <c r="U16" t="s">
        <v>87</v>
      </c>
      <c r="V16" t="s">
        <v>85</v>
      </c>
      <c r="W16" t="s">
        <v>86</v>
      </c>
      <c r="X16">
        <v>12</v>
      </c>
      <c r="Y16" t="s">
        <v>120</v>
      </c>
      <c r="Z16" t="s">
        <v>90</v>
      </c>
      <c r="AA16" t="s">
        <v>121</v>
      </c>
      <c r="AB16" t="s">
        <v>92</v>
      </c>
    </row>
    <row r="19" spans="3:23" x14ac:dyDescent="0.25">
      <c r="C19" t="s">
        <v>188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85</v>
      </c>
      <c r="O19" t="s">
        <v>88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189</v>
      </c>
      <c r="D20">
        <v>0</v>
      </c>
      <c r="E20">
        <v>1</v>
      </c>
      <c r="F20">
        <v>1</v>
      </c>
      <c r="G20">
        <v>0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0</v>
      </c>
      <c r="O20">
        <v>0</v>
      </c>
      <c r="P20">
        <v>1</v>
      </c>
      <c r="Q20">
        <v>0</v>
      </c>
      <c r="R20">
        <v>0</v>
      </c>
      <c r="S20">
        <v>1</v>
      </c>
      <c r="T20">
        <v>0</v>
      </c>
      <c r="U20">
        <v>1</v>
      </c>
      <c r="V20">
        <v>1</v>
      </c>
      <c r="W20">
        <v>1</v>
      </c>
    </row>
    <row r="21" spans="3:23" x14ac:dyDescent="0.25">
      <c r="C21" t="s">
        <v>190</v>
      </c>
      <c r="D21" t="s">
        <v>90</v>
      </c>
      <c r="E21" t="s">
        <v>191</v>
      </c>
      <c r="F21" t="s">
        <v>191</v>
      </c>
      <c r="G21" t="s">
        <v>90</v>
      </c>
      <c r="H21" t="s">
        <v>191</v>
      </c>
      <c r="I21" t="s">
        <v>90</v>
      </c>
      <c r="J21" t="s">
        <v>191</v>
      </c>
      <c r="K21" t="s">
        <v>191</v>
      </c>
      <c r="L21" t="s">
        <v>191</v>
      </c>
      <c r="M21" t="s">
        <v>191</v>
      </c>
      <c r="N21" t="s">
        <v>90</v>
      </c>
      <c r="O21" t="s">
        <v>90</v>
      </c>
      <c r="P21" t="s">
        <v>191</v>
      </c>
      <c r="Q21" t="s">
        <v>90</v>
      </c>
      <c r="R21" t="s">
        <v>90</v>
      </c>
      <c r="S21" t="s">
        <v>191</v>
      </c>
      <c r="T21" t="s">
        <v>90</v>
      </c>
      <c r="U21" t="s">
        <v>191</v>
      </c>
      <c r="V21" t="s">
        <v>191</v>
      </c>
      <c r="W21" t="s">
        <v>191</v>
      </c>
    </row>
    <row r="22" spans="3:23" x14ac:dyDescent="0.25">
      <c r="C22" t="s">
        <v>192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193</v>
      </c>
      <c r="D23" t="s">
        <v>90</v>
      </c>
      <c r="E23" t="s">
        <v>90</v>
      </c>
      <c r="F23" t="s">
        <v>191</v>
      </c>
      <c r="G23" t="s">
        <v>191</v>
      </c>
      <c r="H23" t="s">
        <v>90</v>
      </c>
      <c r="I23" t="s">
        <v>191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191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191</v>
      </c>
    </row>
    <row r="24" spans="3:23" x14ac:dyDescent="0.25">
      <c r="C24" t="s">
        <v>194</v>
      </c>
      <c r="D24" t="s">
        <v>191</v>
      </c>
      <c r="E24" t="s">
        <v>191</v>
      </c>
      <c r="F24" t="s">
        <v>90</v>
      </c>
      <c r="G24" t="s">
        <v>90</v>
      </c>
      <c r="H24" t="s">
        <v>90</v>
      </c>
      <c r="I24" t="s">
        <v>90</v>
      </c>
      <c r="J24" t="s">
        <v>191</v>
      </c>
      <c r="K24" t="s">
        <v>191</v>
      </c>
      <c r="L24" t="s">
        <v>191</v>
      </c>
      <c r="M24" t="s">
        <v>191</v>
      </c>
      <c r="N24" t="s">
        <v>90</v>
      </c>
      <c r="O24" t="s">
        <v>191</v>
      </c>
      <c r="P24" t="s">
        <v>191</v>
      </c>
      <c r="Q24" t="s">
        <v>90</v>
      </c>
      <c r="R24" t="s">
        <v>90</v>
      </c>
      <c r="S24" t="s">
        <v>90</v>
      </c>
      <c r="T24" t="s">
        <v>90</v>
      </c>
      <c r="U24" t="s">
        <v>90</v>
      </c>
      <c r="V24" t="s">
        <v>191</v>
      </c>
      <c r="W24" t="s">
        <v>90</v>
      </c>
    </row>
    <row r="25" spans="3:23" x14ac:dyDescent="0.25">
      <c r="C25" t="s">
        <v>195</v>
      </c>
      <c r="D25" t="s">
        <v>90</v>
      </c>
      <c r="E25" t="s">
        <v>90</v>
      </c>
      <c r="F25" t="s">
        <v>90</v>
      </c>
      <c r="G25" t="s">
        <v>90</v>
      </c>
      <c r="H25" t="s">
        <v>191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191</v>
      </c>
      <c r="O25" t="s">
        <v>90</v>
      </c>
      <c r="P25" t="s">
        <v>90</v>
      </c>
      <c r="Q25" t="s">
        <v>90</v>
      </c>
      <c r="R25" t="s">
        <v>90</v>
      </c>
      <c r="S25" t="s">
        <v>191</v>
      </c>
      <c r="T25" t="s">
        <v>191</v>
      </c>
      <c r="U25" t="s">
        <v>191</v>
      </c>
      <c r="V25" t="s">
        <v>90</v>
      </c>
      <c r="W25" t="s">
        <v>90</v>
      </c>
    </row>
    <row r="26" spans="3:23" x14ac:dyDescent="0.25">
      <c r="C26" t="s">
        <v>196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191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6048-8B23-4FDE-87EF-05B82DEA5E23}">
  <dimension ref="A6:AB30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122</v>
      </c>
      <c r="B16" t="s">
        <v>123</v>
      </c>
      <c r="D16" t="s">
        <v>85</v>
      </c>
      <c r="E16" t="s">
        <v>88</v>
      </c>
      <c r="F16" t="s">
        <v>86</v>
      </c>
      <c r="G16" t="s">
        <v>86</v>
      </c>
      <c r="H16" t="s">
        <v>87</v>
      </c>
      <c r="I16" t="s">
        <v>86</v>
      </c>
      <c r="J16" t="s">
        <v>86</v>
      </c>
      <c r="K16" t="s">
        <v>86</v>
      </c>
      <c r="L16" t="s">
        <v>85</v>
      </c>
      <c r="M16" t="s">
        <v>85</v>
      </c>
      <c r="N16" t="s">
        <v>87</v>
      </c>
      <c r="O16" t="s">
        <v>85</v>
      </c>
      <c r="P16" t="s">
        <v>85</v>
      </c>
      <c r="Q16" t="s">
        <v>86</v>
      </c>
      <c r="R16" t="s">
        <v>88</v>
      </c>
      <c r="S16" t="s">
        <v>87</v>
      </c>
      <c r="T16" t="s">
        <v>87</v>
      </c>
      <c r="U16" t="s">
        <v>87</v>
      </c>
      <c r="V16" t="s">
        <v>85</v>
      </c>
      <c r="W16" t="s">
        <v>86</v>
      </c>
      <c r="X16">
        <v>9</v>
      </c>
      <c r="Y16" t="s">
        <v>124</v>
      </c>
      <c r="Z16" t="s">
        <v>90</v>
      </c>
      <c r="AA16" t="s">
        <v>125</v>
      </c>
      <c r="AB16" t="s">
        <v>92</v>
      </c>
    </row>
    <row r="17" spans="1:28" x14ac:dyDescent="0.25">
      <c r="A17" t="s">
        <v>126</v>
      </c>
      <c r="B17" t="s">
        <v>127</v>
      </c>
      <c r="D17" t="s">
        <v>85</v>
      </c>
      <c r="E17" t="s">
        <v>86</v>
      </c>
      <c r="F17" t="s">
        <v>86</v>
      </c>
      <c r="G17" t="s">
        <v>88</v>
      </c>
      <c r="H17" t="s">
        <v>87</v>
      </c>
      <c r="I17" t="s">
        <v>88</v>
      </c>
      <c r="J17" t="s">
        <v>87</v>
      </c>
      <c r="K17" t="s">
        <v>87</v>
      </c>
      <c r="L17" t="s">
        <v>85</v>
      </c>
      <c r="M17" t="s">
        <v>86</v>
      </c>
      <c r="N17" t="s">
        <v>87</v>
      </c>
      <c r="O17" t="s">
        <v>86</v>
      </c>
      <c r="P17" t="s">
        <v>85</v>
      </c>
      <c r="Q17" t="s">
        <v>87</v>
      </c>
      <c r="R17" t="s">
        <v>86</v>
      </c>
      <c r="S17" t="s">
        <v>86</v>
      </c>
      <c r="T17" t="s">
        <v>87</v>
      </c>
      <c r="U17" t="s">
        <v>87</v>
      </c>
      <c r="V17" t="s">
        <v>86</v>
      </c>
      <c r="W17" t="s">
        <v>88</v>
      </c>
      <c r="X17">
        <v>5</v>
      </c>
      <c r="Y17" t="s">
        <v>128</v>
      </c>
      <c r="Z17" t="s">
        <v>90</v>
      </c>
      <c r="AA17" t="s">
        <v>125</v>
      </c>
      <c r="AB17" t="s">
        <v>92</v>
      </c>
    </row>
    <row r="18" spans="1:28" x14ac:dyDescent="0.25">
      <c r="A18" t="s">
        <v>129</v>
      </c>
      <c r="B18" t="s">
        <v>130</v>
      </c>
      <c r="D18" t="s">
        <v>85</v>
      </c>
      <c r="E18" t="s">
        <v>88</v>
      </c>
      <c r="F18" t="s">
        <v>86</v>
      </c>
      <c r="G18" t="s">
        <v>85</v>
      </c>
      <c r="H18" t="s">
        <v>85</v>
      </c>
      <c r="I18" t="s">
        <v>85</v>
      </c>
      <c r="J18" t="s">
        <v>85</v>
      </c>
      <c r="K18" t="s">
        <v>85</v>
      </c>
      <c r="L18" t="s">
        <v>85</v>
      </c>
      <c r="M18" t="s">
        <v>85</v>
      </c>
      <c r="N18" t="s">
        <v>88</v>
      </c>
      <c r="O18" t="s">
        <v>88</v>
      </c>
      <c r="P18" t="s">
        <v>85</v>
      </c>
      <c r="Q18" t="s">
        <v>86</v>
      </c>
      <c r="R18" t="s">
        <v>85</v>
      </c>
      <c r="S18" t="s">
        <v>88</v>
      </c>
      <c r="T18" t="s">
        <v>87</v>
      </c>
      <c r="U18" t="s">
        <v>85</v>
      </c>
      <c r="V18" t="s">
        <v>85</v>
      </c>
      <c r="W18" t="s">
        <v>86</v>
      </c>
      <c r="X18">
        <v>10</v>
      </c>
      <c r="Y18" t="s">
        <v>131</v>
      </c>
      <c r="Z18" t="s">
        <v>90</v>
      </c>
      <c r="AA18" t="s">
        <v>125</v>
      </c>
      <c r="AB18" t="s">
        <v>92</v>
      </c>
    </row>
    <row r="19" spans="1:28" x14ac:dyDescent="0.25">
      <c r="A19" t="s">
        <v>132</v>
      </c>
      <c r="B19" t="s">
        <v>133</v>
      </c>
      <c r="D19" t="s">
        <v>85</v>
      </c>
      <c r="E19" t="s">
        <v>85</v>
      </c>
      <c r="F19" t="s">
        <v>86</v>
      </c>
      <c r="G19" t="s">
        <v>87</v>
      </c>
      <c r="H19" t="s">
        <v>85</v>
      </c>
      <c r="I19" t="s">
        <v>87</v>
      </c>
      <c r="J19" t="s">
        <v>85</v>
      </c>
      <c r="K19" t="s">
        <v>86</v>
      </c>
      <c r="L19" t="s">
        <v>85</v>
      </c>
      <c r="M19" t="s">
        <v>86</v>
      </c>
      <c r="N19" t="s">
        <v>87</v>
      </c>
      <c r="O19" t="s">
        <v>85</v>
      </c>
      <c r="P19" t="s">
        <v>85</v>
      </c>
      <c r="Q19" t="s">
        <v>85</v>
      </c>
      <c r="R19" t="s">
        <v>87</v>
      </c>
      <c r="S19" t="s">
        <v>85</v>
      </c>
      <c r="T19" t="s">
        <v>88</v>
      </c>
      <c r="U19" t="s">
        <v>87</v>
      </c>
      <c r="V19" t="s">
        <v>86</v>
      </c>
      <c r="W19" t="s">
        <v>88</v>
      </c>
      <c r="X19">
        <v>9</v>
      </c>
      <c r="Y19" t="s">
        <v>124</v>
      </c>
      <c r="Z19" t="s">
        <v>90</v>
      </c>
      <c r="AA19" t="s">
        <v>125</v>
      </c>
      <c r="AB19" t="s">
        <v>92</v>
      </c>
    </row>
    <row r="20" spans="1:28" x14ac:dyDescent="0.25">
      <c r="A20" t="s">
        <v>134</v>
      </c>
      <c r="B20" t="s">
        <v>135</v>
      </c>
      <c r="D20" t="s">
        <v>85</v>
      </c>
      <c r="E20" t="s">
        <v>88</v>
      </c>
      <c r="F20" t="s">
        <v>85</v>
      </c>
      <c r="G20" t="s">
        <v>87</v>
      </c>
      <c r="H20" t="s">
        <v>87</v>
      </c>
      <c r="I20" t="s">
        <v>86</v>
      </c>
      <c r="J20" t="s">
        <v>88</v>
      </c>
      <c r="K20" t="s">
        <v>86</v>
      </c>
      <c r="L20" t="s">
        <v>86</v>
      </c>
      <c r="M20" t="s">
        <v>88</v>
      </c>
      <c r="N20" t="s">
        <v>85</v>
      </c>
      <c r="O20" t="s">
        <v>85</v>
      </c>
      <c r="P20" t="s">
        <v>87</v>
      </c>
      <c r="Q20" t="s">
        <v>85</v>
      </c>
      <c r="R20" t="s">
        <v>85</v>
      </c>
      <c r="S20" t="s">
        <v>85</v>
      </c>
      <c r="T20" t="s">
        <v>87</v>
      </c>
      <c r="U20" t="s">
        <v>87</v>
      </c>
      <c r="V20" t="s">
        <v>85</v>
      </c>
      <c r="W20" t="s">
        <v>87</v>
      </c>
      <c r="X20">
        <v>7</v>
      </c>
      <c r="Y20" t="s">
        <v>95</v>
      </c>
      <c r="Z20" t="s">
        <v>90</v>
      </c>
      <c r="AA20" t="s">
        <v>125</v>
      </c>
      <c r="AB20" t="s">
        <v>92</v>
      </c>
    </row>
    <row r="23" spans="1:28" x14ac:dyDescent="0.25">
      <c r="C23" t="s">
        <v>188</v>
      </c>
      <c r="D23" t="s">
        <v>86</v>
      </c>
      <c r="E23" t="s">
        <v>85</v>
      </c>
      <c r="F23" t="s">
        <v>86</v>
      </c>
      <c r="G23" t="s">
        <v>87</v>
      </c>
      <c r="H23" t="s">
        <v>87</v>
      </c>
      <c r="I23" t="s">
        <v>87</v>
      </c>
      <c r="J23" t="s">
        <v>85</v>
      </c>
      <c r="K23" t="s">
        <v>85</v>
      </c>
      <c r="L23" t="s">
        <v>85</v>
      </c>
      <c r="M23" t="s">
        <v>85</v>
      </c>
      <c r="N23" t="s">
        <v>85</v>
      </c>
      <c r="O23" t="s">
        <v>88</v>
      </c>
      <c r="P23" t="s">
        <v>85</v>
      </c>
      <c r="Q23" t="s">
        <v>85</v>
      </c>
      <c r="R23" t="s">
        <v>85</v>
      </c>
      <c r="S23" t="s">
        <v>87</v>
      </c>
      <c r="T23" t="s">
        <v>86</v>
      </c>
      <c r="U23" t="s">
        <v>87</v>
      </c>
      <c r="V23" t="s">
        <v>85</v>
      </c>
      <c r="W23" t="s">
        <v>86</v>
      </c>
    </row>
    <row r="24" spans="1:28" x14ac:dyDescent="0.25">
      <c r="C24" t="s">
        <v>189</v>
      </c>
      <c r="D24">
        <v>0</v>
      </c>
      <c r="E24">
        <v>1</v>
      </c>
      <c r="F24">
        <v>4</v>
      </c>
      <c r="G24">
        <v>2</v>
      </c>
      <c r="H24">
        <v>3</v>
      </c>
      <c r="I24">
        <v>1</v>
      </c>
      <c r="J24">
        <v>2</v>
      </c>
      <c r="K24">
        <v>1</v>
      </c>
      <c r="L24">
        <v>4</v>
      </c>
      <c r="M24">
        <v>2</v>
      </c>
      <c r="N24">
        <v>1</v>
      </c>
      <c r="O24">
        <v>1</v>
      </c>
      <c r="P24">
        <v>4</v>
      </c>
      <c r="Q24">
        <v>2</v>
      </c>
      <c r="R24">
        <v>2</v>
      </c>
      <c r="S24">
        <v>1</v>
      </c>
      <c r="T24">
        <v>0</v>
      </c>
      <c r="U24">
        <v>4</v>
      </c>
      <c r="V24">
        <v>3</v>
      </c>
      <c r="W24">
        <v>2</v>
      </c>
    </row>
    <row r="25" spans="1:28" x14ac:dyDescent="0.25">
      <c r="C25" t="s">
        <v>190</v>
      </c>
      <c r="D25" t="s">
        <v>90</v>
      </c>
      <c r="E25" t="s">
        <v>89</v>
      </c>
      <c r="F25" t="s">
        <v>184</v>
      </c>
      <c r="G25" t="s">
        <v>98</v>
      </c>
      <c r="H25" t="s">
        <v>120</v>
      </c>
      <c r="I25" t="s">
        <v>89</v>
      </c>
      <c r="J25" t="s">
        <v>98</v>
      </c>
      <c r="K25" t="s">
        <v>89</v>
      </c>
      <c r="L25" t="s">
        <v>184</v>
      </c>
      <c r="M25" t="s">
        <v>98</v>
      </c>
      <c r="N25" t="s">
        <v>89</v>
      </c>
      <c r="O25" t="s">
        <v>89</v>
      </c>
      <c r="P25" t="s">
        <v>184</v>
      </c>
      <c r="Q25" t="s">
        <v>98</v>
      </c>
      <c r="R25" t="s">
        <v>98</v>
      </c>
      <c r="S25" t="s">
        <v>89</v>
      </c>
      <c r="T25" t="s">
        <v>90</v>
      </c>
      <c r="U25" t="s">
        <v>184</v>
      </c>
      <c r="V25" t="s">
        <v>120</v>
      </c>
      <c r="W25" t="s">
        <v>98</v>
      </c>
    </row>
    <row r="26" spans="1:28" x14ac:dyDescent="0.25">
      <c r="C26" t="s">
        <v>192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  <row r="27" spans="1:28" x14ac:dyDescent="0.25">
      <c r="C27" t="s">
        <v>193</v>
      </c>
      <c r="D27" t="s">
        <v>90</v>
      </c>
      <c r="E27" t="s">
        <v>89</v>
      </c>
      <c r="F27" t="s">
        <v>184</v>
      </c>
      <c r="G27" t="s">
        <v>89</v>
      </c>
      <c r="H27" t="s">
        <v>90</v>
      </c>
      <c r="I27" t="s">
        <v>98</v>
      </c>
      <c r="J27" t="s">
        <v>89</v>
      </c>
      <c r="K27" t="s">
        <v>120</v>
      </c>
      <c r="L27" t="s">
        <v>89</v>
      </c>
      <c r="M27" t="s">
        <v>98</v>
      </c>
      <c r="N27" t="s">
        <v>90</v>
      </c>
      <c r="O27" t="s">
        <v>89</v>
      </c>
      <c r="P27" t="s">
        <v>90</v>
      </c>
      <c r="Q27" t="s">
        <v>98</v>
      </c>
      <c r="R27" t="s">
        <v>89</v>
      </c>
      <c r="S27" t="s">
        <v>89</v>
      </c>
      <c r="T27" t="s">
        <v>90</v>
      </c>
      <c r="U27" t="s">
        <v>90</v>
      </c>
      <c r="V27" t="s">
        <v>98</v>
      </c>
      <c r="W27" t="s">
        <v>98</v>
      </c>
    </row>
    <row r="28" spans="1:28" x14ac:dyDescent="0.25">
      <c r="C28" t="s">
        <v>194</v>
      </c>
      <c r="D28" t="s">
        <v>191</v>
      </c>
      <c r="E28" t="s">
        <v>89</v>
      </c>
      <c r="F28" t="s">
        <v>89</v>
      </c>
      <c r="G28" t="s">
        <v>89</v>
      </c>
      <c r="H28" t="s">
        <v>98</v>
      </c>
      <c r="I28" t="s">
        <v>89</v>
      </c>
      <c r="J28" t="s">
        <v>98</v>
      </c>
      <c r="K28" t="s">
        <v>89</v>
      </c>
      <c r="L28" t="s">
        <v>184</v>
      </c>
      <c r="M28" t="s">
        <v>98</v>
      </c>
      <c r="N28" t="s">
        <v>89</v>
      </c>
      <c r="O28" t="s">
        <v>120</v>
      </c>
      <c r="P28" t="s">
        <v>184</v>
      </c>
      <c r="Q28" t="s">
        <v>98</v>
      </c>
      <c r="R28" t="s">
        <v>98</v>
      </c>
      <c r="S28" t="s">
        <v>98</v>
      </c>
      <c r="T28" t="s">
        <v>90</v>
      </c>
      <c r="U28" t="s">
        <v>89</v>
      </c>
      <c r="V28" t="s">
        <v>120</v>
      </c>
      <c r="W28" t="s">
        <v>90</v>
      </c>
    </row>
    <row r="29" spans="1:28" x14ac:dyDescent="0.25">
      <c r="C29" t="s">
        <v>195</v>
      </c>
      <c r="D29" t="s">
        <v>90</v>
      </c>
      <c r="E29" t="s">
        <v>90</v>
      </c>
      <c r="F29" t="s">
        <v>90</v>
      </c>
      <c r="G29" t="s">
        <v>98</v>
      </c>
      <c r="H29" t="s">
        <v>120</v>
      </c>
      <c r="I29" t="s">
        <v>89</v>
      </c>
      <c r="J29" t="s">
        <v>89</v>
      </c>
      <c r="K29" t="s">
        <v>89</v>
      </c>
      <c r="L29" t="s">
        <v>90</v>
      </c>
      <c r="M29" t="s">
        <v>90</v>
      </c>
      <c r="N29" t="s">
        <v>120</v>
      </c>
      <c r="O29" t="s">
        <v>90</v>
      </c>
      <c r="P29" t="s">
        <v>89</v>
      </c>
      <c r="Q29" t="s">
        <v>89</v>
      </c>
      <c r="R29" t="s">
        <v>89</v>
      </c>
      <c r="S29" t="s">
        <v>89</v>
      </c>
      <c r="T29" t="s">
        <v>184</v>
      </c>
      <c r="U29" t="s">
        <v>184</v>
      </c>
      <c r="V29" t="s">
        <v>90</v>
      </c>
      <c r="W29" t="s">
        <v>89</v>
      </c>
    </row>
    <row r="30" spans="1:28" x14ac:dyDescent="0.25">
      <c r="C30" t="s">
        <v>196</v>
      </c>
      <c r="D30" t="s">
        <v>90</v>
      </c>
      <c r="E30" t="s">
        <v>120</v>
      </c>
      <c r="F30" t="s">
        <v>90</v>
      </c>
      <c r="G30" t="s">
        <v>89</v>
      </c>
      <c r="H30" t="s">
        <v>90</v>
      </c>
      <c r="I30" t="s">
        <v>89</v>
      </c>
      <c r="J30" t="s">
        <v>89</v>
      </c>
      <c r="K30" t="s">
        <v>90</v>
      </c>
      <c r="L30" t="s">
        <v>90</v>
      </c>
      <c r="M30" t="s">
        <v>89</v>
      </c>
      <c r="N30" t="s">
        <v>89</v>
      </c>
      <c r="O30" t="s">
        <v>89</v>
      </c>
      <c r="P30" t="s">
        <v>90</v>
      </c>
      <c r="Q30" t="s">
        <v>90</v>
      </c>
      <c r="R30" t="s">
        <v>89</v>
      </c>
      <c r="S30" t="s">
        <v>89</v>
      </c>
      <c r="T30" t="s">
        <v>89</v>
      </c>
      <c r="U30" t="s">
        <v>90</v>
      </c>
      <c r="V30" t="s">
        <v>90</v>
      </c>
      <c r="W3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8C89-DCEB-41F3-AF52-4E43FBE6CEB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136</v>
      </c>
      <c r="B16" t="s">
        <v>137</v>
      </c>
      <c r="D16" t="s">
        <v>85</v>
      </c>
      <c r="E16" t="s">
        <v>86</v>
      </c>
      <c r="F16" t="s">
        <v>86</v>
      </c>
      <c r="G16" t="s">
        <v>87</v>
      </c>
      <c r="H16" t="s">
        <v>87</v>
      </c>
      <c r="I16" t="s">
        <v>86</v>
      </c>
      <c r="J16" t="s">
        <v>87</v>
      </c>
      <c r="K16" t="s">
        <v>87</v>
      </c>
      <c r="L16" t="s">
        <v>85</v>
      </c>
      <c r="M16" t="s">
        <v>85</v>
      </c>
      <c r="N16" t="s">
        <v>88</v>
      </c>
      <c r="O16" t="s">
        <v>88</v>
      </c>
      <c r="P16" t="s">
        <v>85</v>
      </c>
      <c r="Q16" t="s">
        <v>88</v>
      </c>
      <c r="R16" t="s">
        <v>85</v>
      </c>
      <c r="S16" t="s">
        <v>85</v>
      </c>
      <c r="T16" t="s">
        <v>85</v>
      </c>
      <c r="U16" t="s">
        <v>87</v>
      </c>
      <c r="V16" t="s">
        <v>86</v>
      </c>
      <c r="W16" t="s">
        <v>88</v>
      </c>
      <c r="X16">
        <v>9</v>
      </c>
      <c r="Y16" t="s">
        <v>124</v>
      </c>
      <c r="Z16" t="s">
        <v>90</v>
      </c>
      <c r="AA16" t="s">
        <v>138</v>
      </c>
      <c r="AB16" t="s">
        <v>92</v>
      </c>
    </row>
    <row r="19" spans="3:23" x14ac:dyDescent="0.25">
      <c r="C19" t="s">
        <v>188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85</v>
      </c>
      <c r="O19" t="s">
        <v>88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189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0</v>
      </c>
      <c r="K20">
        <v>0</v>
      </c>
      <c r="L20">
        <v>1</v>
      </c>
      <c r="M20">
        <v>1</v>
      </c>
      <c r="N20">
        <v>0</v>
      </c>
      <c r="O20">
        <v>1</v>
      </c>
      <c r="P20">
        <v>1</v>
      </c>
      <c r="Q20">
        <v>0</v>
      </c>
      <c r="R20">
        <v>1</v>
      </c>
      <c r="S20">
        <v>0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190</v>
      </c>
      <c r="D21" t="s">
        <v>90</v>
      </c>
      <c r="E21" t="s">
        <v>90</v>
      </c>
      <c r="F21" t="s">
        <v>191</v>
      </c>
      <c r="G21" t="s">
        <v>191</v>
      </c>
      <c r="H21" t="s">
        <v>191</v>
      </c>
      <c r="I21" t="s">
        <v>90</v>
      </c>
      <c r="J21" t="s">
        <v>90</v>
      </c>
      <c r="K21" t="s">
        <v>90</v>
      </c>
      <c r="L21" t="s">
        <v>191</v>
      </c>
      <c r="M21" t="s">
        <v>191</v>
      </c>
      <c r="N21" t="s">
        <v>90</v>
      </c>
      <c r="O21" t="s">
        <v>191</v>
      </c>
      <c r="P21" t="s">
        <v>191</v>
      </c>
      <c r="Q21" t="s">
        <v>90</v>
      </c>
      <c r="R21" t="s">
        <v>191</v>
      </c>
      <c r="S21" t="s">
        <v>90</v>
      </c>
      <c r="T21" t="s">
        <v>90</v>
      </c>
      <c r="U21" t="s">
        <v>191</v>
      </c>
      <c r="V21" t="s">
        <v>90</v>
      </c>
      <c r="W21" t="s">
        <v>90</v>
      </c>
    </row>
    <row r="22" spans="3:23" x14ac:dyDescent="0.25">
      <c r="C22" t="s">
        <v>192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193</v>
      </c>
      <c r="D23" t="s">
        <v>90</v>
      </c>
      <c r="E23" t="s">
        <v>191</v>
      </c>
      <c r="F23" t="s">
        <v>191</v>
      </c>
      <c r="G23" t="s">
        <v>90</v>
      </c>
      <c r="H23" t="s">
        <v>90</v>
      </c>
      <c r="I23" t="s">
        <v>191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191</v>
      </c>
      <c r="W23" t="s">
        <v>90</v>
      </c>
    </row>
    <row r="24" spans="3:23" x14ac:dyDescent="0.25">
      <c r="C24" t="s">
        <v>194</v>
      </c>
      <c r="D24" t="s">
        <v>191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191</v>
      </c>
      <c r="M24" t="s">
        <v>191</v>
      </c>
      <c r="N24" t="s">
        <v>90</v>
      </c>
      <c r="O24" t="s">
        <v>90</v>
      </c>
      <c r="P24" t="s">
        <v>191</v>
      </c>
      <c r="Q24" t="s">
        <v>90</v>
      </c>
      <c r="R24" t="s">
        <v>191</v>
      </c>
      <c r="S24" t="s">
        <v>191</v>
      </c>
      <c r="T24" t="s">
        <v>191</v>
      </c>
      <c r="U24" t="s">
        <v>90</v>
      </c>
      <c r="V24" t="s">
        <v>90</v>
      </c>
      <c r="W24" t="s">
        <v>90</v>
      </c>
    </row>
    <row r="25" spans="3:23" x14ac:dyDescent="0.25">
      <c r="C25" t="s">
        <v>195</v>
      </c>
      <c r="D25" t="s">
        <v>90</v>
      </c>
      <c r="E25" t="s">
        <v>90</v>
      </c>
      <c r="F25" t="s">
        <v>90</v>
      </c>
      <c r="G25" t="s">
        <v>191</v>
      </c>
      <c r="H25" t="s">
        <v>191</v>
      </c>
      <c r="I25" t="s">
        <v>90</v>
      </c>
      <c r="J25" t="s">
        <v>191</v>
      </c>
      <c r="K25" t="s">
        <v>191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90</v>
      </c>
      <c r="U25" t="s">
        <v>191</v>
      </c>
      <c r="V25" t="s">
        <v>90</v>
      </c>
      <c r="W25" t="s">
        <v>90</v>
      </c>
    </row>
    <row r="26" spans="3:23" x14ac:dyDescent="0.25">
      <c r="C26" t="s">
        <v>196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191</v>
      </c>
      <c r="O26" t="s">
        <v>191</v>
      </c>
      <c r="P26" t="s">
        <v>90</v>
      </c>
      <c r="Q26" t="s">
        <v>191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12BC-88C1-4559-86D3-FE8B65341417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139</v>
      </c>
      <c r="B16" t="s">
        <v>140</v>
      </c>
      <c r="D16" t="s">
        <v>86</v>
      </c>
      <c r="E16" t="s">
        <v>86</v>
      </c>
      <c r="F16" t="s">
        <v>85</v>
      </c>
      <c r="G16" t="s">
        <v>86</v>
      </c>
      <c r="H16" t="s">
        <v>87</v>
      </c>
      <c r="I16" t="s">
        <v>85</v>
      </c>
      <c r="J16" t="s">
        <v>85</v>
      </c>
      <c r="K16" t="s">
        <v>88</v>
      </c>
      <c r="L16" t="s">
        <v>86</v>
      </c>
      <c r="M16" t="s">
        <v>87</v>
      </c>
      <c r="N16" t="s">
        <v>86</v>
      </c>
      <c r="O16" t="s">
        <v>85</v>
      </c>
      <c r="P16" t="s">
        <v>85</v>
      </c>
      <c r="Q16" t="s">
        <v>87</v>
      </c>
      <c r="R16" t="s">
        <v>88</v>
      </c>
      <c r="S16" t="s">
        <v>87</v>
      </c>
      <c r="T16" t="s">
        <v>86</v>
      </c>
      <c r="U16" t="s">
        <v>87</v>
      </c>
      <c r="V16" t="s">
        <v>85</v>
      </c>
      <c r="W16" t="s">
        <v>87</v>
      </c>
      <c r="X16">
        <v>8</v>
      </c>
      <c r="Y16" t="s">
        <v>98</v>
      </c>
      <c r="Z16" t="s">
        <v>90</v>
      </c>
      <c r="AA16" t="s">
        <v>141</v>
      </c>
      <c r="AB16" t="s">
        <v>92</v>
      </c>
    </row>
    <row r="19" spans="3:23" x14ac:dyDescent="0.25">
      <c r="C19" t="s">
        <v>188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85</v>
      </c>
      <c r="O19" t="s">
        <v>88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189</v>
      </c>
      <c r="D20">
        <v>1</v>
      </c>
      <c r="E20">
        <v>0</v>
      </c>
      <c r="F20">
        <v>0</v>
      </c>
      <c r="G20">
        <v>0</v>
      </c>
      <c r="H20">
        <v>1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1</v>
      </c>
      <c r="T20">
        <v>1</v>
      </c>
      <c r="U20">
        <v>1</v>
      </c>
      <c r="V20">
        <v>1</v>
      </c>
      <c r="W20">
        <v>0</v>
      </c>
    </row>
    <row r="21" spans="3:23" x14ac:dyDescent="0.25">
      <c r="C21" t="s">
        <v>190</v>
      </c>
      <c r="D21" t="s">
        <v>191</v>
      </c>
      <c r="E21" t="s">
        <v>90</v>
      </c>
      <c r="F21" t="s">
        <v>90</v>
      </c>
      <c r="G21" t="s">
        <v>90</v>
      </c>
      <c r="H21" t="s">
        <v>191</v>
      </c>
      <c r="I21" t="s">
        <v>90</v>
      </c>
      <c r="J21" t="s">
        <v>191</v>
      </c>
      <c r="K21" t="s">
        <v>90</v>
      </c>
      <c r="L21" t="s">
        <v>90</v>
      </c>
      <c r="M21" t="s">
        <v>90</v>
      </c>
      <c r="N21" t="s">
        <v>90</v>
      </c>
      <c r="O21" t="s">
        <v>90</v>
      </c>
      <c r="P21" t="s">
        <v>191</v>
      </c>
      <c r="Q21" t="s">
        <v>90</v>
      </c>
      <c r="R21" t="s">
        <v>90</v>
      </c>
      <c r="S21" t="s">
        <v>191</v>
      </c>
      <c r="T21" t="s">
        <v>191</v>
      </c>
      <c r="U21" t="s">
        <v>191</v>
      </c>
      <c r="V21" t="s">
        <v>191</v>
      </c>
      <c r="W21" t="s">
        <v>90</v>
      </c>
    </row>
    <row r="22" spans="3:23" x14ac:dyDescent="0.25">
      <c r="C22" t="s">
        <v>192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193</v>
      </c>
      <c r="D23" t="s">
        <v>191</v>
      </c>
      <c r="E23" t="s">
        <v>191</v>
      </c>
      <c r="F23" t="s">
        <v>90</v>
      </c>
      <c r="G23" t="s">
        <v>191</v>
      </c>
      <c r="H23" t="s">
        <v>90</v>
      </c>
      <c r="I23" t="s">
        <v>90</v>
      </c>
      <c r="J23" t="s">
        <v>90</v>
      </c>
      <c r="K23" t="s">
        <v>90</v>
      </c>
      <c r="L23" t="s">
        <v>191</v>
      </c>
      <c r="M23" t="s">
        <v>90</v>
      </c>
      <c r="N23" t="s">
        <v>191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191</v>
      </c>
      <c r="U23" t="s">
        <v>90</v>
      </c>
      <c r="V23" t="s">
        <v>90</v>
      </c>
      <c r="W23" t="s">
        <v>90</v>
      </c>
    </row>
    <row r="24" spans="3:23" x14ac:dyDescent="0.25">
      <c r="C24" t="s">
        <v>194</v>
      </c>
      <c r="D24" t="s">
        <v>90</v>
      </c>
      <c r="E24" t="s">
        <v>90</v>
      </c>
      <c r="F24" t="s">
        <v>191</v>
      </c>
      <c r="G24" t="s">
        <v>90</v>
      </c>
      <c r="H24" t="s">
        <v>90</v>
      </c>
      <c r="I24" t="s">
        <v>191</v>
      </c>
      <c r="J24" t="s">
        <v>191</v>
      </c>
      <c r="K24" t="s">
        <v>90</v>
      </c>
      <c r="L24" t="s">
        <v>90</v>
      </c>
      <c r="M24" t="s">
        <v>90</v>
      </c>
      <c r="N24" t="s">
        <v>90</v>
      </c>
      <c r="O24" t="s">
        <v>191</v>
      </c>
      <c r="P24" t="s">
        <v>191</v>
      </c>
      <c r="Q24" t="s">
        <v>90</v>
      </c>
      <c r="R24" t="s">
        <v>90</v>
      </c>
      <c r="S24" t="s">
        <v>90</v>
      </c>
      <c r="T24" t="s">
        <v>90</v>
      </c>
      <c r="U24" t="s">
        <v>90</v>
      </c>
      <c r="V24" t="s">
        <v>191</v>
      </c>
      <c r="W24" t="s">
        <v>90</v>
      </c>
    </row>
    <row r="25" spans="3:23" x14ac:dyDescent="0.25">
      <c r="C25" t="s">
        <v>195</v>
      </c>
      <c r="D25" t="s">
        <v>90</v>
      </c>
      <c r="E25" t="s">
        <v>90</v>
      </c>
      <c r="F25" t="s">
        <v>90</v>
      </c>
      <c r="G25" t="s">
        <v>90</v>
      </c>
      <c r="H25" t="s">
        <v>191</v>
      </c>
      <c r="I25" t="s">
        <v>90</v>
      </c>
      <c r="J25" t="s">
        <v>90</v>
      </c>
      <c r="K25" t="s">
        <v>90</v>
      </c>
      <c r="L25" t="s">
        <v>90</v>
      </c>
      <c r="M25" t="s">
        <v>191</v>
      </c>
      <c r="N25" t="s">
        <v>90</v>
      </c>
      <c r="O25" t="s">
        <v>90</v>
      </c>
      <c r="P25" t="s">
        <v>90</v>
      </c>
      <c r="Q25" t="s">
        <v>191</v>
      </c>
      <c r="R25" t="s">
        <v>90</v>
      </c>
      <c r="S25" t="s">
        <v>191</v>
      </c>
      <c r="T25" t="s">
        <v>90</v>
      </c>
      <c r="U25" t="s">
        <v>191</v>
      </c>
      <c r="V25" t="s">
        <v>90</v>
      </c>
      <c r="W25" t="s">
        <v>191</v>
      </c>
    </row>
    <row r="26" spans="3:23" x14ac:dyDescent="0.25">
      <c r="C26" t="s">
        <v>196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191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191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A7DB-758C-4127-B2E8-DA077E855448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142</v>
      </c>
      <c r="B16" t="s">
        <v>143</v>
      </c>
      <c r="D16" t="s">
        <v>86</v>
      </c>
      <c r="E16" t="s">
        <v>86</v>
      </c>
      <c r="F16" t="s">
        <v>86</v>
      </c>
      <c r="G16" t="s">
        <v>87</v>
      </c>
      <c r="H16" t="s">
        <v>87</v>
      </c>
      <c r="I16" t="s">
        <v>85</v>
      </c>
      <c r="J16" t="s">
        <v>85</v>
      </c>
      <c r="K16" t="s">
        <v>85</v>
      </c>
      <c r="L16" t="s">
        <v>85</v>
      </c>
      <c r="M16" t="s">
        <v>85</v>
      </c>
      <c r="N16" t="s">
        <v>87</v>
      </c>
      <c r="O16" t="s">
        <v>88</v>
      </c>
      <c r="P16" t="s">
        <v>85</v>
      </c>
      <c r="Q16" t="s">
        <v>85</v>
      </c>
      <c r="R16" t="s">
        <v>85</v>
      </c>
      <c r="S16" t="s">
        <v>87</v>
      </c>
      <c r="T16" t="s">
        <v>86</v>
      </c>
      <c r="U16" t="s">
        <v>85</v>
      </c>
      <c r="V16" t="s">
        <v>85</v>
      </c>
      <c r="W16" t="s">
        <v>85</v>
      </c>
      <c r="X16">
        <v>15</v>
      </c>
      <c r="Y16" t="s">
        <v>144</v>
      </c>
      <c r="Z16" t="s">
        <v>90</v>
      </c>
      <c r="AA16" t="s">
        <v>145</v>
      </c>
      <c r="AB16" t="s">
        <v>92</v>
      </c>
    </row>
    <row r="19" spans="3:23" x14ac:dyDescent="0.25">
      <c r="C19" t="s">
        <v>188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85</v>
      </c>
      <c r="O19" t="s">
        <v>88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189</v>
      </c>
      <c r="D20">
        <v>1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0</v>
      </c>
      <c r="V20">
        <v>1</v>
      </c>
      <c r="W20">
        <v>0</v>
      </c>
    </row>
    <row r="21" spans="3:23" x14ac:dyDescent="0.25">
      <c r="C21" t="s">
        <v>190</v>
      </c>
      <c r="D21" t="s">
        <v>191</v>
      </c>
      <c r="E21" t="s">
        <v>90</v>
      </c>
      <c r="F21" t="s">
        <v>191</v>
      </c>
      <c r="G21" t="s">
        <v>191</v>
      </c>
      <c r="H21" t="s">
        <v>191</v>
      </c>
      <c r="I21" t="s">
        <v>90</v>
      </c>
      <c r="J21" t="s">
        <v>191</v>
      </c>
      <c r="K21" t="s">
        <v>191</v>
      </c>
      <c r="L21" t="s">
        <v>191</v>
      </c>
      <c r="M21" t="s">
        <v>191</v>
      </c>
      <c r="N21" t="s">
        <v>90</v>
      </c>
      <c r="O21" t="s">
        <v>191</v>
      </c>
      <c r="P21" t="s">
        <v>191</v>
      </c>
      <c r="Q21" t="s">
        <v>191</v>
      </c>
      <c r="R21" t="s">
        <v>191</v>
      </c>
      <c r="S21" t="s">
        <v>191</v>
      </c>
      <c r="T21" t="s">
        <v>191</v>
      </c>
      <c r="U21" t="s">
        <v>90</v>
      </c>
      <c r="V21" t="s">
        <v>191</v>
      </c>
      <c r="W21" t="s">
        <v>90</v>
      </c>
    </row>
    <row r="22" spans="3:23" x14ac:dyDescent="0.25">
      <c r="C22" t="s">
        <v>192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193</v>
      </c>
      <c r="D23" t="s">
        <v>191</v>
      </c>
      <c r="E23" t="s">
        <v>191</v>
      </c>
      <c r="F23" t="s">
        <v>191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191</v>
      </c>
      <c r="U23" t="s">
        <v>90</v>
      </c>
      <c r="V23" t="s">
        <v>90</v>
      </c>
      <c r="W23" t="s">
        <v>90</v>
      </c>
    </row>
    <row r="24" spans="3:23" x14ac:dyDescent="0.25">
      <c r="C24" t="s">
        <v>194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191</v>
      </c>
      <c r="J24" t="s">
        <v>191</v>
      </c>
      <c r="K24" t="s">
        <v>191</v>
      </c>
      <c r="L24" t="s">
        <v>191</v>
      </c>
      <c r="M24" t="s">
        <v>191</v>
      </c>
      <c r="N24" t="s">
        <v>90</v>
      </c>
      <c r="O24" t="s">
        <v>90</v>
      </c>
      <c r="P24" t="s">
        <v>191</v>
      </c>
      <c r="Q24" t="s">
        <v>191</v>
      </c>
      <c r="R24" t="s">
        <v>191</v>
      </c>
      <c r="S24" t="s">
        <v>90</v>
      </c>
      <c r="T24" t="s">
        <v>90</v>
      </c>
      <c r="U24" t="s">
        <v>191</v>
      </c>
      <c r="V24" t="s">
        <v>191</v>
      </c>
      <c r="W24" t="s">
        <v>191</v>
      </c>
    </row>
    <row r="25" spans="3:23" x14ac:dyDescent="0.25">
      <c r="C25" t="s">
        <v>195</v>
      </c>
      <c r="D25" t="s">
        <v>90</v>
      </c>
      <c r="E25" t="s">
        <v>90</v>
      </c>
      <c r="F25" t="s">
        <v>90</v>
      </c>
      <c r="G25" t="s">
        <v>191</v>
      </c>
      <c r="H25" t="s">
        <v>191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191</v>
      </c>
      <c r="O25" t="s">
        <v>90</v>
      </c>
      <c r="P25" t="s">
        <v>90</v>
      </c>
      <c r="Q25" t="s">
        <v>90</v>
      </c>
      <c r="R25" t="s">
        <v>90</v>
      </c>
      <c r="S25" t="s">
        <v>191</v>
      </c>
      <c r="T25" t="s">
        <v>90</v>
      </c>
      <c r="U25" t="s">
        <v>90</v>
      </c>
      <c r="V25" t="s">
        <v>90</v>
      </c>
      <c r="W25" t="s">
        <v>90</v>
      </c>
    </row>
    <row r="26" spans="3:23" x14ac:dyDescent="0.25">
      <c r="C26" t="s">
        <v>196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191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CC0A-DFA3-40D1-8184-54C1A017FAF4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34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146</v>
      </c>
      <c r="B16" t="s">
        <v>147</v>
      </c>
      <c r="D16" t="s">
        <v>85</v>
      </c>
      <c r="E16" t="s">
        <v>88</v>
      </c>
      <c r="F16" t="s">
        <v>86</v>
      </c>
      <c r="G16" t="s">
        <v>87</v>
      </c>
      <c r="H16" t="s">
        <v>87</v>
      </c>
      <c r="I16" t="s">
        <v>85</v>
      </c>
      <c r="J16" t="s">
        <v>85</v>
      </c>
      <c r="K16" t="s">
        <v>88</v>
      </c>
      <c r="L16" t="s">
        <v>87</v>
      </c>
      <c r="M16" t="s">
        <v>85</v>
      </c>
      <c r="N16" t="s">
        <v>86</v>
      </c>
      <c r="O16" t="s">
        <v>88</v>
      </c>
      <c r="P16" t="s">
        <v>85</v>
      </c>
      <c r="Q16" t="s">
        <v>86</v>
      </c>
      <c r="R16" t="s">
        <v>85</v>
      </c>
      <c r="S16" t="s">
        <v>87</v>
      </c>
      <c r="T16" t="s">
        <v>86</v>
      </c>
      <c r="U16" t="s">
        <v>87</v>
      </c>
      <c r="V16" t="s">
        <v>85</v>
      </c>
      <c r="W16" t="s">
        <v>88</v>
      </c>
      <c r="X16">
        <v>12</v>
      </c>
      <c r="Y16" t="s">
        <v>120</v>
      </c>
      <c r="Z16" t="s">
        <v>90</v>
      </c>
      <c r="AA16" t="s">
        <v>148</v>
      </c>
      <c r="AB16" t="s">
        <v>92</v>
      </c>
    </row>
    <row r="17" spans="1:28" x14ac:dyDescent="0.25">
      <c r="A17" t="s">
        <v>149</v>
      </c>
      <c r="B17" t="s">
        <v>150</v>
      </c>
      <c r="D17" t="s">
        <v>109</v>
      </c>
      <c r="E17" t="s">
        <v>85</v>
      </c>
      <c r="F17" t="s">
        <v>86</v>
      </c>
      <c r="G17" t="s">
        <v>87</v>
      </c>
      <c r="H17" t="s">
        <v>85</v>
      </c>
      <c r="I17" t="s">
        <v>85</v>
      </c>
      <c r="J17" t="s">
        <v>85</v>
      </c>
      <c r="K17" t="s">
        <v>87</v>
      </c>
      <c r="L17" t="s">
        <v>85</v>
      </c>
      <c r="M17" t="s">
        <v>88</v>
      </c>
      <c r="N17" t="s">
        <v>86</v>
      </c>
      <c r="O17" t="s">
        <v>85</v>
      </c>
      <c r="P17" t="s">
        <v>85</v>
      </c>
      <c r="Q17" t="s">
        <v>85</v>
      </c>
      <c r="R17" t="s">
        <v>85</v>
      </c>
      <c r="S17" t="s">
        <v>87</v>
      </c>
      <c r="T17" t="s">
        <v>86</v>
      </c>
      <c r="U17" t="s">
        <v>86</v>
      </c>
      <c r="V17" t="s">
        <v>85</v>
      </c>
      <c r="W17" t="s">
        <v>86</v>
      </c>
      <c r="X17">
        <v>12</v>
      </c>
      <c r="Y17" t="s">
        <v>120</v>
      </c>
      <c r="Z17" t="s">
        <v>151</v>
      </c>
      <c r="AA17" t="s">
        <v>148</v>
      </c>
      <c r="AB17" t="s">
        <v>92</v>
      </c>
    </row>
    <row r="20" spans="1:28" x14ac:dyDescent="0.25">
      <c r="C20" t="s">
        <v>188</v>
      </c>
      <c r="D20" t="s">
        <v>86</v>
      </c>
      <c r="E20" t="s">
        <v>85</v>
      </c>
      <c r="F20" t="s">
        <v>86</v>
      </c>
      <c r="G20" t="s">
        <v>87</v>
      </c>
      <c r="H20" t="s">
        <v>87</v>
      </c>
      <c r="I20" t="s">
        <v>87</v>
      </c>
      <c r="J20" t="s">
        <v>85</v>
      </c>
      <c r="K20" t="s">
        <v>85</v>
      </c>
      <c r="L20" t="s">
        <v>85</v>
      </c>
      <c r="M20" t="s">
        <v>85</v>
      </c>
      <c r="N20" t="s">
        <v>85</v>
      </c>
      <c r="O20" t="s">
        <v>88</v>
      </c>
      <c r="P20" t="s">
        <v>85</v>
      </c>
      <c r="Q20" t="s">
        <v>85</v>
      </c>
      <c r="R20" t="s">
        <v>85</v>
      </c>
      <c r="S20" t="s">
        <v>87</v>
      </c>
      <c r="T20" t="s">
        <v>86</v>
      </c>
      <c r="U20" t="s">
        <v>87</v>
      </c>
      <c r="V20" t="s">
        <v>85</v>
      </c>
      <c r="W20" t="s">
        <v>86</v>
      </c>
    </row>
    <row r="21" spans="1:28" x14ac:dyDescent="0.25">
      <c r="C21" t="s">
        <v>189</v>
      </c>
      <c r="D21">
        <v>0</v>
      </c>
      <c r="E21">
        <v>1</v>
      </c>
      <c r="F21">
        <v>2</v>
      </c>
      <c r="G21">
        <v>2</v>
      </c>
      <c r="H21">
        <v>1</v>
      </c>
      <c r="I21">
        <v>0</v>
      </c>
      <c r="J21">
        <v>2</v>
      </c>
      <c r="K21">
        <v>0</v>
      </c>
      <c r="L21">
        <v>1</v>
      </c>
      <c r="M21">
        <v>1</v>
      </c>
      <c r="N21">
        <v>0</v>
      </c>
      <c r="O21">
        <v>1</v>
      </c>
      <c r="P21">
        <v>2</v>
      </c>
      <c r="Q21">
        <v>1</v>
      </c>
      <c r="R21">
        <v>2</v>
      </c>
      <c r="S21">
        <v>2</v>
      </c>
      <c r="T21">
        <v>2</v>
      </c>
      <c r="U21">
        <v>1</v>
      </c>
      <c r="V21">
        <v>2</v>
      </c>
      <c r="W21">
        <v>1</v>
      </c>
    </row>
    <row r="22" spans="1:28" x14ac:dyDescent="0.25">
      <c r="C22" t="s">
        <v>190</v>
      </c>
      <c r="D22" t="s">
        <v>90</v>
      </c>
      <c r="E22" t="s">
        <v>131</v>
      </c>
      <c r="F22" t="s">
        <v>191</v>
      </c>
      <c r="G22" t="s">
        <v>191</v>
      </c>
      <c r="H22" t="s">
        <v>131</v>
      </c>
      <c r="I22" t="s">
        <v>90</v>
      </c>
      <c r="J22" t="s">
        <v>191</v>
      </c>
      <c r="K22" t="s">
        <v>90</v>
      </c>
      <c r="L22" t="s">
        <v>131</v>
      </c>
      <c r="M22" t="s">
        <v>131</v>
      </c>
      <c r="N22" t="s">
        <v>90</v>
      </c>
      <c r="O22" t="s">
        <v>131</v>
      </c>
      <c r="P22" t="s">
        <v>191</v>
      </c>
      <c r="Q22" t="s">
        <v>131</v>
      </c>
      <c r="R22" t="s">
        <v>191</v>
      </c>
      <c r="S22" t="s">
        <v>191</v>
      </c>
      <c r="T22" t="s">
        <v>191</v>
      </c>
      <c r="U22" t="s">
        <v>131</v>
      </c>
      <c r="V22" t="s">
        <v>191</v>
      </c>
      <c r="W22" t="s">
        <v>131</v>
      </c>
    </row>
    <row r="23" spans="1:28" x14ac:dyDescent="0.25">
      <c r="C23" t="s">
        <v>192</v>
      </c>
      <c r="D23" t="s">
        <v>131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193</v>
      </c>
      <c r="D24" t="s">
        <v>90</v>
      </c>
      <c r="E24" t="s">
        <v>90</v>
      </c>
      <c r="F24" t="s">
        <v>191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90</v>
      </c>
      <c r="M24" t="s">
        <v>90</v>
      </c>
      <c r="N24" t="s">
        <v>191</v>
      </c>
      <c r="O24" t="s">
        <v>90</v>
      </c>
      <c r="P24" t="s">
        <v>90</v>
      </c>
      <c r="Q24" t="s">
        <v>131</v>
      </c>
      <c r="R24" t="s">
        <v>90</v>
      </c>
      <c r="S24" t="s">
        <v>90</v>
      </c>
      <c r="T24" t="s">
        <v>191</v>
      </c>
      <c r="U24" t="s">
        <v>131</v>
      </c>
      <c r="V24" t="s">
        <v>90</v>
      </c>
      <c r="W24" t="s">
        <v>131</v>
      </c>
    </row>
    <row r="25" spans="1:28" x14ac:dyDescent="0.25">
      <c r="C25" t="s">
        <v>194</v>
      </c>
      <c r="D25" t="s">
        <v>131</v>
      </c>
      <c r="E25" t="s">
        <v>131</v>
      </c>
      <c r="F25" t="s">
        <v>90</v>
      </c>
      <c r="G25" t="s">
        <v>90</v>
      </c>
      <c r="H25" t="s">
        <v>131</v>
      </c>
      <c r="I25" t="s">
        <v>191</v>
      </c>
      <c r="J25" t="s">
        <v>191</v>
      </c>
      <c r="K25" t="s">
        <v>90</v>
      </c>
      <c r="L25" t="s">
        <v>131</v>
      </c>
      <c r="M25" t="s">
        <v>131</v>
      </c>
      <c r="N25" t="s">
        <v>90</v>
      </c>
      <c r="O25" t="s">
        <v>131</v>
      </c>
      <c r="P25" t="s">
        <v>191</v>
      </c>
      <c r="Q25" t="s">
        <v>131</v>
      </c>
      <c r="R25" t="s">
        <v>191</v>
      </c>
      <c r="S25" t="s">
        <v>90</v>
      </c>
      <c r="T25" t="s">
        <v>90</v>
      </c>
      <c r="U25" t="s">
        <v>90</v>
      </c>
      <c r="V25" t="s">
        <v>191</v>
      </c>
      <c r="W25" t="s">
        <v>90</v>
      </c>
    </row>
    <row r="26" spans="1:28" x14ac:dyDescent="0.25">
      <c r="C26" t="s">
        <v>195</v>
      </c>
      <c r="D26" t="s">
        <v>90</v>
      </c>
      <c r="E26" t="s">
        <v>90</v>
      </c>
      <c r="F26" t="s">
        <v>90</v>
      </c>
      <c r="G26" t="s">
        <v>191</v>
      </c>
      <c r="H26" t="s">
        <v>131</v>
      </c>
      <c r="I26" t="s">
        <v>90</v>
      </c>
      <c r="J26" t="s">
        <v>90</v>
      </c>
      <c r="K26" t="s">
        <v>131</v>
      </c>
      <c r="L26" t="s">
        <v>131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191</v>
      </c>
      <c r="T26" t="s">
        <v>90</v>
      </c>
      <c r="U26" t="s">
        <v>131</v>
      </c>
      <c r="V26" t="s">
        <v>90</v>
      </c>
      <c r="W26" t="s">
        <v>90</v>
      </c>
    </row>
    <row r="27" spans="1:28" x14ac:dyDescent="0.25">
      <c r="C27" t="s">
        <v>196</v>
      </c>
      <c r="D27" t="s">
        <v>90</v>
      </c>
      <c r="E27" t="s">
        <v>131</v>
      </c>
      <c r="F27" t="s">
        <v>90</v>
      </c>
      <c r="G27" t="s">
        <v>90</v>
      </c>
      <c r="H27" t="s">
        <v>90</v>
      </c>
      <c r="I27" t="s">
        <v>90</v>
      </c>
      <c r="J27" t="s">
        <v>90</v>
      </c>
      <c r="K27" t="s">
        <v>131</v>
      </c>
      <c r="L27" t="s">
        <v>90</v>
      </c>
      <c r="M27" t="s">
        <v>131</v>
      </c>
      <c r="N27" t="s">
        <v>90</v>
      </c>
      <c r="O27" t="s">
        <v>131</v>
      </c>
      <c r="P27" t="s">
        <v>90</v>
      </c>
      <c r="Q27" t="s">
        <v>90</v>
      </c>
      <c r="R27" t="s">
        <v>90</v>
      </c>
      <c r="S27" t="s">
        <v>90</v>
      </c>
      <c r="T27" t="s">
        <v>90</v>
      </c>
      <c r="U27" t="s">
        <v>90</v>
      </c>
      <c r="V27" t="s">
        <v>90</v>
      </c>
      <c r="W27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Consolidado</vt:lpstr>
      <vt:lpstr>2022-05-09</vt:lpstr>
      <vt:lpstr>2022-05-07</vt:lpstr>
      <vt:lpstr>2022-05-29</vt:lpstr>
      <vt:lpstr>2022-05-08</vt:lpstr>
      <vt:lpstr>2022-05-31</vt:lpstr>
      <vt:lpstr>2022-05-05</vt:lpstr>
      <vt:lpstr>2022-05-27</vt:lpstr>
      <vt:lpstr>2022-05-14</vt:lpstr>
      <vt:lpstr>2022-05-15</vt:lpstr>
      <vt:lpstr>2022-05-12</vt:lpstr>
      <vt:lpstr>2022-05-13</vt:lpstr>
      <vt:lpstr>2022-05-21</vt:lpstr>
      <vt:lpstr>2022-05-10</vt:lpstr>
      <vt:lpstr>2022-05-11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2022-11-19T22:08:55Z</dcterms:modified>
</cp:coreProperties>
</file>