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ER SUCRE\Dropbox\2022\documentos desarrollo institucional 1 semana\entrga de compromisos\gonzalo\"/>
    </mc:Choice>
  </mc:AlternateContent>
  <xr:revisionPtr revIDLastSave="0" documentId="8_{CA0EBE63-CD71-44B9-A781-253DD797997D}" xr6:coauthVersionLast="47" xr6:coauthVersionMax="47" xr10:uidLastSave="{00000000-0000-0000-0000-000000000000}"/>
  <bookViews>
    <workbookView xWindow="-60" yWindow="-60" windowWidth="28920" windowHeight="15720" activeTab="13" xr2:uid="{00000000-000D-0000-FFFF-FFFF00000000}"/>
  </bookViews>
  <sheets>
    <sheet name="MAT_3°_Hoja 1" sheetId="7" r:id="rId1"/>
    <sheet name="MAT_3°_Hoja 2" sheetId="10" r:id="rId2"/>
    <sheet name="MAT_4°_Hoja 1" sheetId="11" r:id="rId3"/>
    <sheet name="MAT_4°_Hoja 2" sheetId="12" r:id="rId4"/>
    <sheet name="MAT_5°_Hoja 1" sheetId="13" r:id="rId5"/>
    <sheet name="MAT_5°_Hoja 2" sheetId="14" r:id="rId6"/>
    <sheet name="MAT_6°_Hoja 1" sheetId="15" r:id="rId7"/>
    <sheet name="MAT_6°_Hoja 2" sheetId="16" r:id="rId8"/>
    <sheet name="MAT_7°_Hoja 1" sheetId="17" r:id="rId9"/>
    <sheet name="MAT_7°-Hoja 2" sheetId="18" r:id="rId10"/>
    <sheet name="MAT_8°_Hoja 1" sheetId="19" r:id="rId11"/>
    <sheet name="MAT_8°_Hoja 2" sheetId="20" r:id="rId12"/>
    <sheet name="MAT_9°_Hoja 1" sheetId="21" r:id="rId13"/>
    <sheet name="MAT_9°_Hoja 2" sheetId="22" r:id="rId14"/>
    <sheet name="Hoja2 (2)" sheetId="9" state="hidden" r:id="rId15"/>
    <sheet name="Hoja3" sheetId="8" state="hidden" r:id="rId16"/>
    <sheet name="Hoja1" sheetId="6" state="hidden" r:id="rId17"/>
  </sheets>
  <externalReferences>
    <externalReference r:id="rId18"/>
    <externalReference r:id="rId19"/>
    <externalReference r:id="rId20"/>
  </externalReferences>
  <definedNames>
    <definedName name="Estado" localSheetId="14">[1]Hoja3!$C$2:$C$3</definedName>
    <definedName name="Estado" localSheetId="2">[3]Hoja3!$C$2:$C$3</definedName>
    <definedName name="Estado" localSheetId="3">[3]Hoja3!$C$2:$C$3</definedName>
    <definedName name="Estado">Hoja3!$C$2:$C$3</definedName>
    <definedName name="Grado" localSheetId="14">[1]Hoja3!$A$2:$A$13</definedName>
    <definedName name="Grado" localSheetId="1">[2]Hoja3!$A$2:$A$13</definedName>
    <definedName name="Grado" localSheetId="2">[3]Hoja3!$A$2:$A$13</definedName>
    <definedName name="Grado" localSheetId="3">[2]Hoja3!$A$2:$A$13</definedName>
    <definedName name="Grado" localSheetId="5">[2]Hoja3!$A$2:$A$13</definedName>
    <definedName name="Grado" localSheetId="7">[2]Hoja3!$A$2:$A$13</definedName>
    <definedName name="Grado" localSheetId="9">[2]Hoja3!$A$2:$A$13</definedName>
    <definedName name="Grado" localSheetId="11">[2]Hoja3!$A$2:$A$13</definedName>
    <definedName name="Grado" localSheetId="13">[2]Hoja3!$A$2:$A$13</definedName>
    <definedName name="Grado">Hoja3!$A$2:$A$13</definedName>
    <definedName name="SN">Hoja3!$B$2:$B$3</definedName>
    <definedName name="Trabajado">Hoja3!$D$2:$D$5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2" i="22" l="1"/>
  <c r="D54" i="22" s="1"/>
  <c r="D66" i="22" s="1"/>
  <c r="D78" i="22" s="1"/>
  <c r="D41" i="22"/>
  <c r="D53" i="22" s="1"/>
  <c r="D65" i="22" s="1"/>
  <c r="D77" i="22" s="1"/>
  <c r="D40" i="22"/>
  <c r="D52" i="22" s="1"/>
  <c r="D64" i="22" s="1"/>
  <c r="D76" i="22" s="1"/>
  <c r="D39" i="22"/>
  <c r="D51" i="22" s="1"/>
  <c r="D63" i="22" s="1"/>
  <c r="D75" i="22" s="1"/>
  <c r="D38" i="22"/>
  <c r="D50" i="22" s="1"/>
  <c r="D62" i="22" s="1"/>
  <c r="D74" i="22" s="1"/>
  <c r="J71" i="21"/>
  <c r="P70" i="21"/>
  <c r="O70" i="21"/>
  <c r="L70" i="21"/>
  <c r="E70" i="21"/>
  <c r="C70" i="21"/>
  <c r="Q70" i="21" s="1"/>
  <c r="P69" i="21"/>
  <c r="O69" i="21"/>
  <c r="L69" i="21"/>
  <c r="C69" i="21" s="1"/>
  <c r="Q69" i="21" s="1"/>
  <c r="E69" i="21"/>
  <c r="P68" i="21"/>
  <c r="O68" i="21"/>
  <c r="L68" i="21"/>
  <c r="E68" i="21"/>
  <c r="C68" i="21"/>
  <c r="Q68" i="21" s="1"/>
  <c r="P67" i="21"/>
  <c r="O67" i="21"/>
  <c r="L67" i="21"/>
  <c r="C67" i="21" s="1"/>
  <c r="Q67" i="21" s="1"/>
  <c r="E67" i="21"/>
  <c r="P66" i="21"/>
  <c r="O66" i="21"/>
  <c r="L66" i="21"/>
  <c r="E66" i="21"/>
  <c r="C66" i="21"/>
  <c r="Q66" i="21" s="1"/>
  <c r="P65" i="21"/>
  <c r="O65" i="21"/>
  <c r="L65" i="21"/>
  <c r="C65" i="21" s="1"/>
  <c r="Q65" i="21" s="1"/>
  <c r="E65" i="21"/>
  <c r="P64" i="21"/>
  <c r="O64" i="21"/>
  <c r="L64" i="21"/>
  <c r="E64" i="21"/>
  <c r="C64" i="21"/>
  <c r="Q64" i="21" s="1"/>
  <c r="P63" i="21"/>
  <c r="O63" i="21"/>
  <c r="L63" i="21"/>
  <c r="C63" i="21" s="1"/>
  <c r="Q63" i="21" s="1"/>
  <c r="E63" i="21"/>
  <c r="P62" i="21"/>
  <c r="O62" i="21"/>
  <c r="L62" i="21"/>
  <c r="E62" i="21"/>
  <c r="C62" i="21"/>
  <c r="Q62" i="21" s="1"/>
  <c r="P61" i="21"/>
  <c r="O61" i="21"/>
  <c r="L61" i="21"/>
  <c r="C61" i="21" s="1"/>
  <c r="Q61" i="21" s="1"/>
  <c r="E61" i="21"/>
  <c r="P60" i="21"/>
  <c r="O60" i="21"/>
  <c r="L60" i="21"/>
  <c r="E60" i="21"/>
  <c r="C60" i="21"/>
  <c r="Q60" i="21" s="1"/>
  <c r="P59" i="21"/>
  <c r="O59" i="21"/>
  <c r="L59" i="21"/>
  <c r="C59" i="21" s="1"/>
  <c r="Q59" i="21" s="1"/>
  <c r="E59" i="21"/>
  <c r="P58" i="21"/>
  <c r="O58" i="21"/>
  <c r="L58" i="21"/>
  <c r="E58" i="21"/>
  <c r="C58" i="21"/>
  <c r="Q58" i="21" s="1"/>
  <c r="P57" i="21"/>
  <c r="O57" i="21"/>
  <c r="L57" i="21"/>
  <c r="C57" i="21" s="1"/>
  <c r="Q57" i="21" s="1"/>
  <c r="E57" i="21"/>
  <c r="P56" i="21"/>
  <c r="O56" i="21"/>
  <c r="L56" i="21"/>
  <c r="E56" i="21"/>
  <c r="C56" i="21"/>
  <c r="Q56" i="21" s="1"/>
  <c r="P55" i="21"/>
  <c r="O55" i="21"/>
  <c r="L55" i="21"/>
  <c r="C55" i="21" s="1"/>
  <c r="Q55" i="21" s="1"/>
  <c r="E55" i="21"/>
  <c r="P54" i="21"/>
  <c r="O54" i="21"/>
  <c r="L54" i="21"/>
  <c r="E54" i="21"/>
  <c r="C54" i="21"/>
  <c r="Q54" i="21" s="1"/>
  <c r="P53" i="21"/>
  <c r="O53" i="21"/>
  <c r="L53" i="21"/>
  <c r="C53" i="21" s="1"/>
  <c r="Q53" i="21" s="1"/>
  <c r="E53" i="21"/>
  <c r="P52" i="21"/>
  <c r="O52" i="21"/>
  <c r="L52" i="21"/>
  <c r="E52" i="21"/>
  <c r="C52" i="21"/>
  <c r="Q52" i="21" s="1"/>
  <c r="P51" i="21"/>
  <c r="O51" i="21"/>
  <c r="L51" i="21"/>
  <c r="C51" i="21" s="1"/>
  <c r="Q51" i="21" s="1"/>
  <c r="E51" i="21"/>
  <c r="L43" i="21"/>
  <c r="L42" i="21"/>
  <c r="L41" i="21"/>
  <c r="L40" i="21"/>
  <c r="L39" i="21"/>
  <c r="L38" i="21"/>
  <c r="L37" i="21"/>
  <c r="L36" i="21"/>
  <c r="L35" i="21"/>
  <c r="L34" i="21"/>
  <c r="L33" i="21"/>
  <c r="L32" i="21"/>
  <c r="L31" i="21"/>
  <c r="L30" i="21"/>
  <c r="L29" i="21"/>
  <c r="L28" i="21"/>
  <c r="L27" i="21"/>
  <c r="L26" i="21"/>
  <c r="L25" i="21"/>
  <c r="L24" i="21"/>
  <c r="D53" i="20" l="1"/>
  <c r="D65" i="20" s="1"/>
  <c r="D77" i="20" s="1"/>
  <c r="D42" i="20"/>
  <c r="D54" i="20" s="1"/>
  <c r="D66" i="20" s="1"/>
  <c r="D78" i="20" s="1"/>
  <c r="D41" i="20"/>
  <c r="D40" i="20"/>
  <c r="D52" i="20" s="1"/>
  <c r="D64" i="20" s="1"/>
  <c r="D76" i="20" s="1"/>
  <c r="D39" i="20"/>
  <c r="D51" i="20" s="1"/>
  <c r="D63" i="20" s="1"/>
  <c r="D75" i="20" s="1"/>
  <c r="D38" i="20"/>
  <c r="D50" i="20" s="1"/>
  <c r="D62" i="20" s="1"/>
  <c r="D74" i="20" s="1"/>
  <c r="J71" i="19"/>
  <c r="P70" i="19"/>
  <c r="O70" i="19"/>
  <c r="Q70" i="19" s="1"/>
  <c r="L70" i="19"/>
  <c r="E70" i="19"/>
  <c r="C70" i="19"/>
  <c r="P69" i="19"/>
  <c r="O69" i="19"/>
  <c r="L69" i="19"/>
  <c r="C69" i="19" s="1"/>
  <c r="Q69" i="19" s="1"/>
  <c r="E69" i="19"/>
  <c r="P68" i="19"/>
  <c r="O68" i="19"/>
  <c r="Q68" i="19" s="1"/>
  <c r="L68" i="19"/>
  <c r="E68" i="19"/>
  <c r="C68" i="19"/>
  <c r="P67" i="19"/>
  <c r="O67" i="19"/>
  <c r="L67" i="19"/>
  <c r="C67" i="19" s="1"/>
  <c r="Q67" i="19" s="1"/>
  <c r="E67" i="19"/>
  <c r="P66" i="19"/>
  <c r="O66" i="19"/>
  <c r="Q66" i="19" s="1"/>
  <c r="L66" i="19"/>
  <c r="E66" i="19"/>
  <c r="C66" i="19"/>
  <c r="P65" i="19"/>
  <c r="O65" i="19"/>
  <c r="L65" i="19"/>
  <c r="C65" i="19" s="1"/>
  <c r="Q65" i="19" s="1"/>
  <c r="E65" i="19"/>
  <c r="P64" i="19"/>
  <c r="O64" i="19"/>
  <c r="Q64" i="19" s="1"/>
  <c r="L64" i="19"/>
  <c r="E64" i="19"/>
  <c r="C64" i="19"/>
  <c r="P63" i="19"/>
  <c r="O63" i="19"/>
  <c r="L63" i="19"/>
  <c r="C63" i="19" s="1"/>
  <c r="Q63" i="19" s="1"/>
  <c r="E63" i="19"/>
  <c r="P62" i="19"/>
  <c r="O62" i="19"/>
  <c r="Q62" i="19" s="1"/>
  <c r="L62" i="19"/>
  <c r="E62" i="19"/>
  <c r="C62" i="19"/>
  <c r="P61" i="19"/>
  <c r="O61" i="19"/>
  <c r="L61" i="19"/>
  <c r="C61" i="19" s="1"/>
  <c r="Q61" i="19" s="1"/>
  <c r="E61" i="19"/>
  <c r="P60" i="19"/>
  <c r="O60" i="19"/>
  <c r="Q60" i="19" s="1"/>
  <c r="L60" i="19"/>
  <c r="E60" i="19"/>
  <c r="C60" i="19"/>
  <c r="P59" i="19"/>
  <c r="O59" i="19"/>
  <c r="L59" i="19"/>
  <c r="C59" i="19" s="1"/>
  <c r="Q59" i="19" s="1"/>
  <c r="E59" i="19"/>
  <c r="P58" i="19"/>
  <c r="O58" i="19"/>
  <c r="Q58" i="19" s="1"/>
  <c r="L58" i="19"/>
  <c r="E58" i="19"/>
  <c r="C58" i="19"/>
  <c r="P57" i="19"/>
  <c r="O57" i="19"/>
  <c r="L57" i="19"/>
  <c r="C57" i="19" s="1"/>
  <c r="Q57" i="19" s="1"/>
  <c r="E57" i="19"/>
  <c r="P56" i="19"/>
  <c r="O56" i="19"/>
  <c r="Q56" i="19" s="1"/>
  <c r="L56" i="19"/>
  <c r="E56" i="19"/>
  <c r="C56" i="19"/>
  <c r="P55" i="19"/>
  <c r="O55" i="19"/>
  <c r="L55" i="19"/>
  <c r="C55" i="19" s="1"/>
  <c r="Q55" i="19" s="1"/>
  <c r="E55" i="19"/>
  <c r="P54" i="19"/>
  <c r="O54" i="19"/>
  <c r="Q54" i="19" s="1"/>
  <c r="L54" i="19"/>
  <c r="E54" i="19"/>
  <c r="C54" i="19"/>
  <c r="P53" i="19"/>
  <c r="O53" i="19"/>
  <c r="L53" i="19"/>
  <c r="C53" i="19" s="1"/>
  <c r="Q53" i="19" s="1"/>
  <c r="E53" i="19"/>
  <c r="P52" i="19"/>
  <c r="O52" i="19"/>
  <c r="Q52" i="19" s="1"/>
  <c r="L52" i="19"/>
  <c r="E52" i="19"/>
  <c r="C52" i="19"/>
  <c r="P51" i="19"/>
  <c r="O51" i="19"/>
  <c r="L51" i="19"/>
  <c r="C51" i="19" s="1"/>
  <c r="Q51" i="19" s="1"/>
  <c r="E51" i="19"/>
  <c r="L43" i="19"/>
  <c r="L42" i="19"/>
  <c r="L41" i="19"/>
  <c r="L40" i="19"/>
  <c r="L39" i="19"/>
  <c r="L38" i="19"/>
  <c r="L37" i="19"/>
  <c r="L36" i="19"/>
  <c r="L35" i="19"/>
  <c r="L34" i="19"/>
  <c r="L33" i="19"/>
  <c r="L32" i="19"/>
  <c r="L31" i="19"/>
  <c r="L30" i="19"/>
  <c r="L29" i="19"/>
  <c r="L28" i="19"/>
  <c r="L27" i="19"/>
  <c r="L26" i="19"/>
  <c r="L25" i="19"/>
  <c r="L24" i="19"/>
  <c r="D53" i="18" l="1"/>
  <c r="D65" i="18" s="1"/>
  <c r="D77" i="18" s="1"/>
  <c r="D42" i="18"/>
  <c r="D54" i="18" s="1"/>
  <c r="D66" i="18" s="1"/>
  <c r="D78" i="18" s="1"/>
  <c r="D41" i="18"/>
  <c r="D40" i="18"/>
  <c r="D52" i="18" s="1"/>
  <c r="D64" i="18" s="1"/>
  <c r="D76" i="18" s="1"/>
  <c r="D39" i="18"/>
  <c r="D51" i="18" s="1"/>
  <c r="D63" i="18" s="1"/>
  <c r="D75" i="18" s="1"/>
  <c r="D38" i="18"/>
  <c r="D50" i="18" s="1"/>
  <c r="D62" i="18" s="1"/>
  <c r="D74" i="18" s="1"/>
  <c r="J71" i="17"/>
  <c r="P70" i="17"/>
  <c r="O70" i="17"/>
  <c r="L70" i="17"/>
  <c r="E70" i="17"/>
  <c r="C70" i="17"/>
  <c r="Q70" i="17" s="1"/>
  <c r="P69" i="17"/>
  <c r="O69" i="17"/>
  <c r="L69" i="17"/>
  <c r="C69" i="17" s="1"/>
  <c r="Q69" i="17" s="1"/>
  <c r="E69" i="17"/>
  <c r="P68" i="17"/>
  <c r="O68" i="17"/>
  <c r="L68" i="17"/>
  <c r="E68" i="17"/>
  <c r="C68" i="17"/>
  <c r="Q68" i="17" s="1"/>
  <c r="P67" i="17"/>
  <c r="O67" i="17"/>
  <c r="L67" i="17"/>
  <c r="C67" i="17" s="1"/>
  <c r="Q67" i="17" s="1"/>
  <c r="E67" i="17"/>
  <c r="P66" i="17"/>
  <c r="O66" i="17"/>
  <c r="L66" i="17"/>
  <c r="E66" i="17"/>
  <c r="C66" i="17"/>
  <c r="Q66" i="17" s="1"/>
  <c r="P65" i="17"/>
  <c r="O65" i="17"/>
  <c r="L65" i="17"/>
  <c r="C65" i="17" s="1"/>
  <c r="Q65" i="17" s="1"/>
  <c r="E65" i="17"/>
  <c r="P64" i="17"/>
  <c r="O64" i="17"/>
  <c r="L64" i="17"/>
  <c r="E64" i="17"/>
  <c r="C64" i="17"/>
  <c r="Q64" i="17" s="1"/>
  <c r="P63" i="17"/>
  <c r="O63" i="17"/>
  <c r="L63" i="17"/>
  <c r="C63" i="17" s="1"/>
  <c r="Q63" i="17" s="1"/>
  <c r="E63" i="17"/>
  <c r="P62" i="17"/>
  <c r="O62" i="17"/>
  <c r="L62" i="17"/>
  <c r="E62" i="17"/>
  <c r="C62" i="17"/>
  <c r="Q62" i="17" s="1"/>
  <c r="P61" i="17"/>
  <c r="O61" i="17"/>
  <c r="L61" i="17"/>
  <c r="C61" i="17" s="1"/>
  <c r="Q61" i="17" s="1"/>
  <c r="E61" i="17"/>
  <c r="P60" i="17"/>
  <c r="O60" i="17"/>
  <c r="L60" i="17"/>
  <c r="E60" i="17"/>
  <c r="C60" i="17"/>
  <c r="Q60" i="17" s="1"/>
  <c r="P59" i="17"/>
  <c r="O59" i="17"/>
  <c r="L59" i="17"/>
  <c r="C59" i="17" s="1"/>
  <c r="Q59" i="17" s="1"/>
  <c r="E59" i="17"/>
  <c r="P58" i="17"/>
  <c r="O58" i="17"/>
  <c r="L58" i="17"/>
  <c r="E58" i="17"/>
  <c r="C58" i="17"/>
  <c r="Q58" i="17" s="1"/>
  <c r="P57" i="17"/>
  <c r="O57" i="17"/>
  <c r="L57" i="17"/>
  <c r="C57" i="17" s="1"/>
  <c r="Q57" i="17" s="1"/>
  <c r="E57" i="17"/>
  <c r="P56" i="17"/>
  <c r="O56" i="17"/>
  <c r="L56" i="17"/>
  <c r="E56" i="17"/>
  <c r="C56" i="17"/>
  <c r="Q56" i="17" s="1"/>
  <c r="P55" i="17"/>
  <c r="O55" i="17"/>
  <c r="L55" i="17"/>
  <c r="C55" i="17" s="1"/>
  <c r="Q55" i="17" s="1"/>
  <c r="E55" i="17"/>
  <c r="P54" i="17"/>
  <c r="O54" i="17"/>
  <c r="L54" i="17"/>
  <c r="E54" i="17"/>
  <c r="C54" i="17"/>
  <c r="Q54" i="17" s="1"/>
  <c r="P53" i="17"/>
  <c r="O53" i="17"/>
  <c r="L53" i="17"/>
  <c r="C53" i="17" s="1"/>
  <c r="Q53" i="17" s="1"/>
  <c r="E53" i="17"/>
  <c r="P52" i="17"/>
  <c r="O52" i="17"/>
  <c r="L52" i="17"/>
  <c r="E52" i="17"/>
  <c r="C52" i="17"/>
  <c r="Q52" i="17" s="1"/>
  <c r="P51" i="17"/>
  <c r="O51" i="17"/>
  <c r="L51" i="17"/>
  <c r="C51" i="17" s="1"/>
  <c r="Q51" i="17" s="1"/>
  <c r="E51" i="17"/>
  <c r="L43" i="17"/>
  <c r="L42" i="17"/>
  <c r="L41" i="17"/>
  <c r="L40" i="17"/>
  <c r="L39" i="17"/>
  <c r="L38" i="17"/>
  <c r="L37" i="17"/>
  <c r="L36" i="17"/>
  <c r="L35" i="17"/>
  <c r="L34" i="17"/>
  <c r="L33" i="17"/>
  <c r="L32" i="17"/>
  <c r="L31" i="17"/>
  <c r="L30" i="17"/>
  <c r="L29" i="17"/>
  <c r="L28" i="17"/>
  <c r="L27" i="17"/>
  <c r="L26" i="17"/>
  <c r="L25" i="17"/>
  <c r="L24" i="17"/>
  <c r="D42" i="16" l="1"/>
  <c r="D54" i="16" s="1"/>
  <c r="D66" i="16" s="1"/>
  <c r="D78" i="16" s="1"/>
  <c r="D41" i="16"/>
  <c r="D53" i="16" s="1"/>
  <c r="D65" i="16" s="1"/>
  <c r="D77" i="16" s="1"/>
  <c r="D40" i="16"/>
  <c r="D52" i="16" s="1"/>
  <c r="D64" i="16" s="1"/>
  <c r="D76" i="16" s="1"/>
  <c r="D39" i="16"/>
  <c r="D51" i="16" s="1"/>
  <c r="D63" i="16" s="1"/>
  <c r="D75" i="16" s="1"/>
  <c r="D38" i="16"/>
  <c r="D50" i="16" s="1"/>
  <c r="D62" i="16" s="1"/>
  <c r="D74" i="16" s="1"/>
  <c r="J71" i="15"/>
  <c r="P70" i="15"/>
  <c r="O70" i="15"/>
  <c r="L70" i="15"/>
  <c r="E70" i="15"/>
  <c r="C70" i="15"/>
  <c r="Q70" i="15" s="1"/>
  <c r="P69" i="15"/>
  <c r="O69" i="15"/>
  <c r="L69" i="15"/>
  <c r="C69" i="15" s="1"/>
  <c r="Q69" i="15" s="1"/>
  <c r="E69" i="15"/>
  <c r="P68" i="15"/>
  <c r="O68" i="15"/>
  <c r="Q68" i="15" s="1"/>
  <c r="L68" i="15"/>
  <c r="E68" i="15"/>
  <c r="C68" i="15"/>
  <c r="P67" i="15"/>
  <c r="O67" i="15"/>
  <c r="L67" i="15"/>
  <c r="C67" i="15" s="1"/>
  <c r="Q67" i="15" s="1"/>
  <c r="E67" i="15"/>
  <c r="P66" i="15"/>
  <c r="O66" i="15"/>
  <c r="L66" i="15"/>
  <c r="E66" i="15"/>
  <c r="C66" i="15"/>
  <c r="Q66" i="15" s="1"/>
  <c r="P65" i="15"/>
  <c r="O65" i="15"/>
  <c r="L65" i="15"/>
  <c r="C65" i="15" s="1"/>
  <c r="Q65" i="15" s="1"/>
  <c r="E65" i="15"/>
  <c r="P64" i="15"/>
  <c r="O64" i="15"/>
  <c r="L64" i="15"/>
  <c r="E64" i="15"/>
  <c r="C64" i="15"/>
  <c r="Q64" i="15" s="1"/>
  <c r="P63" i="15"/>
  <c r="O63" i="15"/>
  <c r="L63" i="15"/>
  <c r="C63" i="15" s="1"/>
  <c r="Q63" i="15" s="1"/>
  <c r="E63" i="15"/>
  <c r="P62" i="15"/>
  <c r="O62" i="15"/>
  <c r="L62" i="15"/>
  <c r="E62" i="15"/>
  <c r="C62" i="15"/>
  <c r="Q62" i="15" s="1"/>
  <c r="P61" i="15"/>
  <c r="O61" i="15"/>
  <c r="L61" i="15"/>
  <c r="C61" i="15" s="1"/>
  <c r="Q61" i="15" s="1"/>
  <c r="E61" i="15"/>
  <c r="P60" i="15"/>
  <c r="O60" i="15"/>
  <c r="L60" i="15"/>
  <c r="E60" i="15"/>
  <c r="C60" i="15"/>
  <c r="Q60" i="15" s="1"/>
  <c r="P59" i="15"/>
  <c r="O59" i="15"/>
  <c r="L59" i="15"/>
  <c r="C59" i="15" s="1"/>
  <c r="Q59" i="15" s="1"/>
  <c r="E59" i="15"/>
  <c r="P58" i="15"/>
  <c r="O58" i="15"/>
  <c r="L58" i="15"/>
  <c r="E58" i="15"/>
  <c r="C58" i="15"/>
  <c r="Q58" i="15" s="1"/>
  <c r="P57" i="15"/>
  <c r="O57" i="15"/>
  <c r="L57" i="15"/>
  <c r="C57" i="15" s="1"/>
  <c r="Q57" i="15" s="1"/>
  <c r="E57" i="15"/>
  <c r="P56" i="15"/>
  <c r="O56" i="15"/>
  <c r="L56" i="15"/>
  <c r="E56" i="15"/>
  <c r="C56" i="15"/>
  <c r="Q56" i="15" s="1"/>
  <c r="P55" i="15"/>
  <c r="O55" i="15"/>
  <c r="L55" i="15"/>
  <c r="C55" i="15" s="1"/>
  <c r="Q55" i="15" s="1"/>
  <c r="E55" i="15"/>
  <c r="P54" i="15"/>
  <c r="O54" i="15"/>
  <c r="L54" i="15"/>
  <c r="E54" i="15"/>
  <c r="C54" i="15"/>
  <c r="Q54" i="15" s="1"/>
  <c r="P53" i="15"/>
  <c r="O53" i="15"/>
  <c r="L53" i="15"/>
  <c r="C53" i="15" s="1"/>
  <c r="Q53" i="15" s="1"/>
  <c r="E53" i="15"/>
  <c r="P52" i="15"/>
  <c r="O52" i="15"/>
  <c r="L52" i="15"/>
  <c r="E52" i="15"/>
  <c r="C52" i="15"/>
  <c r="Q52" i="15" s="1"/>
  <c r="P51" i="15"/>
  <c r="O51" i="15"/>
  <c r="L51" i="15"/>
  <c r="C51" i="15" s="1"/>
  <c r="Q51" i="15" s="1"/>
  <c r="E51" i="15"/>
  <c r="L43" i="15"/>
  <c r="L42" i="15"/>
  <c r="L41" i="15"/>
  <c r="L40" i="15"/>
  <c r="L39" i="15"/>
  <c r="L38" i="15"/>
  <c r="L37" i="15"/>
  <c r="L36" i="15"/>
  <c r="L35" i="15"/>
  <c r="L34" i="15"/>
  <c r="L33" i="15"/>
  <c r="L32" i="15"/>
  <c r="L31" i="15"/>
  <c r="L30" i="15"/>
  <c r="L29" i="15"/>
  <c r="L28" i="15"/>
  <c r="L27" i="15"/>
  <c r="L26" i="15"/>
  <c r="L25" i="15"/>
  <c r="L24" i="15"/>
  <c r="D54" i="14" l="1"/>
  <c r="D66" i="14" s="1"/>
  <c r="D78" i="14" s="1"/>
  <c r="D50" i="14"/>
  <c r="D62" i="14" s="1"/>
  <c r="D74" i="14" s="1"/>
  <c r="D42" i="14"/>
  <c r="D41" i="14"/>
  <c r="D53" i="14" s="1"/>
  <c r="D65" i="14" s="1"/>
  <c r="D77" i="14" s="1"/>
  <c r="D40" i="14"/>
  <c r="D52" i="14" s="1"/>
  <c r="D64" i="14" s="1"/>
  <c r="D76" i="14" s="1"/>
  <c r="D39" i="14"/>
  <c r="D51" i="14" s="1"/>
  <c r="D63" i="14" s="1"/>
  <c r="D75" i="14" s="1"/>
  <c r="D38" i="14"/>
  <c r="J71" i="13"/>
  <c r="P70" i="13"/>
  <c r="O70" i="13"/>
  <c r="L70" i="13"/>
  <c r="E70" i="13"/>
  <c r="C70" i="13"/>
  <c r="Q70" i="13" s="1"/>
  <c r="P69" i="13"/>
  <c r="O69" i="13"/>
  <c r="L69" i="13"/>
  <c r="C69" i="13" s="1"/>
  <c r="Q69" i="13" s="1"/>
  <c r="E69" i="13"/>
  <c r="P68" i="13"/>
  <c r="O68" i="13"/>
  <c r="L68" i="13"/>
  <c r="E68" i="13"/>
  <c r="C68" i="13"/>
  <c r="Q68" i="13" s="1"/>
  <c r="P67" i="13"/>
  <c r="O67" i="13"/>
  <c r="L67" i="13"/>
  <c r="C67" i="13" s="1"/>
  <c r="Q67" i="13" s="1"/>
  <c r="E67" i="13"/>
  <c r="P66" i="13"/>
  <c r="O66" i="13"/>
  <c r="L66" i="13"/>
  <c r="E66" i="13"/>
  <c r="C66" i="13"/>
  <c r="Q66" i="13" s="1"/>
  <c r="P65" i="13"/>
  <c r="O65" i="13"/>
  <c r="L65" i="13"/>
  <c r="C65" i="13" s="1"/>
  <c r="Q65" i="13" s="1"/>
  <c r="E65" i="13"/>
  <c r="P64" i="13"/>
  <c r="O64" i="13"/>
  <c r="L64" i="13"/>
  <c r="E64" i="13"/>
  <c r="C64" i="13"/>
  <c r="Q64" i="13" s="1"/>
  <c r="P63" i="13"/>
  <c r="O63" i="13"/>
  <c r="L63" i="13"/>
  <c r="C63" i="13" s="1"/>
  <c r="Q63" i="13" s="1"/>
  <c r="E63" i="13"/>
  <c r="P62" i="13"/>
  <c r="O62" i="13"/>
  <c r="L62" i="13"/>
  <c r="E62" i="13"/>
  <c r="C62" i="13"/>
  <c r="Q62" i="13" s="1"/>
  <c r="P61" i="13"/>
  <c r="O61" i="13"/>
  <c r="L61" i="13"/>
  <c r="C61" i="13" s="1"/>
  <c r="Q61" i="13" s="1"/>
  <c r="E61" i="13"/>
  <c r="P60" i="13"/>
  <c r="O60" i="13"/>
  <c r="L60" i="13"/>
  <c r="E60" i="13"/>
  <c r="C60" i="13"/>
  <c r="Q60" i="13" s="1"/>
  <c r="P59" i="13"/>
  <c r="O59" i="13"/>
  <c r="L59" i="13"/>
  <c r="C59" i="13" s="1"/>
  <c r="Q59" i="13" s="1"/>
  <c r="E59" i="13"/>
  <c r="P58" i="13"/>
  <c r="O58" i="13"/>
  <c r="L58" i="13"/>
  <c r="E58" i="13"/>
  <c r="C58" i="13"/>
  <c r="Q58" i="13" s="1"/>
  <c r="P57" i="13"/>
  <c r="O57" i="13"/>
  <c r="L57" i="13"/>
  <c r="C57" i="13" s="1"/>
  <c r="Q57" i="13" s="1"/>
  <c r="E57" i="13"/>
  <c r="P56" i="13"/>
  <c r="O56" i="13"/>
  <c r="L56" i="13"/>
  <c r="E56" i="13"/>
  <c r="C56" i="13"/>
  <c r="Q56" i="13" s="1"/>
  <c r="P55" i="13"/>
  <c r="O55" i="13"/>
  <c r="L55" i="13"/>
  <c r="C55" i="13" s="1"/>
  <c r="Q55" i="13" s="1"/>
  <c r="E55" i="13"/>
  <c r="P54" i="13"/>
  <c r="O54" i="13"/>
  <c r="L54" i="13"/>
  <c r="E54" i="13"/>
  <c r="C54" i="13"/>
  <c r="Q54" i="13" s="1"/>
  <c r="P53" i="13"/>
  <c r="O53" i="13"/>
  <c r="L53" i="13"/>
  <c r="C53" i="13" s="1"/>
  <c r="Q53" i="13" s="1"/>
  <c r="E53" i="13"/>
  <c r="P52" i="13"/>
  <c r="O52" i="13"/>
  <c r="L52" i="13"/>
  <c r="E52" i="13"/>
  <c r="C52" i="13"/>
  <c r="Q52" i="13" s="1"/>
  <c r="P51" i="13"/>
  <c r="O51" i="13"/>
  <c r="L51" i="13"/>
  <c r="C51" i="13" s="1"/>
  <c r="Q51" i="13" s="1"/>
  <c r="E51" i="13"/>
  <c r="L43" i="13"/>
  <c r="L42" i="13"/>
  <c r="L41" i="13"/>
  <c r="L40" i="13"/>
  <c r="L39" i="13"/>
  <c r="L38" i="13"/>
  <c r="L37" i="13"/>
  <c r="L36" i="13"/>
  <c r="L35" i="13"/>
  <c r="L34" i="13"/>
  <c r="L33" i="13"/>
  <c r="L32" i="13"/>
  <c r="L31" i="13"/>
  <c r="L30" i="13"/>
  <c r="L29" i="13"/>
  <c r="L28" i="13"/>
  <c r="L27" i="13"/>
  <c r="L26" i="13"/>
  <c r="L25" i="13"/>
  <c r="L24" i="13"/>
  <c r="D53" i="12" l="1"/>
  <c r="D65" i="12" s="1"/>
  <c r="D77" i="12" s="1"/>
  <c r="D42" i="12"/>
  <c r="D54" i="12" s="1"/>
  <c r="D66" i="12" s="1"/>
  <c r="D78" i="12" s="1"/>
  <c r="D41" i="12"/>
  <c r="D40" i="12"/>
  <c r="D52" i="12" s="1"/>
  <c r="D64" i="12" s="1"/>
  <c r="D76" i="12" s="1"/>
  <c r="D39" i="12"/>
  <c r="D51" i="12" s="1"/>
  <c r="D63" i="12" s="1"/>
  <c r="D75" i="12" s="1"/>
  <c r="D38" i="12"/>
  <c r="D50" i="12" s="1"/>
  <c r="D62" i="12" s="1"/>
  <c r="D74" i="12" s="1"/>
  <c r="J71" i="11"/>
  <c r="P70" i="11"/>
  <c r="O70" i="11"/>
  <c r="L70" i="11"/>
  <c r="E70" i="11"/>
  <c r="C70" i="11"/>
  <c r="Q70" i="11" s="1"/>
  <c r="P69" i="11"/>
  <c r="O69" i="11"/>
  <c r="L69" i="11"/>
  <c r="C69" i="11" s="1"/>
  <c r="Q69" i="11" s="1"/>
  <c r="E69" i="11"/>
  <c r="P68" i="11"/>
  <c r="O68" i="11"/>
  <c r="L68" i="11"/>
  <c r="E68" i="11"/>
  <c r="C68" i="11"/>
  <c r="Q68" i="11" s="1"/>
  <c r="P67" i="11"/>
  <c r="O67" i="11"/>
  <c r="L67" i="11"/>
  <c r="C67" i="11" s="1"/>
  <c r="Q67" i="11" s="1"/>
  <c r="E67" i="11"/>
  <c r="P66" i="11"/>
  <c r="O66" i="11"/>
  <c r="L66" i="11"/>
  <c r="E66" i="11"/>
  <c r="C66" i="11"/>
  <c r="Q66" i="11" s="1"/>
  <c r="P65" i="11"/>
  <c r="O65" i="11"/>
  <c r="L65" i="11"/>
  <c r="C65" i="11" s="1"/>
  <c r="Q65" i="11" s="1"/>
  <c r="E65" i="11"/>
  <c r="P64" i="11"/>
  <c r="O64" i="11"/>
  <c r="L64" i="11"/>
  <c r="E64" i="11"/>
  <c r="C64" i="11"/>
  <c r="Q64" i="11" s="1"/>
  <c r="P63" i="11"/>
  <c r="O63" i="11"/>
  <c r="L63" i="11"/>
  <c r="C63" i="11" s="1"/>
  <c r="Q63" i="11" s="1"/>
  <c r="E63" i="11"/>
  <c r="P62" i="11"/>
  <c r="O62" i="11"/>
  <c r="L62" i="11"/>
  <c r="E62" i="11"/>
  <c r="C62" i="11"/>
  <c r="Q62" i="11" s="1"/>
  <c r="P61" i="11"/>
  <c r="O61" i="11"/>
  <c r="L61" i="11"/>
  <c r="C61" i="11" s="1"/>
  <c r="Q61" i="11" s="1"/>
  <c r="E61" i="11"/>
  <c r="P60" i="11"/>
  <c r="O60" i="11"/>
  <c r="L60" i="11"/>
  <c r="E60" i="11"/>
  <c r="C60" i="11"/>
  <c r="Q60" i="11" s="1"/>
  <c r="P59" i="11"/>
  <c r="O59" i="11"/>
  <c r="L59" i="11"/>
  <c r="C59" i="11" s="1"/>
  <c r="Q59" i="11" s="1"/>
  <c r="E59" i="11"/>
  <c r="P58" i="11"/>
  <c r="O58" i="11"/>
  <c r="L58" i="11"/>
  <c r="E58" i="11"/>
  <c r="C58" i="11"/>
  <c r="Q58" i="11" s="1"/>
  <c r="P57" i="11"/>
  <c r="O57" i="11"/>
  <c r="L57" i="11"/>
  <c r="C57" i="11" s="1"/>
  <c r="Q57" i="11" s="1"/>
  <c r="E57" i="11"/>
  <c r="P56" i="11"/>
  <c r="O56" i="11"/>
  <c r="L56" i="11"/>
  <c r="E56" i="11"/>
  <c r="C56" i="11"/>
  <c r="Q56" i="11" s="1"/>
  <c r="P55" i="11"/>
  <c r="O55" i="11"/>
  <c r="L55" i="11"/>
  <c r="C55" i="11" s="1"/>
  <c r="Q55" i="11" s="1"/>
  <c r="E55" i="11"/>
  <c r="P54" i="11"/>
  <c r="O54" i="11"/>
  <c r="L54" i="11"/>
  <c r="E54" i="11"/>
  <c r="C54" i="11"/>
  <c r="Q54" i="11" s="1"/>
  <c r="P53" i="11"/>
  <c r="O53" i="11"/>
  <c r="L53" i="11"/>
  <c r="C53" i="11" s="1"/>
  <c r="Q53" i="11" s="1"/>
  <c r="E53" i="11"/>
  <c r="P52" i="11"/>
  <c r="O52" i="11"/>
  <c r="L52" i="11"/>
  <c r="E52" i="11"/>
  <c r="C52" i="11"/>
  <c r="Q52" i="11" s="1"/>
  <c r="P51" i="11"/>
  <c r="O51" i="11"/>
  <c r="L51" i="11"/>
  <c r="C51" i="11" s="1"/>
  <c r="Q51" i="11" s="1"/>
  <c r="E51" i="11"/>
  <c r="L43" i="11"/>
  <c r="L42" i="11"/>
  <c r="L41" i="11"/>
  <c r="L40" i="11"/>
  <c r="L39" i="11"/>
  <c r="L38" i="11"/>
  <c r="L37" i="11"/>
  <c r="L36" i="11"/>
  <c r="L35" i="11"/>
  <c r="L34" i="11"/>
  <c r="L33" i="11"/>
  <c r="L32" i="11"/>
  <c r="L31" i="11"/>
  <c r="L30" i="11"/>
  <c r="L29" i="11"/>
  <c r="L28" i="11"/>
  <c r="L27" i="11"/>
  <c r="L26" i="11"/>
  <c r="L25" i="11"/>
  <c r="L24" i="11"/>
  <c r="D65" i="10" l="1"/>
  <c r="D77" i="10" s="1"/>
  <c r="D42" i="10"/>
  <c r="D54" i="10" s="1"/>
  <c r="D66" i="10" s="1"/>
  <c r="D78" i="10" s="1"/>
  <c r="D41" i="10"/>
  <c r="D40" i="10"/>
  <c r="D64" i="10" s="1"/>
  <c r="D76" i="10" s="1"/>
  <c r="D39" i="10"/>
  <c r="D63" i="10" s="1"/>
  <c r="D75" i="10" s="1"/>
  <c r="D38" i="10"/>
  <c r="D62" i="10" s="1"/>
  <c r="D74" i="10" s="1"/>
  <c r="L24" i="7" l="1"/>
  <c r="O52" i="7"/>
  <c r="P52" i="7"/>
  <c r="O53" i="7"/>
  <c r="P53" i="7"/>
  <c r="O54" i="7"/>
  <c r="P54" i="7"/>
  <c r="O55" i="7"/>
  <c r="P55" i="7"/>
  <c r="O56" i="7"/>
  <c r="P56" i="7"/>
  <c r="O57" i="7"/>
  <c r="P57" i="7"/>
  <c r="O58" i="7"/>
  <c r="P58" i="7"/>
  <c r="O59" i="7"/>
  <c r="P59" i="7"/>
  <c r="O60" i="7"/>
  <c r="P60" i="7"/>
  <c r="O61" i="7"/>
  <c r="P61" i="7"/>
  <c r="O62" i="7"/>
  <c r="P62" i="7"/>
  <c r="O63" i="7"/>
  <c r="P63" i="7"/>
  <c r="O64" i="7"/>
  <c r="P64" i="7"/>
  <c r="O65" i="7"/>
  <c r="P65" i="7"/>
  <c r="O66" i="7"/>
  <c r="P66" i="7"/>
  <c r="O67" i="7"/>
  <c r="Q67" i="7" s="1"/>
  <c r="P67" i="7"/>
  <c r="O68" i="7"/>
  <c r="Q68" i="7" s="1"/>
  <c r="P68" i="7"/>
  <c r="O69" i="7"/>
  <c r="Q69" i="7" s="1"/>
  <c r="P69" i="7"/>
  <c r="O70" i="7"/>
  <c r="P70" i="7"/>
  <c r="P51" i="7"/>
  <c r="O51" i="7"/>
  <c r="C52" i="7"/>
  <c r="C55" i="7"/>
  <c r="C59" i="7"/>
  <c r="C67" i="7"/>
  <c r="C68" i="7"/>
  <c r="C69" i="7"/>
  <c r="L52" i="7"/>
  <c r="L53" i="7"/>
  <c r="C53" i="7" s="1"/>
  <c r="L54" i="7"/>
  <c r="C54" i="7" s="1"/>
  <c r="L55" i="7"/>
  <c r="L56" i="7"/>
  <c r="C56" i="7" s="1"/>
  <c r="L57" i="7"/>
  <c r="C57" i="7" s="1"/>
  <c r="L58" i="7"/>
  <c r="C58" i="7" s="1"/>
  <c r="Q58" i="7" s="1"/>
  <c r="L59" i="7"/>
  <c r="L60" i="7"/>
  <c r="L61" i="7"/>
  <c r="C61" i="7" s="1"/>
  <c r="L62" i="7"/>
  <c r="C62" i="7" s="1"/>
  <c r="Q62" i="7" s="1"/>
  <c r="L63" i="7"/>
  <c r="C63" i="7" s="1"/>
  <c r="L64" i="7"/>
  <c r="C64" i="7" s="1"/>
  <c r="L65" i="7"/>
  <c r="C65" i="7" s="1"/>
  <c r="L66" i="7"/>
  <c r="C66" i="7" s="1"/>
  <c r="Q66" i="7" s="1"/>
  <c r="L67" i="7"/>
  <c r="L68" i="7"/>
  <c r="L69" i="7"/>
  <c r="L70" i="7"/>
  <c r="E52" i="7"/>
  <c r="E53" i="7"/>
  <c r="E54" i="7"/>
  <c r="E55" i="7"/>
  <c r="E56" i="7"/>
  <c r="E57" i="7"/>
  <c r="E58" i="7"/>
  <c r="E59" i="7"/>
  <c r="E60" i="7"/>
  <c r="E61" i="7"/>
  <c r="E62" i="7"/>
  <c r="E63" i="7"/>
  <c r="E64" i="7"/>
  <c r="E65" i="7"/>
  <c r="E66" i="7"/>
  <c r="E67" i="7"/>
  <c r="E68" i="7"/>
  <c r="E69" i="7"/>
  <c r="E70" i="7"/>
  <c r="L26" i="7"/>
  <c r="J71" i="7"/>
  <c r="L25" i="7"/>
  <c r="L27" i="7"/>
  <c r="L28" i="7"/>
  <c r="L29" i="7"/>
  <c r="L30" i="7"/>
  <c r="L31" i="7"/>
  <c r="L32" i="7"/>
  <c r="L33" i="7"/>
  <c r="L34" i="7"/>
  <c r="L35" i="7"/>
  <c r="L36" i="7"/>
  <c r="L37" i="7"/>
  <c r="L38" i="7"/>
  <c r="L39" i="7"/>
  <c r="L40" i="7"/>
  <c r="L41" i="7"/>
  <c r="L42" i="7"/>
  <c r="L43" i="7"/>
  <c r="L51" i="7"/>
  <c r="C51" i="7" s="1"/>
  <c r="E51" i="7"/>
  <c r="Q54" i="7" l="1"/>
  <c r="Q65" i="7"/>
  <c r="Q64" i="7"/>
  <c r="Q63" i="7"/>
  <c r="Q61" i="7"/>
  <c r="Q59" i="7"/>
  <c r="Q57" i="7"/>
  <c r="Q56" i="7"/>
  <c r="Q55" i="7"/>
  <c r="Q53" i="7"/>
  <c r="Q52" i="7"/>
  <c r="C70" i="7"/>
  <c r="Q70" i="7" s="1"/>
  <c r="C60" i="7"/>
  <c r="Q60" i="7" s="1"/>
  <c r="Q51" i="7"/>
</calcChain>
</file>

<file path=xl/sharedStrings.xml><?xml version="1.0" encoding="utf-8"?>
<sst xmlns="http://schemas.openxmlformats.org/spreadsheetml/2006/main" count="2260" uniqueCount="544">
  <si>
    <t>Hoja 1. Instrumento para identificar el estado de los aprendizajes</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</si>
  <si>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</si>
  <si>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</si>
  <si>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</si>
  <si>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</si>
  <si>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</si>
  <si>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</si>
  <si>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</si>
  <si>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del cual se realizará la identificación de aprendizajes.</t>
  </si>
  <si>
    <t>Área:</t>
  </si>
  <si>
    <t>Grado :</t>
  </si>
  <si>
    <t>Paso 3. Aprendizajes</t>
  </si>
  <si>
    <t>Paso 4. Estado de Aprendizajes</t>
  </si>
  <si>
    <t>Registre los aprendizajes que desde la propuesta curricular del Establecimiento Educativo se planearon al inicio del año escolar para el área y grado.</t>
  </si>
  <si>
    <t>En la columna Estado, seleccione si el aprendizaje fue Trabajado o No trabajado.</t>
  </si>
  <si>
    <t>N</t>
  </si>
  <si>
    <t>Aprendizajes</t>
  </si>
  <si>
    <t>Estado</t>
  </si>
  <si>
    <t>Paso 5.  Identificación de aprendizajes a fortalecer</t>
  </si>
  <si>
    <t xml:space="preserve">En la columna Desempeño, seleccione superior, alto, básico o bajo según lo alcanzado en la generalidad de los estudiantes frente al aprendizaje trabajado.
</t>
  </si>
  <si>
    <t>Desempeño</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</si>
  <si>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</si>
  <si>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</si>
  <si>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Recomendaciones</t>
  </si>
  <si>
    <t>Hoja 2. Plan de Fortalecimiento Académico</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</si>
  <si>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</si>
  <si>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</si>
  <si>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</si>
  <si>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</si>
  <si>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</si>
  <si>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</si>
  <si>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</si>
  <si>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</si>
  <si>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</si>
  <si>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</si>
  <si>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</si>
  <si>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</si>
  <si>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</si>
  <si>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</si>
  <si>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</si>
  <si>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</si>
  <si>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</si>
  <si>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</si>
  <si>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</si>
  <si>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</si>
  <si>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</si>
  <si>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Territorio</t>
  </si>
  <si>
    <t>SPSS</t>
  </si>
  <si>
    <t>D1</t>
  </si>
  <si>
    <t>D1.1</t>
  </si>
  <si>
    <t>D2</t>
  </si>
  <si>
    <t>D2.1</t>
  </si>
  <si>
    <t>D3</t>
  </si>
  <si>
    <t>D3.1</t>
  </si>
  <si>
    <t>D4</t>
  </si>
  <si>
    <t>D4.1</t>
  </si>
  <si>
    <t>D5</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</si>
  <si>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</si>
  <si>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</si>
  <si>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</si>
  <si>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</si>
  <si>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</si>
  <si>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</si>
  <si>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</si>
  <si>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</si>
  <si>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</si>
  <si>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</si>
  <si>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</si>
  <si>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</si>
  <si>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</si>
  <si>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</si>
  <si>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</si>
  <si>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</si>
  <si>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</si>
  <si>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</si>
  <si>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</si>
  <si>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</si>
  <si>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</si>
  <si>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</si>
  <si>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</si>
  <si>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</si>
  <si>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</si>
  <si>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</si>
  <si>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</si>
  <si>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</si>
  <si>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</si>
  <si>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</si>
  <si>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</si>
  <si>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</si>
  <si>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</si>
  <si>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</si>
  <si>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</si>
  <si>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</si>
  <si>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</si>
  <si>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</si>
  <si>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</si>
  <si>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</si>
  <si>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</si>
  <si>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</si>
  <si>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</si>
  <si>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</si>
  <si>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</si>
  <si>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</si>
  <si>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</si>
  <si>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</si>
  <si>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</si>
  <si>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</si>
  <si>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</si>
  <si>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</si>
  <si>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</si>
  <si>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</si>
  <si>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</si>
  <si>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</si>
  <si>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</si>
  <si>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</si>
  <si>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</si>
  <si>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</si>
  <si>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</si>
  <si>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</si>
  <si>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</si>
  <si>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</si>
  <si>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</si>
  <si>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</si>
  <si>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</si>
  <si>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</si>
  <si>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</si>
  <si>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</si>
  <si>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</si>
  <si>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</si>
  <si>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</si>
  <si>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</si>
  <si>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</si>
  <si>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</si>
  <si>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</si>
  <si>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</si>
  <si>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</si>
  <si>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</si>
  <si>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</si>
  <si>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</si>
  <si>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</si>
  <si>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</si>
  <si>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</si>
  <si>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</si>
  <si>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</si>
  <si>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</si>
  <si>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</si>
  <si>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</si>
  <si>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</si>
  <si>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</si>
  <si>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</si>
  <si>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</si>
  <si>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</si>
  <si>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</si>
  <si>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</si>
  <si>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</si>
  <si>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</si>
  <si>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</si>
  <si>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</si>
  <si>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</si>
  <si>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</si>
  <si>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</si>
  <si>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</si>
  <si>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</si>
  <si>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</si>
  <si>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</si>
  <si>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</si>
  <si>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</si>
  <si>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</si>
  <si>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</si>
  <si>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</si>
  <si>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</si>
  <si>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</si>
  <si>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</si>
  <si>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</si>
  <si>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</si>
  <si>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</si>
  <si>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</si>
  <si>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</si>
  <si>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</si>
  <si>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</si>
  <si>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</si>
  <si>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</si>
  <si>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</si>
  <si>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</si>
  <si>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</si>
  <si>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</si>
  <si>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</si>
  <si>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</si>
  <si>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</si>
  <si>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</si>
  <si>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</si>
  <si>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</si>
  <si>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</si>
  <si>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</si>
  <si>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</si>
  <si>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</si>
  <si>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</si>
  <si>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</si>
  <si>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</si>
  <si>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</si>
  <si>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</si>
  <si>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</si>
  <si>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</si>
  <si>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</si>
  <si>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</si>
  <si>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</si>
  <si>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</si>
  <si>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</si>
  <si>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</si>
  <si>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</si>
  <si>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</si>
  <si>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</si>
  <si>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</si>
  <si>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</si>
  <si>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</si>
  <si>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</si>
  <si>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</si>
  <si>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</si>
  <si>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</si>
  <si>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</si>
  <si>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Norte_de_Santander</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</si>
  <si>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</si>
  <si>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</si>
  <si>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</si>
  <si>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</si>
  <si>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</si>
  <si>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</si>
  <si>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</si>
  <si>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</si>
  <si>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</si>
  <si>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</si>
  <si>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</si>
  <si>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</si>
  <si>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</si>
  <si>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</si>
  <si>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</si>
  <si>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</si>
  <si>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</si>
  <si>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</si>
  <si>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</si>
  <si>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</si>
  <si>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</si>
  <si>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</si>
  <si>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</si>
  <si>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</si>
  <si>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</si>
  <si>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</si>
  <si>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</si>
  <si>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</si>
  <si>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</si>
  <si>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</si>
  <si>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</si>
  <si>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</si>
  <si>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</si>
  <si>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</si>
  <si>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</si>
  <si>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</si>
  <si>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</si>
  <si>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</si>
  <si>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</si>
  <si>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</si>
  <si>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</si>
  <si>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</si>
  <si>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</si>
  <si>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</si>
  <si>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</si>
  <si>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</si>
  <si>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</si>
  <si>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</si>
  <si>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</si>
  <si>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</si>
  <si>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</si>
  <si>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</si>
  <si>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</si>
  <si>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</si>
  <si>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</si>
  <si>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</si>
  <si>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</si>
  <si>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</si>
  <si>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</si>
  <si>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</si>
  <si>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</si>
  <si>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</si>
  <si>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</si>
  <si>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</si>
  <si>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</si>
  <si>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</si>
  <si>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Grado</t>
  </si>
  <si>
    <t>SN</t>
  </si>
  <si>
    <t>Trabajado</t>
  </si>
  <si>
    <t>Transición</t>
  </si>
  <si>
    <t>SI</t>
  </si>
  <si>
    <t>Superior</t>
  </si>
  <si>
    <t>Primero</t>
  </si>
  <si>
    <t>NO</t>
  </si>
  <si>
    <t>No trabajado</t>
  </si>
  <si>
    <t>Alto</t>
  </si>
  <si>
    <t>Segundo</t>
  </si>
  <si>
    <t>Básico</t>
  </si>
  <si>
    <t>Tercero</t>
  </si>
  <si>
    <t>Bajo</t>
  </si>
  <si>
    <t>Cuarto</t>
  </si>
  <si>
    <t>Quinto</t>
  </si>
  <si>
    <t>Sexto</t>
  </si>
  <si>
    <t>Séptimo</t>
  </si>
  <si>
    <t>Octavo</t>
  </si>
  <si>
    <t>Noveno</t>
  </si>
  <si>
    <t>Décimo</t>
  </si>
  <si>
    <t>Once</t>
  </si>
  <si>
    <t>Tendencia</t>
  </si>
  <si>
    <t>Comportamiento</t>
  </si>
  <si>
    <t>Constante</t>
  </si>
  <si>
    <t>Se mantuvo</t>
  </si>
  <si>
    <t>Creciente</t>
  </si>
  <si>
    <t>Aumentó</t>
  </si>
  <si>
    <t>Decreciente</t>
  </si>
  <si>
    <t>Disminuyó</t>
  </si>
  <si>
    <t>CER SUCRE</t>
  </si>
  <si>
    <t>MUTISCUA</t>
  </si>
  <si>
    <t>MATEMÁTICA</t>
  </si>
  <si>
    <t>Números hasta 1000</t>
  </si>
  <si>
    <t xml:space="preserve">Números hasta 999999 y comparación de números </t>
  </si>
  <si>
    <t>Suma, propiedades y problemas</t>
  </si>
  <si>
    <t>resta, relación con la suma y problemas</t>
  </si>
  <si>
    <t>Ángulos y polígonos</t>
  </si>
  <si>
    <t>Medidas, perímetro y áreas</t>
  </si>
  <si>
    <t>La multiplicación general y tablas 1 y 2</t>
  </si>
  <si>
    <t>Tablas 3,4,5,6 7</t>
  </si>
  <si>
    <t>Tablas 7,8,9</t>
  </si>
  <si>
    <t>Estadística y probabilidad</t>
  </si>
  <si>
    <t>División, relación con la multiplicación división por una cifra.</t>
  </si>
  <si>
    <t>División 2</t>
  </si>
  <si>
    <t>Poliedros</t>
  </si>
  <si>
    <t>Fracciones fundamentos.</t>
  </si>
  <si>
    <t>Volumen peso y capacidad</t>
  </si>
  <si>
    <t>conjuntos</t>
  </si>
  <si>
    <t>Muchos de los temas no se alcanzaron a ver a  raiz de las dificultades presentadas durante la Pandemia y el trabajo en casa.</t>
  </si>
  <si>
    <t>A pesar de las dificultades que trae el trabajo en casa, la mayoria de estudiantes demostraron haber adquirido los aprendizajes propuestos. Continuar con el trabajo entregando el material al iniciar los temas y a cada estudiante para su posterior explicacion y profundizacion.</t>
  </si>
  <si>
    <t>El tema que obtuvo el puntaje mas bajo fue el de ESTADISTICA y por lo tanto se recomienda profundizarlo un poco e incorporar las medidas de tendencia central ya que a algunos de  los estudiantes les es dificil Usa la moda o la frecuencia para solucionar situaciones en las cuales se han organizado los datos usando varios tipos de registro.</t>
  </si>
  <si>
    <t>FRACCIONES</t>
  </si>
  <si>
    <t xml:space="preserve">MEDIDAS DE TENDENCIA CENTRAL </t>
  </si>
  <si>
    <t>VOLUMEN PESO Y CAPACIDAD</t>
  </si>
  <si>
    <t>CENTRO EDU CATIVO RURAL SUCRE</t>
  </si>
  <si>
    <t>norte de santander</t>
  </si>
  <si>
    <t>Mutiscua</t>
  </si>
  <si>
    <t xml:space="preserve">matemáticas </t>
  </si>
  <si>
    <t>Gonzalo Cáceres</t>
  </si>
  <si>
    <t>tercer</t>
  </si>
  <si>
    <t>Comprende el uso de fracciones para describir situaciones en las que una unidad se divide en partes iguales</t>
  </si>
  <si>
    <t>Argumenta sobre situaciones numéricas, geométricas y enunciados verbales en los que aparecen datos desconocidos para definir sus posibles valores según el contexto.</t>
  </si>
  <si>
    <t>Describe y representa formas bidimensionales 
y tridimensionales de acuerdo con las 
propiedades geométricas</t>
  </si>
  <si>
    <t>plastilina, fichas, videos</t>
  </si>
  <si>
    <t>videos, guias</t>
  </si>
  <si>
    <t>cubos, tarros, balanzas</t>
  </si>
  <si>
    <t>recortar fichas y modelar y cortar plastilina</t>
  </si>
  <si>
    <t>se inicia con una actividad inicial y luego de explicar el tema.</t>
  </si>
  <si>
    <t xml:space="preserve">se hacen ejercicios prácticos y sencillos  </t>
  </si>
  <si>
    <t>Luego de realizar la explicación.</t>
  </si>
  <si>
    <t>se hacen contrucciones con cubos, se pesan objetos y se calculan las capacidades de algunos liquidos.</t>
  </si>
  <si>
    <t>se realizan los experimentos luego de la explicación.</t>
  </si>
  <si>
    <t>observación del trabajo, pruebas escritas, rúbricas, autoevaluacion y coevaluacion.</t>
  </si>
  <si>
    <t>se observa el trabajo constantemente, se realizan las pruebas al finalizar los temas; las rubricas se aplican tambien al finalizar el tema y se permite tambien que el estudiante valore su trabajo.</t>
  </si>
  <si>
    <t>Ángulos y polígonos.</t>
  </si>
  <si>
    <t>Números hasta millones y relaciones de orden</t>
  </si>
  <si>
    <t xml:space="preserve">Suma, resta y problemas </t>
  </si>
  <si>
    <t>Unidades de longitud y perímetro</t>
  </si>
  <si>
    <t>Multiplicación y propiedades</t>
  </si>
  <si>
    <t>Algoritmos y problemas</t>
  </si>
  <si>
    <t>Múltiplos y mínimo común múltiplo.</t>
  </si>
  <si>
    <t>División generalidades</t>
  </si>
  <si>
    <t>Algoritmo y problemas</t>
  </si>
  <si>
    <t>Divisores</t>
  </si>
  <si>
    <t>Criterios de divisibilidad</t>
  </si>
  <si>
    <t>Máximo común divisor y números primos.</t>
  </si>
  <si>
    <t>Movimientos en el plano.</t>
  </si>
  <si>
    <t>Fracciones y decimales</t>
  </si>
  <si>
    <t>Fracciones</t>
  </si>
  <si>
    <t>Operaciones con fracciones y decimales</t>
  </si>
  <si>
    <t>Operaciones con fracciones</t>
  </si>
  <si>
    <t>PROFUNDIZAR en los temas de MULTIPLICACION,  Ya que una de las debilidades en los estudiantes que presentaron la prueba fue al Descubrir regularidades de las secuencias, la ordenación y sobre las equivalencias entre las situaciones aditivas y multiplicativas (arreglos rectangulares, producto cartesiano, adición repetida).</t>
  </si>
  <si>
    <t>Tambien incorporar anticipadamente la temática relacionada con LOS MOVIMIENTOS EN EL PLANO ya que a  los estudiantes les es dificil Reconocer las características medibles y de posición de objetos bidimensionales y de movimientos simples de estos: rotación, traslación y reflexión.</t>
  </si>
  <si>
    <t>CENTRO EDUCATIVO SUCRE</t>
  </si>
  <si>
    <t>NORTE DE SANTANDER</t>
  </si>
  <si>
    <t>GONZALO CACERES</t>
  </si>
  <si>
    <t>CUARTO</t>
  </si>
  <si>
    <t>MULTIPLICACION</t>
  </si>
  <si>
    <t>MOVIMIENTOS EN EL PLANO</t>
  </si>
  <si>
    <t>DECIMALES</t>
  </si>
  <si>
    <t>OPERACIONES CON DECIMALES</t>
  </si>
  <si>
    <t>Describe y justifica diferentes estrategias para representar, operar y hacer estimaciones con números naturales y números racionales (fraccionarios)1, expresados como fracción o como decimal.</t>
  </si>
  <si>
    <t>Identifica los movimientos realizados a una figura en el plano respecto a una posición o eje (rotación, traslación y simetría) y las modificaciones que pueden sufrir las formas (ampliación- reducción).</t>
  </si>
  <si>
    <t>Interpreta las fracciones como razón, relación parte todo, cociente y operador en diferentes contexto.</t>
  </si>
  <si>
    <t>Videos, fichas, cuadriculas manos</t>
  </si>
  <si>
    <t>hojas, escuadras, lapiz compás. Computador.</t>
  </si>
  <si>
    <t>fichas, videos, talleres.</t>
  </si>
  <si>
    <t>se explica el tema, se refuerza con videos y estrategias didácticas como fichas, cuadriculas y manos.</t>
  </si>
  <si>
    <t>al inicio se hace valoracion de presaberes, luego de la explicacion se aplican los recursos didácticos</t>
  </si>
  <si>
    <t>se utilizaran herramientas tradicionales y tambien TIC</t>
  </si>
  <si>
    <t xml:space="preserve">Despues de hacer los trabajos en forma fisica, se ampliarán con herramientas tic. </t>
  </si>
  <si>
    <t>Fichas didácticas</t>
  </si>
  <si>
    <t xml:space="preserve">se ampliaran los temas despues de la explicacion. </t>
  </si>
  <si>
    <t xml:space="preserve">Observación, pruebas escritas, rúbricas, autoevaluación y coevaluacion. </t>
  </si>
  <si>
    <t xml:space="preserve">se evaluará en forma permante, las pruebas, rúbricas, autoevaluacions y coevaluaciones al final de los temas </t>
  </si>
  <si>
    <t>Plano cartesiano</t>
  </si>
  <si>
    <t>Ángulos</t>
  </si>
  <si>
    <t>Suma, resta y problemas</t>
  </si>
  <si>
    <t>Multiplicación,  división y problemas</t>
  </si>
  <si>
    <t>Operaciones combinadas.</t>
  </si>
  <si>
    <t>Múltiplos y divisores</t>
  </si>
  <si>
    <t>Números primos y descomposición en factores.</t>
  </si>
  <si>
    <t>Números primos y descomposicion en factores.</t>
  </si>
  <si>
    <t>Mcm y mcd</t>
  </si>
  <si>
    <t>Potencias y raices</t>
  </si>
  <si>
    <t>Estadistica y probabilidad</t>
  </si>
  <si>
    <t>Área y longitud</t>
  </si>
  <si>
    <t>Decimales</t>
  </si>
  <si>
    <t>Operaciones con decimales</t>
  </si>
  <si>
    <t>Operaciónes con decimales</t>
  </si>
  <si>
    <r>
      <t xml:space="preserve">Muchos de los temas no se </t>
    </r>
    <r>
      <rPr>
        <b/>
        <sz val="11"/>
        <color theme="1"/>
        <rFont val="Calibri"/>
        <family val="2"/>
        <scheme val="minor"/>
      </rPr>
      <t>alca</t>
    </r>
    <r>
      <rPr>
        <sz val="11"/>
        <color theme="1"/>
        <rFont val="Calibri"/>
        <family val="2"/>
        <scheme val="minor"/>
      </rPr>
      <t>nzaron a ver a  raiz de las dificultades presentadas durante la Pandemia y el trabajo en casa.</t>
    </r>
  </si>
  <si>
    <t>PROFUNDIZAR en los temas de PROBABILIDAD,  Ya que una de las debilidades en los estudiantes que presentaron la prueba fue al explicar la naturaleza de los eventos posibles, imposibles o seguros.</t>
  </si>
  <si>
    <t>Tambien incorporar anticipadamente la temática relacionada con LONGITUD, AREA, PERIMETRO Y VOLUMEN  yaque a  los estudiantes les es dificil Utilizar estrategias estandarizadas (fórmulas) para encontrar perímetro, área o superficie, o volumen o capacidad de diferentes objetos, en contextos escolares y extraescolares.</t>
  </si>
  <si>
    <t>QUINTO</t>
  </si>
  <si>
    <t>PROBABILIDAD</t>
  </si>
  <si>
    <t>LONGITUD</t>
  </si>
  <si>
    <t>AREA</t>
  </si>
  <si>
    <t>PERIMETRO</t>
  </si>
  <si>
    <t>VOLUMEN</t>
  </si>
  <si>
    <t>Predice la posibilidad de ocurrencia de un evento simple a partir de la relación entre los elementos del espacio muestral y los elementos del evento definido.</t>
  </si>
  <si>
    <t>Justifica relaciones entre superficie y volumen, respecto a dimensiones de figuras y sólidos, y elige las unidades apropiadas según el tipo de 
medición (directa e indirecta), los instrumentos y los procedimientos.</t>
  </si>
  <si>
    <t>Dados, monedas, bolitas de colores.</t>
  </si>
  <si>
    <t>Cintas metricas, reglas</t>
  </si>
  <si>
    <t>figuras planas</t>
  </si>
  <si>
    <t>cubos.</t>
  </si>
  <si>
    <t>experimentos aleatorios, talleres</t>
  </si>
  <si>
    <t xml:space="preserve">Durante el proceso de explicación y al realizar los ejercicios. </t>
  </si>
  <si>
    <t>medir objetos del aula y proponer medidad de objetos en casa.</t>
  </si>
  <si>
    <t xml:space="preserve">Realizar experimentos aleatorios  </t>
  </si>
  <si>
    <t>se utilizan para realizar las explicaciones y se proponen al finalizar los talleres.</t>
  </si>
  <si>
    <t>medidas en contexto, fichas y talleres</t>
  </si>
  <si>
    <t>Números naturales y operaciones de suma, resta, multiplicación y división.</t>
  </si>
  <si>
    <t xml:space="preserve">Potencias y raíces </t>
  </si>
  <si>
    <t>Múltiplos, divisores y números primos</t>
  </si>
  <si>
    <t>Máximo común divisor.</t>
  </si>
  <si>
    <t>Mínimo común múltiplo.</t>
  </si>
  <si>
    <t>Estadística.</t>
  </si>
  <si>
    <t>Probabilidad</t>
  </si>
  <si>
    <t>Números decimales</t>
  </si>
  <si>
    <t>Operaciones sumas, resta, multiplicación y división con decimales.</t>
  </si>
  <si>
    <t xml:space="preserve">Ángulos </t>
  </si>
  <si>
    <t>Medidas de longitud y perímetro</t>
  </si>
  <si>
    <t>Conceptos básicos de geometría, rectas paralelas y perpendiculares</t>
  </si>
  <si>
    <t>polígonos</t>
  </si>
  <si>
    <t>Plano cartesiano.</t>
  </si>
  <si>
    <t>PROFUNDIZAR en los temas de PROBABILIDAD,  Ya que una de las debilidades en los estudiantes que presentaron la prueba fue al Expresar el grado de probabilidad de un evento, usando frecuencias o razones.</t>
  </si>
  <si>
    <t>LONGITUD, AREA, PERIMETRO Y VOLUMEN</t>
  </si>
  <si>
    <t>CONCEPTOS BASICOS DE GEOMETRIA- POLIGONOS</t>
  </si>
  <si>
    <t>PLANO CARTESIANO</t>
  </si>
  <si>
    <t>A partir de la información previamente obtenida en repeticiones de experimentos aleatorios sencillos, compara las frecuencias esperadas con las frecuencias observadas.</t>
  </si>
  <si>
    <t>Utiliza y explica diferentes estrategias (desarrollo de la forma o plantillas) e instrumentos (regla, compás o software) para la construcción de figuras planas y cuerpos.</t>
  </si>
  <si>
    <t>Representa y construye formas bidimensionales y tridimensionales con el apoyo en instrumentos  de medida apropiados</t>
  </si>
  <si>
    <t>Reconoce el plano cartesiano como un sistema bidimensional que permite ubicar puntos como sistema de referencia gráfico o geográfico</t>
  </si>
  <si>
    <t>Números enteros</t>
  </si>
  <si>
    <t>Operaciones con enteros</t>
  </si>
  <si>
    <t>Potencias y raíces con enteros</t>
  </si>
  <si>
    <t>Operaciones combinadas</t>
  </si>
  <si>
    <t>Números racionales</t>
  </si>
  <si>
    <t>Orden en racionales</t>
  </si>
  <si>
    <t>Suma y resta de racionales</t>
  </si>
  <si>
    <t>Multiplicación y división con racionales</t>
  </si>
  <si>
    <t>Potencias con fracciones</t>
  </si>
  <si>
    <t>Raíces con fracciones</t>
  </si>
  <si>
    <t xml:space="preserve">Ecuaciones </t>
  </si>
  <si>
    <t>Razones y proporciones</t>
  </si>
  <si>
    <t>Proporcionalidad directa e inversa</t>
  </si>
  <si>
    <t>Aplicaciones de la proporcionalidad</t>
  </si>
  <si>
    <t>Polígonos y cuerpos</t>
  </si>
  <si>
    <t>PROFUNDIZAR en los temas de PROPORCIONALIDAD Y APLICACIONES. Ya que una de las debilidades en los estudiantes que presentaron la prueba fue al Identificar propiedades de las gráficas de las funciones lineales, cuadráticas y exponenciales.</t>
  </si>
  <si>
    <t>Tambien incluir en el plan de estudios SEMEJANZA ya que a los estudiantes les es dificil Determinar figuras semejantes o las condiciones para que se dé la semejanza.</t>
  </si>
  <si>
    <t>POLIGONOS Y CUERPOS</t>
  </si>
  <si>
    <t>ESTADISTICA Y PROBABILIDAD</t>
  </si>
  <si>
    <t>PROPORCIONALIDAD Y APLICACIONES</t>
  </si>
  <si>
    <t>SEMEJANZA</t>
  </si>
  <si>
    <t>Observa objetos tridimensionales desde diferentes puntos de vista, los representa según su ubicación y los reconoce cuando se transforman mediante rotaciones, traslaciones y reflexiones.</t>
  </si>
  <si>
    <t>Plantea preguntas para realizar estudios estadísticos en los que representa información mediante histogramas, polígonos de frecuencia, gráficos de línea entre otros; identifica variaciones, relaciones o tendencias para dar respuesta a las preguntas planteadas.</t>
  </si>
  <si>
    <t>Utiliza escalas apropiadas para representar e interpretar planos, mapas y maquetas con diferentes unidades.</t>
  </si>
  <si>
    <t>Números naturales, enteros y   racionales.</t>
  </si>
  <si>
    <t>Repasos racionales</t>
  </si>
  <si>
    <t>Números irracionales</t>
  </si>
  <si>
    <t>Números reales</t>
  </si>
  <si>
    <t>Expresiones algebraicas</t>
  </si>
  <si>
    <t>Monomios y polinomios</t>
  </si>
  <si>
    <t xml:space="preserve">Suma y resta de monomios </t>
  </si>
  <si>
    <t>Propiedades de la potenciación</t>
  </si>
  <si>
    <t>Multiplicación de monomios</t>
  </si>
  <si>
    <t>División de monomios</t>
  </si>
  <si>
    <t xml:space="preserve">Suma y resta de polinomios </t>
  </si>
  <si>
    <t>Multiplicación y división de polinomios</t>
  </si>
  <si>
    <t>División de polinomios</t>
  </si>
  <si>
    <t>Productos notables</t>
  </si>
  <si>
    <t>Cocientes notables</t>
  </si>
  <si>
    <t>División sintética</t>
  </si>
  <si>
    <t>Factorización. Inicio.</t>
  </si>
  <si>
    <t>Incluir en los temas del plan de estudios  FUNCIONES. Ya que una de las debilidades en los estudiantes que presentaron la prueba fue al UsaR adecuadamente las propiedades de las operaciones, la proporcionalidad directa o inversa en situaciones en las cuales las magnitudes están relacionadas.</t>
  </si>
  <si>
    <t>Tambien incluir en el plan de estudios AREAS Y VOLUMENES ya que a los estudiantes les es dificil Calcular áreas y volúmenes de formas comunes cuando las fórmulas para ello se ofrecen en la situación.</t>
  </si>
  <si>
    <t>CENTRO EDUCATIVO RURAL SUCRE</t>
  </si>
  <si>
    <t>GONZALO CÁCERES BAUTISTA</t>
  </si>
  <si>
    <t>OCTAVO</t>
  </si>
  <si>
    <t>PRODUCTOS NOTABLES</t>
  </si>
  <si>
    <t>COCIENTES NOTABLES</t>
  </si>
  <si>
    <t>DIVISION SINTETICA</t>
  </si>
  <si>
    <t>AREAS Y VOLUMENES</t>
  </si>
  <si>
    <t>FUNCIONES</t>
  </si>
  <si>
    <t xml:space="preserve">Propone, compara y usa procedimientos inductivos y lenguaje algebraico para formular y poner a prueba conjeturas en diversas situaciones o contextos. </t>
  </si>
  <si>
    <t xml:space="preserve">Utiliza y explica diferentes estrategias para encontrar el volumen de objetos regulares e irregulares en la solución de problemas en las matemáticas y en otras ciencias. </t>
  </si>
  <si>
    <t>Propone relaciones o modelos funcionales entre variables e identifica y analiza propiedades de covariación entre variables, en contextos numéricos, geométricos y cotidianos y las representa mediante gráficas (cartesianas de puntos, continuas, formadas por segmentos, etc.).</t>
  </si>
  <si>
    <t>Repaso expresiones algebraicas, suma y resta</t>
  </si>
  <si>
    <t>Multiplicación por monomios y polinomios</t>
  </si>
  <si>
    <t>División de monomios y polinomios</t>
  </si>
  <si>
    <t>Factorización 1</t>
  </si>
  <si>
    <t>Factorización 2</t>
  </si>
  <si>
    <t>Factorización 3</t>
  </si>
  <si>
    <t>Factorización 4</t>
  </si>
  <si>
    <t xml:space="preserve"> Funciones </t>
  </si>
  <si>
    <t>Función lineal</t>
  </si>
  <si>
    <t>Ecuación de la recta</t>
  </si>
  <si>
    <t>Sistemas de ecuaciones</t>
  </si>
  <si>
    <t>Función cuadrática</t>
  </si>
  <si>
    <t>Función cuadrática 2</t>
  </si>
  <si>
    <t>Semejanza</t>
  </si>
  <si>
    <t>Incluir en los temas del plan de estudios PROBABILIDAD. Ya que una de las debilidades en los estudiantes que presentaron la prueba fue al Calcular la probabilidad de eventos simples usando diferentes estrategias de conteos elementales (árboles, listas, combinaciones y permutaciones).</t>
  </si>
  <si>
    <t>Tambien incluir en el plan de estudios un refuerzo del componente espacial y metrico ya que a los estudiantes les es dificil señalar los atributos medibles de una figura junto con sus posibles unidades y magnitudes.</t>
  </si>
  <si>
    <t>NOVENO</t>
  </si>
  <si>
    <t>Ecuacion cuadratica</t>
  </si>
  <si>
    <t>Medidas</t>
  </si>
  <si>
    <t>Utiliza procesos inductivos y lenguaje simbólico o algebraico para formular, proponer y resolver conjeturas en la solución de problemas numéricos, geométricos, métricos, en situaciones cotidianas y no cotidianas.</t>
  </si>
  <si>
    <t>Conjetura acerca de las regularidades de las formas bidimensionales y tridimensionales y realiza inferencias a partir de los criterios de semejanza, congruencia y teoremas básicos.</t>
  </si>
  <si>
    <t>Encuentra el número de posibles resultados de experimentos aleatorios, con reemplazo y sin reemplazo, usando técnicas de conteo 
adecuadas, y argumenta la selección realizada en el contexto de la situación abordada. Encuentra la probabilidad de eventos aleatorios compuestos.</t>
  </si>
  <si>
    <t xml:space="preserve">Identifica y utiliza relaciones entre el volumen y la capacidad de algunos cuerpos redondos (cilindro, cono y esfera) con referencia a las 
situaciones escolares y extraescolares. </t>
  </si>
  <si>
    <t>talleres tipo aula invertida</t>
  </si>
  <si>
    <t>fichas, videos, explicaciones</t>
  </si>
  <si>
    <t>actividades lúdicas</t>
  </si>
  <si>
    <t>proyectos</t>
  </si>
  <si>
    <t>rubricas, observacion del trabajo, pruebas escritas contextualizadas</t>
  </si>
  <si>
    <t>en forma continua, durante la clase, en las pruebas escritas.diario, planillas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</si>
</sst>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
      <b/>
      <sz val="11"/>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s>
  <borders count="44">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4">
    <xf numFmtId="0" fontId="0" fillId="0" borderId="0"/>
    <xf numFmtId="0" fontId="2" fillId="0" borderId="0"/>
    <xf numFmtId="0" fontId="4" fillId="0" borderId="0"/>
    <xf numFmtId="0" fontId="2" fillId="0" borderId="0"/>
  </cellStyleXfs>
  <cellXfs count="204">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0" fillId="0" borderId="0" xfId="0" applyBorder="1"/>
    <xf numFmtId="0" fontId="0" fillId="0" borderId="7" xfId="0" applyBorder="1"/>
    <xf numFmtId="0" fontId="5" fillId="0" borderId="13" xfId="0" applyFont="1" applyBorder="1" applyAlignment="1">
      <alignment horizontal="center"/>
    </xf>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5" fillId="0" borderId="13" xfId="0" applyFont="1" applyBorder="1" applyAlignment="1"/>
    <xf numFmtId="0" fontId="5" fillId="0" borderId="0" xfId="0" applyFont="1" applyBorder="1" applyAlignment="1">
      <alignment horizontal="right" vertical="center"/>
    </xf>
    <xf numFmtId="0" fontId="0" fillId="0" borderId="5" xfId="0" applyBorder="1" applyAlignment="1"/>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0" xfId="0" applyFont="1" applyBorder="1" applyAlignment="1"/>
    <xf numFmtId="0" fontId="9" fillId="0" borderId="11" xfId="0" applyFont="1" applyBorder="1" applyAlignment="1"/>
    <xf numFmtId="0" fontId="9" fillId="0" borderId="30" xfId="0" applyFont="1" applyBorder="1" applyAlignment="1">
      <alignment horizontal="left" vertical="center"/>
    </xf>
    <xf numFmtId="0" fontId="5" fillId="0" borderId="0" xfId="0" applyFont="1" applyAlignment="1">
      <alignment horizontal="center"/>
    </xf>
    <xf numFmtId="0" fontId="1" fillId="0" borderId="13" xfId="0" applyFont="1" applyBorder="1"/>
    <xf numFmtId="0" fontId="1" fillId="0" borderId="0" xfId="0" applyFont="1"/>
    <xf numFmtId="0" fontId="5" fillId="0" borderId="13" xfId="0" applyFont="1" applyBorder="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38" xfId="0" applyBorder="1"/>
    <xf numFmtId="0" fontId="1" fillId="7" borderId="18"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0" xfId="0" applyFont="1" applyFill="1" applyBorder="1" applyAlignment="1">
      <alignment horizontal="center" vertical="center"/>
    </xf>
    <xf numFmtId="0" fontId="0" fillId="0" borderId="2" xfId="0" applyBorder="1"/>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Border="1" applyAlignment="1">
      <alignment horizontal="right"/>
    </xf>
    <xf numFmtId="0" fontId="5" fillId="0" borderId="0" xfId="0" applyFont="1" applyAlignment="1">
      <alignment horizontal="right"/>
    </xf>
    <xf numFmtId="0" fontId="1" fillId="0" borderId="0" xfId="0" applyFont="1" applyAlignment="1">
      <alignment horizontal="left"/>
    </xf>
    <xf numFmtId="0" fontId="1" fillId="0" borderId="13" xfId="0" applyFont="1" applyBorder="1" applyAlignment="1"/>
    <xf numFmtId="0" fontId="1" fillId="0" borderId="0" xfId="0" applyFont="1" applyBorder="1" applyAlignment="1">
      <alignment horizontal="left"/>
    </xf>
    <xf numFmtId="0" fontId="1" fillId="0" borderId="0" xfId="0" applyFont="1" applyBorder="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right"/>
    </xf>
    <xf numFmtId="0" fontId="1" fillId="0" borderId="5" xfId="0" applyFont="1" applyBorder="1" applyAlignment="1">
      <alignment horizontal="left" vertical="top" wrapText="1"/>
    </xf>
    <xf numFmtId="0" fontId="1" fillId="0" borderId="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3" xfId="0" applyFont="1" applyBorder="1" applyAlignment="1">
      <alignment horizontal="center"/>
    </xf>
    <xf numFmtId="0" fontId="1" fillId="0" borderId="30" xfId="0" applyFont="1" applyBorder="1" applyAlignment="1" applyProtection="1">
      <alignment horizontal="left" vertical="center"/>
      <protection locked="0"/>
    </xf>
    <xf numFmtId="0" fontId="1" fillId="7" borderId="19" xfId="0" applyFont="1" applyFill="1" applyBorder="1" applyAlignment="1">
      <alignment horizontal="center" vertical="center"/>
    </xf>
    <xf numFmtId="0" fontId="1" fillId="0" borderId="33"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4" borderId="4"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9" fillId="0" borderId="31"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2" fillId="0" borderId="2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5" fillId="4" borderId="4"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12" fillId="0" borderId="3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4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0" borderId="6"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3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1" fillId="0" borderId="0" xfId="0" applyFont="1" applyBorder="1" applyAlignment="1">
      <alignment horizontal="justify" vertical="top" wrapText="1"/>
    </xf>
    <xf numFmtId="0" fontId="3" fillId="0" borderId="41"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3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9" fillId="0" borderId="15"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1" fillId="0" borderId="0" xfId="0" applyFont="1" applyBorder="1" applyAlignment="1">
      <alignment horizontal="left"/>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8" fillId="2" borderId="27" xfId="0" applyFont="1" applyFill="1" applyBorder="1" applyAlignment="1">
      <alignment horizontal="center"/>
    </xf>
    <xf numFmtId="0" fontId="8" fillId="2" borderId="28" xfId="0" applyFont="1" applyFill="1" applyBorder="1" applyAlignment="1">
      <alignment horizontal="center"/>
    </xf>
    <xf numFmtId="0" fontId="8" fillId="2" borderId="29" xfId="0" applyFont="1" applyFill="1" applyBorder="1" applyAlignment="1">
      <alignment horizont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Border="1" applyAlignment="1">
      <alignment horizontal="right"/>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1" fillId="0" borderId="42"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3" fillId="0" borderId="43"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center" vertical="center"/>
    </xf>
    <xf numFmtId="0" fontId="1" fillId="0" borderId="33" xfId="0" applyFont="1" applyBorder="1" applyAlignment="1">
      <alignment horizontal="center" vertic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1" fillId="0" borderId="41"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left" vertical="top" wrapText="1"/>
    </xf>
    <xf numFmtId="0" fontId="1" fillId="0" borderId="37" xfId="0" applyFont="1" applyBorder="1" applyAlignment="1">
      <alignment horizontal="left" vertical="top" wrapText="1"/>
    </xf>
    <xf numFmtId="0" fontId="1" fillId="0" borderId="31" xfId="0" applyFont="1" applyBorder="1" applyAlignment="1">
      <alignment horizontal="left" vertical="top" wrapText="1"/>
    </xf>
    <xf numFmtId="0" fontId="4" fillId="0" borderId="4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Alignment="1">
      <alignment horizontal="left"/>
    </xf>
    <xf numFmtId="0" fontId="5" fillId="0" borderId="0" xfId="0" applyFont="1" applyAlignment="1">
      <alignment horizontal="right"/>
    </xf>
    <xf numFmtId="0" fontId="1" fillId="0" borderId="0" xfId="0" applyFont="1" applyAlignment="1">
      <alignment horizontal="justify" vertical="top" wrapText="1"/>
    </xf>
    <xf numFmtId="0" fontId="1"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5" xfId="0" applyFont="1" applyBorder="1"/>
    <xf numFmtId="0" fontId="9" fillId="0" borderId="0" xfId="0" applyFont="1" applyAlignment="1">
      <alignment horizontal="left"/>
    </xf>
    <xf numFmtId="0" fontId="10" fillId="0" borderId="0" xfId="0" applyFont="1" applyAlignment="1">
      <alignment horizontal="left"/>
    </xf>
    <xf numFmtId="0" fontId="12" fillId="0" borderId="3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9" fillId="0" borderId="1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25"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horizontal="left" vertical="center" wrapText="1"/>
    </xf>
    <xf numFmtId="0" fontId="9" fillId="0" borderId="31"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9" fillId="0" borderId="21"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7" xfId="0" applyFont="1" applyBorder="1"/>
    <xf numFmtId="0" fontId="9" fillId="0" borderId="0" xfId="0" applyFont="1"/>
    <xf numFmtId="0" fontId="9" fillId="0" borderId="11" xfId="0" applyFont="1" applyBorder="1"/>
    <xf numFmtId="0" fontId="1" fillId="0" borderId="0" xfId="0" applyFont="1" applyAlignment="1">
      <alignment horizontal="left" vertical="top" wrapText="1"/>
    </xf>
    <xf numFmtId="0" fontId="1" fillId="0" borderId="0" xfId="0" applyFont="1" applyAlignment="1">
      <alignment horizontal="left" vertical="top"/>
    </xf>
    <xf numFmtId="0" fontId="1" fillId="0" borderId="38" xfId="0" applyFont="1" applyBorder="1" applyAlignment="1">
      <alignment horizontal="center" vertical="center" wrapText="1"/>
    </xf>
  </cellXfs>
  <cellStyles count="4">
    <cellStyle name="Normal" xfId="0" builtinId="0"/>
    <cellStyle name="Normal 10" xfId="3" xr:uid="{23D7B992-9C4F-4616-AF01-8B3BE0473303}"/>
    <cellStyle name="Normal 2" xfId="1" xr:uid="{5C8D4AA7-40A1-45A4-B4F0-F34B2A221C3B}"/>
    <cellStyle name="Normal_Hoja4" xfId="2" xr:uid="{0DEAB644-CB85-4811-A45B-6D8FF822EC04}"/>
  </cellStyles>
  <dxfs count="64">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exo-dia-e-2021%20CUAR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refreshError="1"/>
      <sheetData sheetId="1" refreshError="1"/>
      <sheetData sheetId="2" refreshError="1"/>
      <sheetData sheetId="3">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1E96-AB27-4668-9291-72F15374382D}">
  <dimension ref="B1:Q84"/>
  <sheetViews>
    <sheetView showGridLines="0" showRowColHeaders="0" showRuler="0" view="pageLayout" topLeftCell="A73" zoomScaleNormal="100" workbookViewId="0">
      <selection activeCell="E64" sqref="E64:K66"/>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15"/>
      <c r="D4" s="15"/>
      <c r="E4" s="15"/>
      <c r="F4" s="15"/>
      <c r="G4" s="15"/>
      <c r="H4" s="15"/>
      <c r="I4" s="15"/>
      <c r="J4" s="15"/>
      <c r="K4" s="15"/>
      <c r="L4" s="15"/>
      <c r="M4" s="15"/>
      <c r="N4" s="15"/>
      <c r="O4" s="15"/>
      <c r="P4" s="20"/>
    </row>
    <row r="5" spans="2:16" x14ac:dyDescent="0.25">
      <c r="B5" s="60"/>
      <c r="C5" s="136" t="s">
        <v>2</v>
      </c>
      <c r="D5" s="136"/>
      <c r="E5" s="136"/>
      <c r="F5" s="136"/>
      <c r="G5" s="136"/>
      <c r="H5" s="136"/>
      <c r="I5" s="136"/>
      <c r="J5" s="136"/>
      <c r="K5" s="136"/>
      <c r="L5" s="136"/>
      <c r="M5" s="136"/>
      <c r="N5" s="136"/>
      <c r="O5" s="61"/>
      <c r="P5" s="20"/>
    </row>
    <row r="6" spans="2:16" ht="9" customHeight="1" thickBot="1" x14ac:dyDescent="0.3">
      <c r="B6" s="42"/>
      <c r="C6" s="62"/>
      <c r="D6" s="62"/>
      <c r="E6" s="62"/>
      <c r="F6" s="62"/>
      <c r="G6" s="62"/>
      <c r="H6" s="62"/>
      <c r="I6" s="62"/>
      <c r="J6" s="62"/>
      <c r="K6" s="62"/>
      <c r="L6" s="62"/>
      <c r="M6" s="62"/>
      <c r="N6" s="62"/>
      <c r="O6" s="62"/>
      <c r="P6" s="20"/>
    </row>
    <row r="7" spans="2:16" ht="16.5" thickTop="1" thickBot="1" x14ac:dyDescent="0.3">
      <c r="B7" s="26"/>
      <c r="C7" s="146" t="s">
        <v>3</v>
      </c>
      <c r="D7" s="146"/>
      <c r="E7" s="63"/>
      <c r="F7" s="137" t="s">
        <v>317</v>
      </c>
      <c r="G7" s="139"/>
      <c r="H7" s="139"/>
      <c r="I7" s="139"/>
      <c r="J7" s="139"/>
      <c r="K7" s="138"/>
      <c r="L7" s="57" t="s">
        <v>4</v>
      </c>
      <c r="M7" s="64"/>
      <c r="N7" s="137">
        <v>254480000139</v>
      </c>
      <c r="O7" s="138"/>
      <c r="P7" s="20"/>
    </row>
    <row r="8" spans="2:16" ht="9" customHeight="1" thickTop="1" thickBot="1" x14ac:dyDescent="0.3">
      <c r="B8" s="42"/>
      <c r="C8" s="61"/>
      <c r="D8" s="62"/>
      <c r="E8" s="62"/>
      <c r="F8" s="62"/>
      <c r="G8" s="62"/>
      <c r="H8" s="62"/>
      <c r="I8" s="62"/>
      <c r="J8" s="62"/>
      <c r="K8" s="62"/>
      <c r="L8" s="65"/>
      <c r="M8" s="64"/>
      <c r="N8" s="62"/>
      <c r="O8" s="62"/>
      <c r="P8" s="20"/>
    </row>
    <row r="9" spans="2:16" ht="16.5" thickTop="1" thickBot="1" x14ac:dyDescent="0.3">
      <c r="B9" s="26"/>
      <c r="C9" s="146" t="s">
        <v>5</v>
      </c>
      <c r="D9" s="146"/>
      <c r="E9" s="62"/>
      <c r="F9" s="137" t="s">
        <v>220</v>
      </c>
      <c r="G9" s="139"/>
      <c r="H9" s="139"/>
      <c r="I9" s="139"/>
      <c r="J9" s="139"/>
      <c r="K9" s="138"/>
      <c r="L9" s="57" t="s">
        <v>6</v>
      </c>
      <c r="M9" s="64"/>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36" t="s">
        <v>8</v>
      </c>
      <c r="D14" s="136"/>
      <c r="E14" s="136"/>
      <c r="F14" s="136"/>
      <c r="G14" s="136"/>
      <c r="H14" s="136"/>
      <c r="I14" s="136"/>
      <c r="J14" s="136"/>
      <c r="K14" s="136"/>
      <c r="L14" s="136"/>
      <c r="M14" s="136"/>
      <c r="N14" s="136"/>
      <c r="O14" s="61"/>
      <c r="P14" s="20"/>
    </row>
    <row r="15" spans="2:16" ht="9" customHeight="1" thickBot="1" x14ac:dyDescent="0.3">
      <c r="B15" s="19"/>
      <c r="C15" s="16"/>
      <c r="D15" s="16"/>
      <c r="E15" s="16"/>
      <c r="F15" s="16"/>
      <c r="G15" s="16"/>
      <c r="H15" s="16"/>
      <c r="I15" s="16"/>
      <c r="J15" s="16"/>
      <c r="K15" s="16"/>
      <c r="L15" s="16"/>
      <c r="M15" s="16"/>
      <c r="N15" s="16"/>
      <c r="O15" s="16"/>
      <c r="P15" s="20"/>
    </row>
    <row r="16" spans="2:16" ht="16.5" thickTop="1" thickBot="1" x14ac:dyDescent="0.3">
      <c r="B16" s="19"/>
      <c r="C16" s="62"/>
      <c r="D16" s="57" t="s">
        <v>9</v>
      </c>
      <c r="E16" s="62"/>
      <c r="F16" s="143" t="s">
        <v>319</v>
      </c>
      <c r="G16" s="144"/>
      <c r="H16" s="144"/>
      <c r="I16" s="144"/>
      <c r="J16" s="144"/>
      <c r="K16" s="145"/>
      <c r="L16" s="27" t="s">
        <v>10</v>
      </c>
      <c r="M16" s="64"/>
      <c r="N16" s="143" t="s">
        <v>299</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I19" s="16"/>
      <c r="J19" s="82" t="s">
        <v>12</v>
      </c>
      <c r="K19" s="83"/>
      <c r="L19" s="83"/>
      <c r="M19" s="83"/>
      <c r="N19" s="83"/>
      <c r="O19" s="83"/>
      <c r="P19" s="84"/>
    </row>
    <row r="20" spans="2:16" ht="9" customHeight="1" thickTop="1" x14ac:dyDescent="0.25">
      <c r="B20" s="19"/>
      <c r="C20" s="16"/>
      <c r="D20" s="16"/>
      <c r="E20" s="16"/>
      <c r="F20" s="16"/>
      <c r="G20" s="16"/>
      <c r="H20" s="20"/>
      <c r="I20" s="16"/>
      <c r="J20" s="19"/>
      <c r="K20" s="24"/>
      <c r="L20" s="24"/>
      <c r="M20" s="24"/>
      <c r="N20" s="24"/>
      <c r="O20" s="24"/>
      <c r="P20" s="25"/>
    </row>
    <row r="21" spans="2:16" ht="58.5" customHeight="1" x14ac:dyDescent="0.25">
      <c r="B21" s="19"/>
      <c r="C21" s="124" t="s">
        <v>13</v>
      </c>
      <c r="D21" s="124"/>
      <c r="E21" s="124"/>
      <c r="F21" s="124"/>
      <c r="G21" s="124"/>
      <c r="H21" s="66"/>
      <c r="I21" s="67"/>
      <c r="J21" s="68"/>
      <c r="K21" s="124" t="s">
        <v>14</v>
      </c>
      <c r="L21" s="124"/>
      <c r="M21" s="124"/>
      <c r="N21" s="124"/>
      <c r="O21" s="124"/>
      <c r="P21" s="28"/>
    </row>
    <row r="22" spans="2:16" ht="9" customHeight="1" thickBot="1" x14ac:dyDescent="0.3">
      <c r="B22" s="19"/>
      <c r="C22" s="14"/>
      <c r="D22" s="14"/>
      <c r="E22" s="14"/>
      <c r="F22" s="14"/>
      <c r="G22" s="14"/>
      <c r="H22" s="28"/>
      <c r="I22" s="14"/>
      <c r="J22" s="29"/>
      <c r="K22" s="14"/>
      <c r="L22" s="14"/>
      <c r="M22" s="14"/>
      <c r="N22" s="14"/>
      <c r="O22" s="14"/>
      <c r="P22" s="28"/>
    </row>
    <row r="23" spans="2:16" ht="16.5" thickTop="1" thickBot="1" x14ac:dyDescent="0.3">
      <c r="B23" s="19"/>
      <c r="C23" s="55" t="s">
        <v>15</v>
      </c>
      <c r="D23" s="103" t="s">
        <v>16</v>
      </c>
      <c r="E23" s="104"/>
      <c r="F23" s="104"/>
      <c r="G23" s="105"/>
      <c r="H23" s="69"/>
      <c r="J23" s="19"/>
      <c r="K23" s="55" t="s">
        <v>15</v>
      </c>
      <c r="L23" s="100" t="s">
        <v>16</v>
      </c>
      <c r="M23" s="100"/>
      <c r="N23" s="100"/>
      <c r="O23" s="55" t="s">
        <v>17</v>
      </c>
      <c r="P23" s="20"/>
    </row>
    <row r="24" spans="2:16" ht="18.75" customHeight="1" thickTop="1" x14ac:dyDescent="0.25">
      <c r="B24" s="19"/>
      <c r="C24" s="51">
        <v>1</v>
      </c>
      <c r="D24" s="125" t="s">
        <v>320</v>
      </c>
      <c r="E24" s="126" t="s">
        <v>320</v>
      </c>
      <c r="F24" s="126" t="s">
        <v>320</v>
      </c>
      <c r="G24" s="127" t="s">
        <v>320</v>
      </c>
      <c r="H24" s="70"/>
      <c r="I24" s="64"/>
      <c r="J24" s="71"/>
      <c r="K24" s="51">
        <v>1</v>
      </c>
      <c r="L24" s="128" t="str">
        <f>D24</f>
        <v>Números hasta 1000</v>
      </c>
      <c r="M24" s="129"/>
      <c r="N24" s="130"/>
      <c r="O24" s="72" t="s">
        <v>289</v>
      </c>
      <c r="P24" s="20"/>
    </row>
    <row r="25" spans="2:16" ht="18.75" customHeight="1" x14ac:dyDescent="0.25">
      <c r="B25" s="19"/>
      <c r="C25" s="73">
        <v>2</v>
      </c>
      <c r="D25" s="109" t="s">
        <v>321</v>
      </c>
      <c r="E25" s="110" t="s">
        <v>321</v>
      </c>
      <c r="F25" s="110" t="s">
        <v>321</v>
      </c>
      <c r="G25" s="111" t="s">
        <v>321</v>
      </c>
      <c r="H25" s="70"/>
      <c r="I25" s="64"/>
      <c r="J25" s="71"/>
      <c r="K25" s="73">
        <v>2</v>
      </c>
      <c r="L25" s="115" t="str">
        <f t="shared" ref="L25:L43" si="0">D25</f>
        <v xml:space="preserve">Números hasta 999999 y comparación de números </v>
      </c>
      <c r="M25" s="116"/>
      <c r="N25" s="117"/>
      <c r="O25" s="72" t="s">
        <v>289</v>
      </c>
      <c r="P25" s="20"/>
    </row>
    <row r="26" spans="2:16" ht="18.75" customHeight="1" x14ac:dyDescent="0.25">
      <c r="B26" s="19"/>
      <c r="C26" s="73">
        <v>3</v>
      </c>
      <c r="D26" s="109" t="s">
        <v>322</v>
      </c>
      <c r="E26" s="110" t="s">
        <v>322</v>
      </c>
      <c r="F26" s="110" t="s">
        <v>322</v>
      </c>
      <c r="G26" s="111" t="s">
        <v>322</v>
      </c>
      <c r="H26" s="70"/>
      <c r="I26" s="64"/>
      <c r="J26" s="71"/>
      <c r="K26" s="52">
        <v>3</v>
      </c>
      <c r="L26" s="115" t="str">
        <f t="shared" si="0"/>
        <v>Suma, propiedades y problemas</v>
      </c>
      <c r="M26" s="116"/>
      <c r="N26" s="117"/>
      <c r="O26" s="72" t="s">
        <v>289</v>
      </c>
      <c r="P26" s="20"/>
    </row>
    <row r="27" spans="2:16" ht="18.75" customHeight="1" x14ac:dyDescent="0.25">
      <c r="B27" s="19"/>
      <c r="C27" s="73">
        <v>4</v>
      </c>
      <c r="D27" s="109" t="s">
        <v>323</v>
      </c>
      <c r="E27" s="110" t="s">
        <v>323</v>
      </c>
      <c r="F27" s="110" t="s">
        <v>323</v>
      </c>
      <c r="G27" s="111" t="s">
        <v>323</v>
      </c>
      <c r="H27" s="70"/>
      <c r="I27" s="64"/>
      <c r="J27" s="71"/>
      <c r="K27" s="73">
        <v>4</v>
      </c>
      <c r="L27" s="115" t="str">
        <f t="shared" si="0"/>
        <v>resta, relación con la suma y problemas</v>
      </c>
      <c r="M27" s="116"/>
      <c r="N27" s="117"/>
      <c r="O27" s="72" t="s">
        <v>289</v>
      </c>
      <c r="P27" s="20"/>
    </row>
    <row r="28" spans="2:16" ht="18.75" customHeight="1" x14ac:dyDescent="0.25">
      <c r="B28" s="19"/>
      <c r="C28" s="73">
        <v>5</v>
      </c>
      <c r="D28" s="109" t="s">
        <v>324</v>
      </c>
      <c r="E28" s="110" t="s">
        <v>324</v>
      </c>
      <c r="F28" s="110" t="s">
        <v>324</v>
      </c>
      <c r="G28" s="111" t="s">
        <v>324</v>
      </c>
      <c r="H28" s="70"/>
      <c r="I28" s="64"/>
      <c r="J28" s="71"/>
      <c r="K28" s="73">
        <v>5</v>
      </c>
      <c r="L28" s="115" t="str">
        <f t="shared" si="0"/>
        <v>Ángulos y polígonos</v>
      </c>
      <c r="M28" s="116"/>
      <c r="N28" s="117"/>
      <c r="O28" s="72" t="s">
        <v>289</v>
      </c>
      <c r="P28" s="20"/>
    </row>
    <row r="29" spans="2:16" ht="18.75" customHeight="1" x14ac:dyDescent="0.25">
      <c r="B29" s="19"/>
      <c r="C29" s="73">
        <v>6</v>
      </c>
      <c r="D29" s="109" t="s">
        <v>325</v>
      </c>
      <c r="E29" s="110" t="s">
        <v>325</v>
      </c>
      <c r="F29" s="110" t="s">
        <v>325</v>
      </c>
      <c r="G29" s="111" t="s">
        <v>325</v>
      </c>
      <c r="H29" s="70"/>
      <c r="I29" s="64"/>
      <c r="J29" s="71"/>
      <c r="K29" s="52">
        <v>6</v>
      </c>
      <c r="L29" s="115" t="str">
        <f t="shared" si="0"/>
        <v>Medidas, perímetro y áreas</v>
      </c>
      <c r="M29" s="116"/>
      <c r="N29" s="117"/>
      <c r="O29" s="72" t="s">
        <v>289</v>
      </c>
      <c r="P29" s="20"/>
    </row>
    <row r="30" spans="2:16" ht="18.75" customHeight="1" x14ac:dyDescent="0.25">
      <c r="B30" s="19"/>
      <c r="C30" s="73">
        <v>7</v>
      </c>
      <c r="D30" s="109" t="s">
        <v>326</v>
      </c>
      <c r="E30" s="110" t="s">
        <v>326</v>
      </c>
      <c r="F30" s="110" t="s">
        <v>326</v>
      </c>
      <c r="G30" s="111" t="s">
        <v>326</v>
      </c>
      <c r="H30" s="70"/>
      <c r="I30" s="64"/>
      <c r="J30" s="71"/>
      <c r="K30" s="73">
        <v>7</v>
      </c>
      <c r="L30" s="115" t="str">
        <f t="shared" si="0"/>
        <v>La multiplicación general y tablas 1 y 2</v>
      </c>
      <c r="M30" s="116"/>
      <c r="N30" s="117"/>
      <c r="O30" s="72" t="s">
        <v>289</v>
      </c>
      <c r="P30" s="20"/>
    </row>
    <row r="31" spans="2:16" ht="18.75" customHeight="1" x14ac:dyDescent="0.25">
      <c r="B31" s="19"/>
      <c r="C31" s="73">
        <v>8</v>
      </c>
      <c r="D31" s="109" t="s">
        <v>327</v>
      </c>
      <c r="E31" s="110" t="s">
        <v>327</v>
      </c>
      <c r="F31" s="110" t="s">
        <v>327</v>
      </c>
      <c r="G31" s="111" t="s">
        <v>327</v>
      </c>
      <c r="H31" s="70"/>
      <c r="I31" s="64"/>
      <c r="J31" s="71"/>
      <c r="K31" s="73">
        <v>8</v>
      </c>
      <c r="L31" s="115" t="str">
        <f t="shared" si="0"/>
        <v>Tablas 3,4,5,6 7</v>
      </c>
      <c r="M31" s="116"/>
      <c r="N31" s="117"/>
      <c r="O31" s="72" t="s">
        <v>289</v>
      </c>
      <c r="P31" s="20"/>
    </row>
    <row r="32" spans="2:16" ht="18.75" customHeight="1" x14ac:dyDescent="0.25">
      <c r="B32" s="19"/>
      <c r="C32" s="73">
        <v>9</v>
      </c>
      <c r="D32" s="109" t="s">
        <v>328</v>
      </c>
      <c r="E32" s="110" t="s">
        <v>328</v>
      </c>
      <c r="F32" s="110" t="s">
        <v>328</v>
      </c>
      <c r="G32" s="111" t="s">
        <v>328</v>
      </c>
      <c r="H32" s="70"/>
      <c r="I32" s="64"/>
      <c r="J32" s="71"/>
      <c r="K32" s="52">
        <v>9</v>
      </c>
      <c r="L32" s="115" t="str">
        <f t="shared" si="0"/>
        <v>Tablas 7,8,9</v>
      </c>
      <c r="M32" s="116"/>
      <c r="N32" s="117"/>
      <c r="O32" s="72" t="s">
        <v>289</v>
      </c>
      <c r="P32" s="20"/>
    </row>
    <row r="33" spans="2:16" ht="18.75" customHeight="1" x14ac:dyDescent="0.25">
      <c r="B33" s="19"/>
      <c r="C33" s="73">
        <v>10</v>
      </c>
      <c r="D33" s="109" t="s">
        <v>329</v>
      </c>
      <c r="E33" s="110" t="s">
        <v>329</v>
      </c>
      <c r="F33" s="110" t="s">
        <v>329</v>
      </c>
      <c r="G33" s="111" t="s">
        <v>329</v>
      </c>
      <c r="H33" s="70"/>
      <c r="I33" s="64"/>
      <c r="J33" s="71"/>
      <c r="K33" s="73">
        <v>10</v>
      </c>
      <c r="L33" s="115" t="str">
        <f t="shared" si="0"/>
        <v>Estadística y probabilidad</v>
      </c>
      <c r="M33" s="116"/>
      <c r="N33" s="117"/>
      <c r="O33" s="72" t="s">
        <v>289</v>
      </c>
      <c r="P33" s="20"/>
    </row>
    <row r="34" spans="2:16" ht="18.75" customHeight="1" x14ac:dyDescent="0.25">
      <c r="B34" s="19"/>
      <c r="C34" s="73">
        <v>11</v>
      </c>
      <c r="D34" s="109" t="s">
        <v>330</v>
      </c>
      <c r="E34" s="110" t="s">
        <v>330</v>
      </c>
      <c r="F34" s="110" t="s">
        <v>330</v>
      </c>
      <c r="G34" s="111" t="s">
        <v>330</v>
      </c>
      <c r="H34" s="70"/>
      <c r="I34" s="64"/>
      <c r="J34" s="71"/>
      <c r="K34" s="73">
        <v>11</v>
      </c>
      <c r="L34" s="115" t="str">
        <f t="shared" si="0"/>
        <v>División, relación con la multiplicación división por una cifra.</v>
      </c>
      <c r="M34" s="116"/>
      <c r="N34" s="117"/>
      <c r="O34" s="72" t="s">
        <v>289</v>
      </c>
      <c r="P34" s="20"/>
    </row>
    <row r="35" spans="2:16" ht="18.75" customHeight="1" x14ac:dyDescent="0.25">
      <c r="B35" s="19"/>
      <c r="C35" s="73">
        <v>12</v>
      </c>
      <c r="D35" s="109" t="s">
        <v>331</v>
      </c>
      <c r="E35" s="110" t="s">
        <v>331</v>
      </c>
      <c r="F35" s="110" t="s">
        <v>331</v>
      </c>
      <c r="G35" s="111" t="s">
        <v>331</v>
      </c>
      <c r="H35" s="70"/>
      <c r="I35" s="64"/>
      <c r="J35" s="71"/>
      <c r="K35" s="52">
        <v>12</v>
      </c>
      <c r="L35" s="115" t="str">
        <f t="shared" si="0"/>
        <v>División 2</v>
      </c>
      <c r="M35" s="116"/>
      <c r="N35" s="117"/>
      <c r="O35" s="72" t="s">
        <v>289</v>
      </c>
      <c r="P35" s="20"/>
    </row>
    <row r="36" spans="2:16" ht="18.75" customHeight="1" x14ac:dyDescent="0.25">
      <c r="B36" s="19"/>
      <c r="C36" s="73">
        <v>13</v>
      </c>
      <c r="D36" s="109" t="s">
        <v>332</v>
      </c>
      <c r="E36" s="110" t="s">
        <v>332</v>
      </c>
      <c r="F36" s="110" t="s">
        <v>332</v>
      </c>
      <c r="G36" s="111" t="s">
        <v>332</v>
      </c>
      <c r="H36" s="70"/>
      <c r="I36" s="64"/>
      <c r="J36" s="71"/>
      <c r="K36" s="52">
        <v>13</v>
      </c>
      <c r="L36" s="115" t="str">
        <f t="shared" si="0"/>
        <v>Poliedros</v>
      </c>
      <c r="M36" s="116"/>
      <c r="N36" s="117"/>
      <c r="O36" s="72" t="s">
        <v>289</v>
      </c>
      <c r="P36" s="20"/>
    </row>
    <row r="37" spans="2:16" ht="18.75" customHeight="1" x14ac:dyDescent="0.25">
      <c r="B37" s="19"/>
      <c r="C37" s="73">
        <v>14</v>
      </c>
      <c r="D37" s="109" t="s">
        <v>333</v>
      </c>
      <c r="E37" s="110" t="s">
        <v>333</v>
      </c>
      <c r="F37" s="110" t="s">
        <v>333</v>
      </c>
      <c r="G37" s="111" t="s">
        <v>333</v>
      </c>
      <c r="H37" s="70"/>
      <c r="I37" s="64"/>
      <c r="J37" s="71"/>
      <c r="K37" s="73">
        <v>14</v>
      </c>
      <c r="L37" s="115" t="str">
        <f t="shared" si="0"/>
        <v>Fracciones fundamentos.</v>
      </c>
      <c r="M37" s="116"/>
      <c r="N37" s="117"/>
      <c r="O37" s="72" t="s">
        <v>295</v>
      </c>
      <c r="P37" s="20"/>
    </row>
    <row r="38" spans="2:16" ht="18.75" customHeight="1" x14ac:dyDescent="0.25">
      <c r="B38" s="19"/>
      <c r="C38" s="73">
        <v>15</v>
      </c>
      <c r="D38" s="109" t="s">
        <v>334</v>
      </c>
      <c r="E38" s="110" t="s">
        <v>334</v>
      </c>
      <c r="F38" s="110" t="s">
        <v>334</v>
      </c>
      <c r="G38" s="111" t="s">
        <v>334</v>
      </c>
      <c r="H38" s="70"/>
      <c r="I38" s="64"/>
      <c r="J38" s="71"/>
      <c r="K38" s="52">
        <v>15</v>
      </c>
      <c r="L38" s="115" t="str">
        <f t="shared" si="0"/>
        <v>Volumen peso y capacidad</v>
      </c>
      <c r="M38" s="116"/>
      <c r="N38" s="117"/>
      <c r="O38" s="72" t="s">
        <v>295</v>
      </c>
      <c r="P38" s="20"/>
    </row>
    <row r="39" spans="2:16" ht="18.75" customHeight="1" x14ac:dyDescent="0.25">
      <c r="B39" s="19"/>
      <c r="C39" s="73">
        <v>16</v>
      </c>
      <c r="D39" s="112" t="s">
        <v>335</v>
      </c>
      <c r="E39" s="113"/>
      <c r="F39" s="113"/>
      <c r="G39" s="114"/>
      <c r="H39" s="70"/>
      <c r="I39" s="64"/>
      <c r="J39" s="71"/>
      <c r="K39" s="73">
        <v>16</v>
      </c>
      <c r="L39" s="115" t="str">
        <f t="shared" si="0"/>
        <v>conjuntos</v>
      </c>
      <c r="M39" s="116"/>
      <c r="N39" s="117"/>
      <c r="O39" s="72" t="s">
        <v>295</v>
      </c>
      <c r="P39" s="20"/>
    </row>
    <row r="40" spans="2:16" ht="18.75" customHeight="1" x14ac:dyDescent="0.25">
      <c r="B40" s="19"/>
      <c r="C40" s="73">
        <v>17</v>
      </c>
      <c r="D40" s="112"/>
      <c r="E40" s="113"/>
      <c r="F40" s="113"/>
      <c r="G40" s="114"/>
      <c r="H40" s="70"/>
      <c r="I40" s="64"/>
      <c r="J40" s="71"/>
      <c r="K40" s="73">
        <v>17</v>
      </c>
      <c r="L40" s="115">
        <f t="shared" si="0"/>
        <v>0</v>
      </c>
      <c r="M40" s="116"/>
      <c r="N40" s="117"/>
      <c r="O40" s="72"/>
      <c r="P40" s="20"/>
    </row>
    <row r="41" spans="2:16" ht="18.75" customHeight="1" x14ac:dyDescent="0.25">
      <c r="B41" s="19"/>
      <c r="C41" s="73">
        <v>18</v>
      </c>
      <c r="D41" s="112"/>
      <c r="E41" s="113"/>
      <c r="F41" s="113"/>
      <c r="G41" s="114"/>
      <c r="H41" s="70"/>
      <c r="I41" s="64"/>
      <c r="J41" s="71"/>
      <c r="K41" s="52">
        <v>18</v>
      </c>
      <c r="L41" s="115">
        <f t="shared" si="0"/>
        <v>0</v>
      </c>
      <c r="M41" s="116"/>
      <c r="N41" s="117"/>
      <c r="O41" s="72"/>
      <c r="P41" s="20"/>
    </row>
    <row r="42" spans="2:16" ht="18.75" customHeight="1" x14ac:dyDescent="0.25">
      <c r="B42" s="19"/>
      <c r="C42" s="73">
        <v>19</v>
      </c>
      <c r="D42" s="112"/>
      <c r="E42" s="113"/>
      <c r="F42" s="113"/>
      <c r="G42" s="114"/>
      <c r="H42" s="70"/>
      <c r="I42" s="64"/>
      <c r="J42" s="71"/>
      <c r="K42" s="73">
        <v>19</v>
      </c>
      <c r="L42" s="115">
        <f t="shared" si="0"/>
        <v>0</v>
      </c>
      <c r="M42" s="116"/>
      <c r="N42" s="117"/>
      <c r="O42" s="72"/>
      <c r="P42" s="20"/>
    </row>
    <row r="43" spans="2:16" ht="18.75" customHeight="1" thickBot="1" x14ac:dyDescent="0.3">
      <c r="B43" s="19"/>
      <c r="C43" s="53">
        <v>20</v>
      </c>
      <c r="D43" s="121"/>
      <c r="E43" s="122"/>
      <c r="F43" s="122"/>
      <c r="G43" s="123"/>
      <c r="H43" s="70"/>
      <c r="I43" s="64"/>
      <c r="J43" s="71"/>
      <c r="K43" s="53">
        <v>20</v>
      </c>
      <c r="L43" s="118">
        <f t="shared" si="0"/>
        <v>0</v>
      </c>
      <c r="M43" s="119"/>
      <c r="N43" s="120"/>
      <c r="O43" s="74"/>
      <c r="P43" s="20"/>
    </row>
    <row r="44" spans="2:16" ht="9" customHeight="1" thickTop="1" thickBot="1" x14ac:dyDescent="0.3">
      <c r="B44" s="21"/>
      <c r="C44" s="17"/>
      <c r="D44" s="17"/>
      <c r="E44" s="17"/>
      <c r="F44" s="17"/>
      <c r="G44" s="17"/>
      <c r="H44" s="22"/>
      <c r="I44" s="16"/>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01" t="s">
        <v>19</v>
      </c>
      <c r="D48" s="102"/>
      <c r="E48" s="102"/>
      <c r="F48" s="102"/>
      <c r="G48" s="102"/>
      <c r="H48" s="102"/>
      <c r="I48" s="102"/>
      <c r="J48" s="102"/>
      <c r="K48" s="102"/>
      <c r="L48" s="102"/>
      <c r="M48" s="102"/>
      <c r="N48" s="102"/>
      <c r="O48" s="102"/>
      <c r="P48" s="31"/>
    </row>
    <row r="49" spans="2:17" ht="9" customHeight="1" thickBot="1" x14ac:dyDescent="0.3">
      <c r="B49" s="19"/>
      <c r="C49" s="30"/>
      <c r="D49" s="30"/>
      <c r="E49" s="30"/>
      <c r="F49" s="30"/>
      <c r="G49" s="30"/>
      <c r="H49" s="30"/>
      <c r="I49" s="30"/>
      <c r="J49" s="30"/>
      <c r="K49" s="30"/>
      <c r="L49" s="30"/>
      <c r="M49" s="30"/>
      <c r="N49" s="30"/>
      <c r="O49" s="30"/>
      <c r="P49" s="31"/>
    </row>
    <row r="50" spans="2:17" ht="16.5" thickTop="1" thickBot="1" x14ac:dyDescent="0.3">
      <c r="B50" s="19"/>
      <c r="C50" s="30"/>
      <c r="D50" s="55" t="s">
        <v>15</v>
      </c>
      <c r="E50" s="103" t="s">
        <v>16</v>
      </c>
      <c r="F50" s="104"/>
      <c r="G50" s="104"/>
      <c r="H50" s="104"/>
      <c r="I50" s="104"/>
      <c r="J50" s="104"/>
      <c r="K50" s="105"/>
      <c r="L50" s="55" t="s">
        <v>17</v>
      </c>
      <c r="M50" s="103" t="s">
        <v>20</v>
      </c>
      <c r="N50" s="105"/>
      <c r="O50" s="30"/>
      <c r="P50" s="31"/>
    </row>
    <row r="51" spans="2:17" ht="18.75" customHeight="1" thickTop="1" x14ac:dyDescent="0.25">
      <c r="B51" s="19"/>
      <c r="C51" s="33">
        <f>IF(L51="No trabajado",1,0)</f>
        <v>0</v>
      </c>
      <c r="D51" s="51">
        <v>1</v>
      </c>
      <c r="E51" s="106" t="str">
        <f t="shared" ref="E51:E70" si="1">D24</f>
        <v>Números hasta 1000</v>
      </c>
      <c r="F51" s="107"/>
      <c r="G51" s="107"/>
      <c r="H51" s="107"/>
      <c r="I51" s="107"/>
      <c r="J51" s="107"/>
      <c r="K51" s="108"/>
      <c r="L51" s="40" t="str">
        <f t="shared" ref="L51:L70" si="2">O24</f>
        <v>Trabajado</v>
      </c>
      <c r="M51" s="134" t="s">
        <v>296</v>
      </c>
      <c r="N51" s="135"/>
      <c r="O51" s="33">
        <f>IF(M51="Bajo",1,0)</f>
        <v>0</v>
      </c>
      <c r="P51" s="35">
        <f>IF(M51="Básico",-3,0)</f>
        <v>0</v>
      </c>
      <c r="Q51" s="32">
        <f>C51+O51+P51</f>
        <v>0</v>
      </c>
    </row>
    <row r="52" spans="2:17" ht="18.75" customHeight="1" x14ac:dyDescent="0.25">
      <c r="B52" s="19"/>
      <c r="C52" s="33">
        <f t="shared" ref="C52:C70" si="3">IF(L52="No trabajado",1,0)</f>
        <v>0</v>
      </c>
      <c r="D52" s="52">
        <v>2</v>
      </c>
      <c r="E52" s="94" t="str">
        <f t="shared" si="1"/>
        <v xml:space="preserve">Números hasta 999999 y comparación de números </v>
      </c>
      <c r="F52" s="95"/>
      <c r="G52" s="95"/>
      <c r="H52" s="95"/>
      <c r="I52" s="95"/>
      <c r="J52" s="95"/>
      <c r="K52" s="96"/>
      <c r="L52" s="36" t="str">
        <f t="shared" si="2"/>
        <v>Trabajado</v>
      </c>
      <c r="M52" s="85" t="s">
        <v>296</v>
      </c>
      <c r="N52" s="86"/>
      <c r="O52" s="33">
        <f t="shared" ref="O52:O70" si="4">IF(M52="Bajo",1,0)</f>
        <v>0</v>
      </c>
      <c r="P52" s="35">
        <f t="shared" ref="P52:P70" si="5">IF(M52="Básico",-3,0)</f>
        <v>0</v>
      </c>
      <c r="Q52" s="32">
        <f t="shared" ref="Q52:Q70" si="6">C52+O52+P52</f>
        <v>0</v>
      </c>
    </row>
    <row r="53" spans="2:17" ht="18.75" customHeight="1" x14ac:dyDescent="0.25">
      <c r="B53" s="19"/>
      <c r="C53" s="33">
        <f t="shared" si="3"/>
        <v>0</v>
      </c>
      <c r="D53" s="52">
        <v>3</v>
      </c>
      <c r="E53" s="94" t="str">
        <f t="shared" si="1"/>
        <v>Suma, propiedades y problemas</v>
      </c>
      <c r="F53" s="95"/>
      <c r="G53" s="95"/>
      <c r="H53" s="95"/>
      <c r="I53" s="95"/>
      <c r="J53" s="95"/>
      <c r="K53" s="96"/>
      <c r="L53" s="36" t="str">
        <f t="shared" si="2"/>
        <v>Trabajado</v>
      </c>
      <c r="M53" s="85" t="s">
        <v>296</v>
      </c>
      <c r="N53" s="86"/>
      <c r="O53" s="33">
        <f t="shared" si="4"/>
        <v>0</v>
      </c>
      <c r="P53" s="35">
        <f t="shared" si="5"/>
        <v>0</v>
      </c>
      <c r="Q53" s="32">
        <f t="shared" si="6"/>
        <v>0</v>
      </c>
    </row>
    <row r="54" spans="2:17" ht="18.75" customHeight="1" x14ac:dyDescent="0.25">
      <c r="B54" s="19"/>
      <c r="C54" s="33">
        <f t="shared" si="3"/>
        <v>0</v>
      </c>
      <c r="D54" s="52">
        <v>4</v>
      </c>
      <c r="E54" s="94" t="str">
        <f t="shared" si="1"/>
        <v>resta, relación con la suma y problemas</v>
      </c>
      <c r="F54" s="95"/>
      <c r="G54" s="95"/>
      <c r="H54" s="95"/>
      <c r="I54" s="95"/>
      <c r="J54" s="95"/>
      <c r="K54" s="96"/>
      <c r="L54" s="36" t="str">
        <f t="shared" si="2"/>
        <v>Trabajado</v>
      </c>
      <c r="M54" s="85" t="s">
        <v>296</v>
      </c>
      <c r="N54" s="86"/>
      <c r="O54" s="33">
        <f t="shared" si="4"/>
        <v>0</v>
      </c>
      <c r="P54" s="35">
        <f t="shared" si="5"/>
        <v>0</v>
      </c>
      <c r="Q54" s="32">
        <f t="shared" si="6"/>
        <v>0</v>
      </c>
    </row>
    <row r="55" spans="2:17" ht="18.75" customHeight="1" x14ac:dyDescent="0.25">
      <c r="B55" s="19"/>
      <c r="C55" s="33">
        <f t="shared" si="3"/>
        <v>0</v>
      </c>
      <c r="D55" s="52">
        <v>5</v>
      </c>
      <c r="E55" s="94" t="str">
        <f t="shared" si="1"/>
        <v>Ángulos y polígonos</v>
      </c>
      <c r="F55" s="95"/>
      <c r="G55" s="95"/>
      <c r="H55" s="95"/>
      <c r="I55" s="95"/>
      <c r="J55" s="95"/>
      <c r="K55" s="96"/>
      <c r="L55" s="36" t="str">
        <f t="shared" si="2"/>
        <v>Trabajado</v>
      </c>
      <c r="M55" s="85" t="s">
        <v>296</v>
      </c>
      <c r="N55" s="86"/>
      <c r="O55" s="33">
        <f t="shared" si="4"/>
        <v>0</v>
      </c>
      <c r="P55" s="35">
        <f t="shared" si="5"/>
        <v>0</v>
      </c>
      <c r="Q55" s="32">
        <f t="shared" si="6"/>
        <v>0</v>
      </c>
    </row>
    <row r="56" spans="2:17" ht="18.75" customHeight="1" x14ac:dyDescent="0.25">
      <c r="B56" s="19"/>
      <c r="C56" s="33">
        <f t="shared" si="3"/>
        <v>0</v>
      </c>
      <c r="D56" s="52">
        <v>6</v>
      </c>
      <c r="E56" s="94" t="str">
        <f t="shared" si="1"/>
        <v>Medidas, perímetro y áreas</v>
      </c>
      <c r="F56" s="95"/>
      <c r="G56" s="95"/>
      <c r="H56" s="95"/>
      <c r="I56" s="95"/>
      <c r="J56" s="95"/>
      <c r="K56" s="96"/>
      <c r="L56" s="36" t="str">
        <f t="shared" si="2"/>
        <v>Trabajado</v>
      </c>
      <c r="M56" s="85" t="s">
        <v>296</v>
      </c>
      <c r="N56" s="86"/>
      <c r="O56" s="33">
        <f t="shared" si="4"/>
        <v>0</v>
      </c>
      <c r="P56" s="35">
        <f t="shared" si="5"/>
        <v>0</v>
      </c>
      <c r="Q56" s="32">
        <f t="shared" si="6"/>
        <v>0</v>
      </c>
    </row>
    <row r="57" spans="2:17" ht="18.75" customHeight="1" x14ac:dyDescent="0.25">
      <c r="B57" s="19"/>
      <c r="C57" s="33">
        <f t="shared" si="3"/>
        <v>0</v>
      </c>
      <c r="D57" s="52">
        <v>7</v>
      </c>
      <c r="E57" s="94" t="str">
        <f t="shared" si="1"/>
        <v>La multiplicación general y tablas 1 y 2</v>
      </c>
      <c r="F57" s="95"/>
      <c r="G57" s="95"/>
      <c r="H57" s="95"/>
      <c r="I57" s="95"/>
      <c r="J57" s="95"/>
      <c r="K57" s="96"/>
      <c r="L57" s="36" t="str">
        <f t="shared" si="2"/>
        <v>Trabajado</v>
      </c>
      <c r="M57" s="85" t="s">
        <v>296</v>
      </c>
      <c r="N57" s="86"/>
      <c r="O57" s="33">
        <f t="shared" si="4"/>
        <v>0</v>
      </c>
      <c r="P57" s="35">
        <f t="shared" si="5"/>
        <v>0</v>
      </c>
      <c r="Q57" s="32">
        <f t="shared" si="6"/>
        <v>0</v>
      </c>
    </row>
    <row r="58" spans="2:17" ht="18.75" customHeight="1" x14ac:dyDescent="0.25">
      <c r="B58" s="19"/>
      <c r="C58" s="33">
        <f t="shared" si="3"/>
        <v>0</v>
      </c>
      <c r="D58" s="52">
        <v>8</v>
      </c>
      <c r="E58" s="94" t="str">
        <f t="shared" si="1"/>
        <v>Tablas 3,4,5,6 7</v>
      </c>
      <c r="F58" s="95"/>
      <c r="G58" s="95"/>
      <c r="H58" s="95"/>
      <c r="I58" s="95"/>
      <c r="J58" s="95"/>
      <c r="K58" s="96"/>
      <c r="L58" s="36" t="str">
        <f t="shared" si="2"/>
        <v>Trabajado</v>
      </c>
      <c r="M58" s="85" t="s">
        <v>296</v>
      </c>
      <c r="N58" s="86"/>
      <c r="O58" s="33">
        <f t="shared" si="4"/>
        <v>0</v>
      </c>
      <c r="P58" s="35">
        <f t="shared" si="5"/>
        <v>0</v>
      </c>
      <c r="Q58" s="32">
        <f t="shared" si="6"/>
        <v>0</v>
      </c>
    </row>
    <row r="59" spans="2:17" ht="18.75" customHeight="1" x14ac:dyDescent="0.25">
      <c r="B59" s="19"/>
      <c r="C59" s="33">
        <f t="shared" si="3"/>
        <v>0</v>
      </c>
      <c r="D59" s="52">
        <v>9</v>
      </c>
      <c r="E59" s="94" t="str">
        <f t="shared" si="1"/>
        <v>Tablas 7,8,9</v>
      </c>
      <c r="F59" s="95"/>
      <c r="G59" s="95"/>
      <c r="H59" s="95"/>
      <c r="I59" s="95"/>
      <c r="J59" s="95"/>
      <c r="K59" s="96"/>
      <c r="L59" s="36" t="str">
        <f t="shared" si="2"/>
        <v>Trabajado</v>
      </c>
      <c r="M59" s="85" t="s">
        <v>298</v>
      </c>
      <c r="N59" s="86"/>
      <c r="O59" s="33">
        <f t="shared" si="4"/>
        <v>0</v>
      </c>
      <c r="P59" s="35">
        <f t="shared" si="5"/>
        <v>-3</v>
      </c>
      <c r="Q59" s="32">
        <f t="shared" si="6"/>
        <v>-3</v>
      </c>
    </row>
    <row r="60" spans="2:17" ht="18.75" customHeight="1" x14ac:dyDescent="0.25">
      <c r="B60" s="19"/>
      <c r="C60" s="33">
        <f t="shared" si="3"/>
        <v>0</v>
      </c>
      <c r="D60" s="52">
        <v>10</v>
      </c>
      <c r="E60" s="94" t="str">
        <f t="shared" si="1"/>
        <v>Estadística y probabilidad</v>
      </c>
      <c r="F60" s="95"/>
      <c r="G60" s="95"/>
      <c r="H60" s="95"/>
      <c r="I60" s="95"/>
      <c r="J60" s="95"/>
      <c r="K60" s="96"/>
      <c r="L60" s="36" t="str">
        <f t="shared" si="2"/>
        <v>Trabajado</v>
      </c>
      <c r="M60" s="85" t="s">
        <v>296</v>
      </c>
      <c r="N60" s="86"/>
      <c r="O60" s="33">
        <f t="shared" si="4"/>
        <v>0</v>
      </c>
      <c r="P60" s="35">
        <f t="shared" si="5"/>
        <v>0</v>
      </c>
      <c r="Q60" s="32">
        <f t="shared" si="6"/>
        <v>0</v>
      </c>
    </row>
    <row r="61" spans="2:17" ht="18.75" customHeight="1" x14ac:dyDescent="0.25">
      <c r="B61" s="19"/>
      <c r="C61" s="33">
        <f t="shared" si="3"/>
        <v>0</v>
      </c>
      <c r="D61" s="52">
        <v>11</v>
      </c>
      <c r="E61" s="94" t="str">
        <f t="shared" si="1"/>
        <v>División, relación con la multiplicación división por una cifra.</v>
      </c>
      <c r="F61" s="95"/>
      <c r="G61" s="95"/>
      <c r="H61" s="95"/>
      <c r="I61" s="95"/>
      <c r="J61" s="95"/>
      <c r="K61" s="96"/>
      <c r="L61" s="36" t="str">
        <f t="shared" si="2"/>
        <v>Trabajado</v>
      </c>
      <c r="M61" s="85" t="s">
        <v>298</v>
      </c>
      <c r="N61" s="86"/>
      <c r="O61" s="33">
        <f t="shared" si="4"/>
        <v>0</v>
      </c>
      <c r="P61" s="35">
        <f t="shared" si="5"/>
        <v>-3</v>
      </c>
      <c r="Q61" s="32">
        <f t="shared" si="6"/>
        <v>-3</v>
      </c>
    </row>
    <row r="62" spans="2:17" ht="18.75" customHeight="1" x14ac:dyDescent="0.25">
      <c r="B62" s="19"/>
      <c r="C62" s="33">
        <f t="shared" si="3"/>
        <v>0</v>
      </c>
      <c r="D62" s="52">
        <v>12</v>
      </c>
      <c r="E62" s="94" t="str">
        <f t="shared" si="1"/>
        <v>División 2</v>
      </c>
      <c r="F62" s="95"/>
      <c r="G62" s="95"/>
      <c r="H62" s="95"/>
      <c r="I62" s="95"/>
      <c r="J62" s="95"/>
      <c r="K62" s="96"/>
      <c r="L62" s="36" t="str">
        <f t="shared" si="2"/>
        <v>Trabajado</v>
      </c>
      <c r="M62" s="85" t="s">
        <v>298</v>
      </c>
      <c r="N62" s="86"/>
      <c r="O62" s="33">
        <f t="shared" si="4"/>
        <v>0</v>
      </c>
      <c r="P62" s="35">
        <f t="shared" si="5"/>
        <v>-3</v>
      </c>
      <c r="Q62" s="32">
        <f t="shared" si="6"/>
        <v>-3</v>
      </c>
    </row>
    <row r="63" spans="2:17" ht="18.75" customHeight="1" x14ac:dyDescent="0.25">
      <c r="B63" s="19"/>
      <c r="C63" s="33">
        <f t="shared" si="3"/>
        <v>0</v>
      </c>
      <c r="D63" s="52">
        <v>13</v>
      </c>
      <c r="E63" s="94" t="str">
        <f t="shared" si="1"/>
        <v>Poliedros</v>
      </c>
      <c r="F63" s="95"/>
      <c r="G63" s="95"/>
      <c r="H63" s="95"/>
      <c r="I63" s="95"/>
      <c r="J63" s="95"/>
      <c r="K63" s="96"/>
      <c r="L63" s="36" t="str">
        <f t="shared" si="2"/>
        <v>Trabajado</v>
      </c>
      <c r="M63" s="85" t="s">
        <v>296</v>
      </c>
      <c r="N63" s="86"/>
      <c r="O63" s="33">
        <f t="shared" si="4"/>
        <v>0</v>
      </c>
      <c r="P63" s="35">
        <f t="shared" si="5"/>
        <v>0</v>
      </c>
      <c r="Q63" s="32">
        <f t="shared" si="6"/>
        <v>0</v>
      </c>
    </row>
    <row r="64" spans="2:17" ht="18.75" customHeight="1" x14ac:dyDescent="0.25">
      <c r="B64" s="19"/>
      <c r="C64" s="33">
        <f t="shared" si="3"/>
        <v>1</v>
      </c>
      <c r="D64" s="52">
        <v>14</v>
      </c>
      <c r="E64" s="94" t="str">
        <f t="shared" si="1"/>
        <v>Fracciones fundamentos.</v>
      </c>
      <c r="F64" s="95"/>
      <c r="G64" s="95"/>
      <c r="H64" s="95"/>
      <c r="I64" s="95"/>
      <c r="J64" s="95"/>
      <c r="K64" s="96"/>
      <c r="L64" s="36" t="str">
        <f t="shared" si="2"/>
        <v>No trabajado</v>
      </c>
      <c r="M64" s="85"/>
      <c r="N64" s="86"/>
      <c r="O64" s="33">
        <f t="shared" si="4"/>
        <v>0</v>
      </c>
      <c r="P64" s="35">
        <f t="shared" si="5"/>
        <v>0</v>
      </c>
      <c r="Q64" s="32">
        <f t="shared" si="6"/>
        <v>1</v>
      </c>
    </row>
    <row r="65" spans="2:17" ht="18.75" customHeight="1" x14ac:dyDescent="0.25">
      <c r="B65" s="19"/>
      <c r="C65" s="33">
        <f t="shared" si="3"/>
        <v>1</v>
      </c>
      <c r="D65" s="52">
        <v>15</v>
      </c>
      <c r="E65" s="94" t="str">
        <f t="shared" si="1"/>
        <v>Volumen peso y capacidad</v>
      </c>
      <c r="F65" s="95"/>
      <c r="G65" s="95"/>
      <c r="H65" s="95"/>
      <c r="I65" s="95"/>
      <c r="J65" s="95"/>
      <c r="K65" s="96"/>
      <c r="L65" s="36" t="str">
        <f t="shared" si="2"/>
        <v>No trabajado</v>
      </c>
      <c r="M65" s="85"/>
      <c r="N65" s="86"/>
      <c r="O65" s="33">
        <f t="shared" si="4"/>
        <v>0</v>
      </c>
      <c r="P65" s="35">
        <f t="shared" si="5"/>
        <v>0</v>
      </c>
      <c r="Q65" s="32">
        <f t="shared" si="6"/>
        <v>1</v>
      </c>
    </row>
    <row r="66" spans="2:17" ht="18.75" customHeight="1" x14ac:dyDescent="0.25">
      <c r="B66" s="19"/>
      <c r="C66" s="33">
        <f t="shared" si="3"/>
        <v>1</v>
      </c>
      <c r="D66" s="52">
        <v>16</v>
      </c>
      <c r="E66" s="94" t="str">
        <f t="shared" si="1"/>
        <v>conjuntos</v>
      </c>
      <c r="F66" s="95"/>
      <c r="G66" s="95"/>
      <c r="H66" s="95"/>
      <c r="I66" s="95"/>
      <c r="J66" s="95"/>
      <c r="K66" s="96"/>
      <c r="L66" s="36" t="str">
        <f t="shared" si="2"/>
        <v>No trabajado</v>
      </c>
      <c r="M66" s="85"/>
      <c r="N66" s="86"/>
      <c r="O66" s="33">
        <f t="shared" si="4"/>
        <v>0</v>
      </c>
      <c r="P66" s="35">
        <f t="shared" si="5"/>
        <v>0</v>
      </c>
      <c r="Q66" s="32">
        <f t="shared" si="6"/>
        <v>1</v>
      </c>
    </row>
    <row r="67" spans="2:17" ht="18.75" customHeight="1" x14ac:dyDescent="0.25">
      <c r="B67" s="19"/>
      <c r="C67" s="33">
        <f t="shared" si="3"/>
        <v>0</v>
      </c>
      <c r="D67" s="52">
        <v>17</v>
      </c>
      <c r="E67" s="94">
        <f t="shared" si="1"/>
        <v>0</v>
      </c>
      <c r="F67" s="95"/>
      <c r="G67" s="95"/>
      <c r="H67" s="95"/>
      <c r="I67" s="95"/>
      <c r="J67" s="95"/>
      <c r="K67" s="96"/>
      <c r="L67" s="36">
        <f t="shared" si="2"/>
        <v>0</v>
      </c>
      <c r="M67" s="85"/>
      <c r="N67" s="86"/>
      <c r="O67" s="33">
        <f t="shared" si="4"/>
        <v>0</v>
      </c>
      <c r="P67" s="35">
        <f t="shared" si="5"/>
        <v>0</v>
      </c>
      <c r="Q67" s="32">
        <f t="shared" si="6"/>
        <v>0</v>
      </c>
    </row>
    <row r="68" spans="2:17" ht="18.75" customHeight="1" x14ac:dyDescent="0.25">
      <c r="B68" s="19"/>
      <c r="C68" s="33">
        <f t="shared" si="3"/>
        <v>0</v>
      </c>
      <c r="D68" s="52">
        <v>18</v>
      </c>
      <c r="E68" s="94">
        <f t="shared" si="1"/>
        <v>0</v>
      </c>
      <c r="F68" s="95"/>
      <c r="G68" s="95"/>
      <c r="H68" s="95"/>
      <c r="I68" s="95"/>
      <c r="J68" s="95"/>
      <c r="K68" s="96"/>
      <c r="L68" s="36">
        <f t="shared" si="2"/>
        <v>0</v>
      </c>
      <c r="M68" s="85"/>
      <c r="N68" s="86"/>
      <c r="O68" s="33">
        <f t="shared" si="4"/>
        <v>0</v>
      </c>
      <c r="P68" s="35">
        <f t="shared" si="5"/>
        <v>0</v>
      </c>
      <c r="Q68" s="32">
        <f t="shared" si="6"/>
        <v>0</v>
      </c>
    </row>
    <row r="69" spans="2:17" ht="18.75" customHeight="1" x14ac:dyDescent="0.25">
      <c r="B69" s="19"/>
      <c r="C69" s="33">
        <f t="shared" si="3"/>
        <v>0</v>
      </c>
      <c r="D69" s="52">
        <v>19</v>
      </c>
      <c r="E69" s="94">
        <f t="shared" si="1"/>
        <v>0</v>
      </c>
      <c r="F69" s="95"/>
      <c r="G69" s="95"/>
      <c r="H69" s="95"/>
      <c r="I69" s="95"/>
      <c r="J69" s="95"/>
      <c r="K69" s="96"/>
      <c r="L69" s="36">
        <f t="shared" si="2"/>
        <v>0</v>
      </c>
      <c r="M69" s="85"/>
      <c r="N69" s="86"/>
      <c r="O69" s="33">
        <f t="shared" si="4"/>
        <v>0</v>
      </c>
      <c r="P69" s="35">
        <f t="shared" si="5"/>
        <v>0</v>
      </c>
      <c r="Q69" s="32">
        <f t="shared" si="6"/>
        <v>0</v>
      </c>
    </row>
    <row r="70" spans="2:17" ht="18.75" customHeight="1" thickBot="1" x14ac:dyDescent="0.3">
      <c r="B70" s="19"/>
      <c r="C70" s="33">
        <f t="shared" si="3"/>
        <v>0</v>
      </c>
      <c r="D70" s="53">
        <v>20</v>
      </c>
      <c r="E70" s="97">
        <f t="shared" si="1"/>
        <v>0</v>
      </c>
      <c r="F70" s="98"/>
      <c r="G70" s="98"/>
      <c r="H70" s="98"/>
      <c r="I70" s="98"/>
      <c r="J70" s="98"/>
      <c r="K70" s="99"/>
      <c r="L70" s="37">
        <f t="shared" si="2"/>
        <v>0</v>
      </c>
      <c r="M70" s="87"/>
      <c r="N70" s="88"/>
      <c r="O70" s="33">
        <f t="shared" si="4"/>
        <v>0</v>
      </c>
      <c r="P70" s="35">
        <f t="shared" si="5"/>
        <v>0</v>
      </c>
      <c r="Q70" s="32">
        <f t="shared" si="6"/>
        <v>0</v>
      </c>
    </row>
    <row r="71" spans="2:17" ht="9" customHeight="1" thickTop="1" thickBot="1" x14ac:dyDescent="0.3">
      <c r="B71" s="21"/>
      <c r="C71" s="17"/>
      <c r="D71" s="17"/>
      <c r="E71" s="17"/>
      <c r="F71" s="17"/>
      <c r="G71" s="17"/>
      <c r="H71" s="17"/>
      <c r="I71" s="17"/>
      <c r="J71" s="34">
        <f>O44</f>
        <v>0</v>
      </c>
      <c r="K71" s="34"/>
      <c r="L71" s="34"/>
      <c r="M71" s="34"/>
      <c r="N71" s="34"/>
      <c r="O71" s="34"/>
      <c r="P71" s="22"/>
    </row>
    <row r="72" spans="2:17" ht="6" customHeight="1" thickTop="1" thickBot="1" x14ac:dyDescent="0.3">
      <c r="B72" s="16"/>
      <c r="C72" s="16"/>
      <c r="D72" s="16"/>
      <c r="E72" s="16"/>
      <c r="F72" s="16"/>
      <c r="G72" s="16"/>
      <c r="H72" s="16"/>
      <c r="I72" s="16"/>
      <c r="J72" s="38"/>
      <c r="K72" s="38"/>
      <c r="L72" s="38"/>
      <c r="M72" s="38"/>
      <c r="N72" s="38"/>
      <c r="O72" s="38"/>
      <c r="P72" s="16"/>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39"/>
      <c r="K74" s="39"/>
      <c r="L74" s="39"/>
      <c r="M74" s="39"/>
      <c r="N74" s="39"/>
      <c r="O74" s="39"/>
      <c r="P74" s="25"/>
    </row>
    <row r="75" spans="2:17" ht="61.5" customHeight="1" x14ac:dyDescent="0.25">
      <c r="B75" s="19"/>
      <c r="C75" s="92" t="s">
        <v>22</v>
      </c>
      <c r="D75" s="93"/>
      <c r="E75" s="93"/>
      <c r="F75" s="93"/>
      <c r="G75" s="93"/>
      <c r="H75" s="93"/>
      <c r="I75" s="93"/>
      <c r="J75" s="93"/>
      <c r="K75" s="93"/>
      <c r="L75" s="93"/>
      <c r="M75" s="93"/>
      <c r="N75" s="93"/>
      <c r="O75" s="93"/>
      <c r="P75" s="20"/>
    </row>
    <row r="76" spans="2:17" ht="9" customHeight="1" thickBot="1" x14ac:dyDescent="0.3">
      <c r="B76" s="21"/>
      <c r="C76" s="17"/>
      <c r="D76" s="17"/>
      <c r="E76" s="17"/>
      <c r="F76" s="17"/>
      <c r="G76" s="17"/>
      <c r="H76" s="17"/>
      <c r="I76" s="17"/>
      <c r="J76" s="34"/>
      <c r="K76" s="34"/>
      <c r="L76" s="34"/>
      <c r="M76" s="34"/>
      <c r="N76" s="34"/>
      <c r="O76" s="34"/>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337</v>
      </c>
      <c r="D81" s="81"/>
      <c r="E81" s="81"/>
      <c r="F81" s="81"/>
      <c r="G81" s="81"/>
      <c r="H81" s="81"/>
      <c r="I81" s="81"/>
      <c r="J81" s="81"/>
      <c r="K81" s="81"/>
      <c r="L81" s="81"/>
      <c r="M81" s="81"/>
      <c r="N81" s="81"/>
      <c r="O81" s="81"/>
      <c r="P81" s="20"/>
    </row>
    <row r="82" spans="2:16" ht="45" customHeight="1" x14ac:dyDescent="0.25">
      <c r="B82" s="19"/>
      <c r="C82" s="81" t="s">
        <v>338</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5:N5"/>
    <mergeCell ref="N7:O7"/>
    <mergeCell ref="N9:O9"/>
    <mergeCell ref="F9:K9"/>
    <mergeCell ref="B1:P1"/>
    <mergeCell ref="B12:P12"/>
    <mergeCell ref="C14:N14"/>
    <mergeCell ref="F16:K16"/>
    <mergeCell ref="C7:D7"/>
    <mergeCell ref="C9:D9"/>
    <mergeCell ref="F7:K7"/>
    <mergeCell ref="B3:P3"/>
    <mergeCell ref="N16:O16"/>
    <mergeCell ref="K47:L47"/>
    <mergeCell ref="E56:K56"/>
    <mergeCell ref="E57:K57"/>
    <mergeCell ref="E58:K58"/>
    <mergeCell ref="E59:K59"/>
    <mergeCell ref="K44:L44"/>
    <mergeCell ref="K45:L45"/>
    <mergeCell ref="D42:G42"/>
    <mergeCell ref="M59:N59"/>
    <mergeCell ref="M51:N51"/>
    <mergeCell ref="M52:N52"/>
    <mergeCell ref="M53:N53"/>
    <mergeCell ref="M54:N54"/>
    <mergeCell ref="M55:N55"/>
    <mergeCell ref="M56:N56"/>
    <mergeCell ref="M57:N57"/>
    <mergeCell ref="M58:N58"/>
    <mergeCell ref="D28:G28"/>
    <mergeCell ref="D29:G29"/>
    <mergeCell ref="L24:N24"/>
    <mergeCell ref="L25:N25"/>
    <mergeCell ref="L26:N26"/>
    <mergeCell ref="L27:N27"/>
    <mergeCell ref="L28:N28"/>
    <mergeCell ref="D36:G36"/>
    <mergeCell ref="D37:G37"/>
    <mergeCell ref="C21:G21"/>
    <mergeCell ref="B19:H19"/>
    <mergeCell ref="J19:P19"/>
    <mergeCell ref="K21:O21"/>
    <mergeCell ref="L35:N35"/>
    <mergeCell ref="L36:N36"/>
    <mergeCell ref="L37:N37"/>
    <mergeCell ref="L38:N38"/>
    <mergeCell ref="L39:N39"/>
    <mergeCell ref="L29:N29"/>
    <mergeCell ref="L30:N30"/>
    <mergeCell ref="L31:N31"/>
    <mergeCell ref="L32:N32"/>
    <mergeCell ref="L33:N33"/>
    <mergeCell ref="L34:N34"/>
    <mergeCell ref="D30:G30"/>
    <mergeCell ref="D31:G31"/>
    <mergeCell ref="D32:G32"/>
    <mergeCell ref="D33:G33"/>
    <mergeCell ref="D34:G34"/>
    <mergeCell ref="D35:G35"/>
    <mergeCell ref="D23:G23"/>
    <mergeCell ref="D24:G24"/>
    <mergeCell ref="D25:G25"/>
    <mergeCell ref="L23:N23"/>
    <mergeCell ref="C48:O48"/>
    <mergeCell ref="E50:K50"/>
    <mergeCell ref="M50:N50"/>
    <mergeCell ref="E51:K51"/>
    <mergeCell ref="E52:K52"/>
    <mergeCell ref="E60:K60"/>
    <mergeCell ref="E61:K61"/>
    <mergeCell ref="E62:K62"/>
    <mergeCell ref="D38:G38"/>
    <mergeCell ref="D39:G39"/>
    <mergeCell ref="L42:N42"/>
    <mergeCell ref="L43:N43"/>
    <mergeCell ref="L40:N40"/>
    <mergeCell ref="D43:G43"/>
    <mergeCell ref="D40:G40"/>
    <mergeCell ref="E54:K54"/>
    <mergeCell ref="E55:K55"/>
    <mergeCell ref="E53:K53"/>
    <mergeCell ref="D41:G41"/>
    <mergeCell ref="B46:P46"/>
    <mergeCell ref="L41:N41"/>
    <mergeCell ref="D26:G26"/>
    <mergeCell ref="D27:G27"/>
    <mergeCell ref="M60:N60"/>
    <mergeCell ref="E64:K64"/>
    <mergeCell ref="E65:K65"/>
    <mergeCell ref="E66:K66"/>
    <mergeCell ref="E67:K67"/>
    <mergeCell ref="E68:K68"/>
    <mergeCell ref="E69:K69"/>
    <mergeCell ref="E70:K70"/>
    <mergeCell ref="M65:N65"/>
    <mergeCell ref="E63:K63"/>
    <mergeCell ref="M64:N64"/>
    <mergeCell ref="M61:N61"/>
    <mergeCell ref="M62:N62"/>
    <mergeCell ref="M63:N63"/>
    <mergeCell ref="C81:O81"/>
    <mergeCell ref="C82:O82"/>
    <mergeCell ref="B78:P78"/>
    <mergeCell ref="C80:O80"/>
    <mergeCell ref="M66:N66"/>
    <mergeCell ref="M67:N67"/>
    <mergeCell ref="M68:N68"/>
    <mergeCell ref="M69:N69"/>
    <mergeCell ref="M70:N70"/>
    <mergeCell ref="B73:P73"/>
    <mergeCell ref="C75:O75"/>
  </mergeCells>
  <conditionalFormatting sqref="L24:L43">
    <cfRule type="expression" dxfId="63" priority="7">
      <formula>IF(L24=0,1,0)</formula>
    </cfRule>
  </conditionalFormatting>
  <conditionalFormatting sqref="E51:N70">
    <cfRule type="expression" dxfId="62" priority="4">
      <formula>IF(Q51&gt;0,1,0)</formula>
    </cfRule>
    <cfRule type="expression" dxfId="61" priority="1">
      <formula>IF(Q51&lt;0,1,0)</formula>
    </cfRule>
  </conditionalFormatting>
  <conditionalFormatting sqref="E51:K70">
    <cfRule type="expression" dxfId="60" priority="3">
      <formula>IF(E51=0,1,0)</formula>
    </cfRule>
  </conditionalFormatting>
  <conditionalFormatting sqref="L51:L70">
    <cfRule type="expression" dxfId="59" priority="2">
      <formula>IF(L51=0,1,0)</formula>
    </cfRule>
  </conditionalFormatting>
  <dataValidations count="3">
    <dataValidation type="list" allowBlank="1" showInputMessage="1" showErrorMessage="1" sqref="N16" xr:uid="{D6011B31-672B-4C41-AB3C-7AC9F5F0ED04}">
      <formula1>Grado</formula1>
    </dataValidation>
    <dataValidation type="list" allowBlank="1" showInputMessage="1" showErrorMessage="1" sqref="O24:O43" xr:uid="{4F52285B-960B-4E8F-B5EF-CCA40B4DFF5E}">
      <formula1>Estado</formula1>
    </dataValidation>
    <dataValidation type="list" allowBlank="1" showInputMessage="1" showErrorMessage="1" sqref="M51:N70" xr:uid="{A29EA311-9A0A-4AE6-853D-18526FCE8BE1}">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3CF60BA-6E74-4FE7-A47C-C8E8E5C799EC}">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6B96-769E-459C-98C1-66E4BD898AFE}">
  <dimension ref="B1:P80"/>
  <sheetViews>
    <sheetView showGridLines="0" showRowColHeaders="0" showRuler="0" view="pageLayout" topLeftCell="B70" zoomScale="115" zoomScaleNormal="100" zoomScalePageLayoutView="115" workbookViewId="0">
      <selection activeCell="N74" sqref="N74:O74"/>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5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342</v>
      </c>
      <c r="G7" s="139"/>
      <c r="H7" s="139"/>
      <c r="I7" s="139"/>
      <c r="J7" s="139"/>
      <c r="K7" s="138"/>
      <c r="L7" s="58" t="s">
        <v>4</v>
      </c>
      <c r="M7" s="45"/>
      <c r="N7" s="137">
        <v>254480000139</v>
      </c>
      <c r="O7" s="138"/>
      <c r="P7" s="20"/>
    </row>
    <row r="8" spans="2:16" ht="9" customHeight="1" thickTop="1" thickBot="1" x14ac:dyDescent="0.3">
      <c r="B8" s="42"/>
      <c r="C8" s="59"/>
      <c r="D8" s="43"/>
      <c r="E8" s="43"/>
      <c r="F8" s="43"/>
      <c r="G8" s="43"/>
      <c r="H8" s="43"/>
      <c r="I8" s="43"/>
      <c r="J8" s="43"/>
      <c r="K8" s="43"/>
      <c r="L8" s="46"/>
      <c r="M8" s="45"/>
      <c r="N8" s="43"/>
      <c r="O8" s="43"/>
      <c r="P8" s="20"/>
    </row>
    <row r="9" spans="2:16" ht="16.5" thickTop="1" thickBot="1" x14ac:dyDescent="0.3">
      <c r="B9" s="44"/>
      <c r="C9" s="175" t="s">
        <v>5</v>
      </c>
      <c r="D9" s="175"/>
      <c r="E9" s="43"/>
      <c r="F9" s="137" t="s">
        <v>343</v>
      </c>
      <c r="G9" s="139"/>
      <c r="H9" s="139"/>
      <c r="I9" s="139"/>
      <c r="J9" s="139"/>
      <c r="K9" s="138"/>
      <c r="L9" s="58" t="s">
        <v>6</v>
      </c>
      <c r="M9" s="45"/>
      <c r="N9" s="137" t="s">
        <v>344</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59"/>
      <c r="P14" s="20"/>
    </row>
    <row r="15" spans="2:16" ht="9" customHeight="1" thickBot="1" x14ac:dyDescent="0.3">
      <c r="B15" s="19"/>
      <c r="P15" s="20"/>
    </row>
    <row r="16" spans="2:16" ht="16.5" thickTop="1" thickBot="1" x14ac:dyDescent="0.3">
      <c r="B16" s="19"/>
      <c r="C16" s="43"/>
      <c r="D16" s="58" t="s">
        <v>9</v>
      </c>
      <c r="E16" s="43"/>
      <c r="F16" s="56" t="s">
        <v>345</v>
      </c>
      <c r="G16" s="47"/>
      <c r="H16" s="47"/>
      <c r="I16" s="47"/>
      <c r="J16" s="47"/>
      <c r="K16" s="48"/>
      <c r="L16" s="49" t="s">
        <v>26</v>
      </c>
      <c r="M16" s="45"/>
      <c r="N16" s="56" t="s">
        <v>346</v>
      </c>
      <c r="O16" s="48"/>
      <c r="P16" s="20"/>
    </row>
    <row r="17" spans="2:16" ht="9" customHeight="1" thickTop="1" thickBot="1" x14ac:dyDescent="0.3">
      <c r="B17" s="19"/>
      <c r="P17" s="20"/>
    </row>
    <row r="18" spans="2:16" ht="16.5" thickTop="1" thickBot="1" x14ac:dyDescent="0.3">
      <c r="B18" s="19"/>
      <c r="C18" s="43"/>
      <c r="D18" s="58" t="s">
        <v>27</v>
      </c>
      <c r="E18" s="43"/>
      <c r="F18" s="56" t="s">
        <v>347</v>
      </c>
      <c r="G18" s="47"/>
      <c r="H18" s="47"/>
      <c r="I18" s="47"/>
      <c r="J18" s="47"/>
      <c r="K18" s="48"/>
      <c r="L18" s="49" t="s">
        <v>28</v>
      </c>
      <c r="M18" s="45"/>
      <c r="N18" s="56"/>
      <c r="O18" s="48"/>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55"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72" t="s">
        <v>339</v>
      </c>
      <c r="E26" s="164"/>
      <c r="F26" s="164"/>
      <c r="G26" s="164"/>
      <c r="H26" s="164"/>
      <c r="I26" s="165"/>
      <c r="J26" s="172"/>
      <c r="K26" s="164"/>
      <c r="L26" s="164"/>
      <c r="M26" s="164"/>
      <c r="N26" s="164"/>
      <c r="O26" s="165"/>
      <c r="P26" s="20"/>
    </row>
    <row r="27" spans="2:16" ht="18.75" customHeight="1" x14ac:dyDescent="0.25">
      <c r="B27" s="19"/>
      <c r="C27" s="52">
        <v>2</v>
      </c>
      <c r="D27" s="147" t="s">
        <v>340</v>
      </c>
      <c r="E27" s="148"/>
      <c r="F27" s="148"/>
      <c r="G27" s="148"/>
      <c r="H27" s="148"/>
      <c r="I27" s="149"/>
      <c r="J27" s="147"/>
      <c r="K27" s="148"/>
      <c r="L27" s="148"/>
      <c r="M27" s="148"/>
      <c r="N27" s="148"/>
      <c r="O27" s="149"/>
      <c r="P27" s="20"/>
    </row>
    <row r="28" spans="2:16" ht="18.75" customHeight="1" x14ac:dyDescent="0.25">
      <c r="B28" s="19"/>
      <c r="C28" s="52">
        <v>3</v>
      </c>
      <c r="D28" s="147" t="s">
        <v>341</v>
      </c>
      <c r="E28" s="148"/>
      <c r="F28" s="148"/>
      <c r="G28" s="148"/>
      <c r="H28" s="148"/>
      <c r="I28" s="149"/>
      <c r="J28" s="147"/>
      <c r="K28" s="148"/>
      <c r="L28" s="148"/>
      <c r="M28" s="148"/>
      <c r="N28" s="148"/>
      <c r="O28" s="149"/>
      <c r="P28" s="20"/>
    </row>
    <row r="29" spans="2:16" ht="18.75" customHeight="1" x14ac:dyDescent="0.25">
      <c r="B29" s="19"/>
      <c r="C29" s="52">
        <v>4</v>
      </c>
      <c r="D29" s="147"/>
      <c r="E29" s="148"/>
      <c r="F29" s="148"/>
      <c r="G29" s="148"/>
      <c r="H29" s="148"/>
      <c r="I29" s="149"/>
      <c r="J29" s="147"/>
      <c r="K29" s="148"/>
      <c r="L29" s="148"/>
      <c r="M29" s="148"/>
      <c r="N29" s="148"/>
      <c r="O29" s="149"/>
      <c r="P29" s="20"/>
    </row>
    <row r="30" spans="2:16" ht="18.75" customHeight="1" thickBot="1" x14ac:dyDescent="0.3">
      <c r="B30" s="19"/>
      <c r="C30" s="53">
        <v>5</v>
      </c>
      <c r="D30" s="157"/>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55"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FRACCIONES</v>
      </c>
      <c r="E38" s="164"/>
      <c r="F38" s="164"/>
      <c r="G38" s="164"/>
      <c r="H38" s="164"/>
      <c r="I38" s="165"/>
      <c r="J38" s="167" t="s">
        <v>348</v>
      </c>
      <c r="K38" s="167"/>
      <c r="L38" s="167"/>
      <c r="M38" s="167"/>
      <c r="N38" s="167"/>
      <c r="O38" s="168"/>
      <c r="P38" s="20"/>
    </row>
    <row r="39" spans="2:16" x14ac:dyDescent="0.25">
      <c r="B39" s="19"/>
      <c r="C39" s="52">
        <v>2</v>
      </c>
      <c r="D39" s="147" t="str">
        <f t="shared" ref="D39:D42" si="0">D27</f>
        <v xml:space="preserve">MEDIDAS DE TENDENCIA CENTRAL </v>
      </c>
      <c r="E39" s="148"/>
      <c r="F39" s="148"/>
      <c r="G39" s="148"/>
      <c r="H39" s="148"/>
      <c r="I39" s="149"/>
      <c r="J39" s="151" t="s">
        <v>349</v>
      </c>
      <c r="K39" s="151"/>
      <c r="L39" s="151"/>
      <c r="M39" s="151"/>
      <c r="N39" s="151"/>
      <c r="O39" s="152"/>
      <c r="P39" s="20"/>
    </row>
    <row r="40" spans="2:16" x14ac:dyDescent="0.25">
      <c r="B40" s="19"/>
      <c r="C40" s="52">
        <v>3</v>
      </c>
      <c r="D40" s="147" t="str">
        <f t="shared" si="0"/>
        <v>VOLUMEN PESO Y CAPACIDAD</v>
      </c>
      <c r="E40" s="148"/>
      <c r="F40" s="148"/>
      <c r="G40" s="148"/>
      <c r="H40" s="148"/>
      <c r="I40" s="149"/>
      <c r="J40" s="173" t="s">
        <v>350</v>
      </c>
      <c r="K40" s="151"/>
      <c r="L40" s="151"/>
      <c r="M40" s="151"/>
      <c r="N40" s="151"/>
      <c r="O40" s="152"/>
      <c r="P40" s="20"/>
    </row>
    <row r="41" spans="2:16" x14ac:dyDescent="0.25">
      <c r="B41" s="19"/>
      <c r="C41" s="52">
        <v>4</v>
      </c>
      <c r="D41" s="147">
        <f t="shared" si="0"/>
        <v>0</v>
      </c>
      <c r="E41" s="148"/>
      <c r="F41" s="148"/>
      <c r="G41" s="148"/>
      <c r="H41" s="148"/>
      <c r="I41" s="149"/>
      <c r="J41" s="151"/>
      <c r="K41" s="151"/>
      <c r="L41" s="151"/>
      <c r="M41" s="151"/>
      <c r="N41" s="151"/>
      <c r="O41" s="152"/>
      <c r="P41" s="20"/>
    </row>
    <row r="42" spans="2:16" ht="15.75" thickBot="1" x14ac:dyDescent="0.3">
      <c r="B42" s="19"/>
      <c r="C42" s="53">
        <v>5</v>
      </c>
      <c r="D42" s="153">
        <f t="shared" si="0"/>
        <v>0</v>
      </c>
      <c r="E42" s="154"/>
      <c r="F42" s="154"/>
      <c r="G42" s="154"/>
      <c r="H42" s="154"/>
      <c r="I42" s="155"/>
      <c r="J42" s="157"/>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55" t="s">
        <v>15</v>
      </c>
      <c r="D49" s="159" t="s">
        <v>31</v>
      </c>
      <c r="E49" s="160"/>
      <c r="F49" s="160"/>
      <c r="G49" s="160"/>
      <c r="H49" s="160"/>
      <c r="I49" s="161"/>
      <c r="J49" s="160" t="s">
        <v>37</v>
      </c>
      <c r="K49" s="160"/>
      <c r="L49" s="160"/>
      <c r="M49" s="160"/>
      <c r="N49" s="160"/>
      <c r="O49" s="161"/>
      <c r="P49" s="20"/>
    </row>
    <row r="50" spans="2:16" ht="15.75" thickTop="1" x14ac:dyDescent="0.25">
      <c r="B50" s="19"/>
      <c r="C50" s="51">
        <v>1</v>
      </c>
      <c r="D50" s="172" t="s">
        <v>339</v>
      </c>
      <c r="E50" s="164"/>
      <c r="F50" s="164"/>
      <c r="G50" s="164"/>
      <c r="H50" s="164"/>
      <c r="I50" s="165"/>
      <c r="J50" s="167" t="s">
        <v>351</v>
      </c>
      <c r="K50" s="167"/>
      <c r="L50" s="167"/>
      <c r="M50" s="167"/>
      <c r="N50" s="167"/>
      <c r="O50" s="168"/>
      <c r="P50" s="20"/>
    </row>
    <row r="51" spans="2:16" x14ac:dyDescent="0.25">
      <c r="B51" s="19"/>
      <c r="C51" s="52">
        <v>2</v>
      </c>
      <c r="D51" s="147" t="s">
        <v>340</v>
      </c>
      <c r="E51" s="148"/>
      <c r="F51" s="148"/>
      <c r="G51" s="148"/>
      <c r="H51" s="148"/>
      <c r="I51" s="149"/>
      <c r="J51" s="151" t="s">
        <v>352</v>
      </c>
      <c r="K51" s="151"/>
      <c r="L51" s="151"/>
      <c r="M51" s="151"/>
      <c r="N51" s="151"/>
      <c r="O51" s="152"/>
      <c r="P51" s="20"/>
    </row>
    <row r="52" spans="2:16" x14ac:dyDescent="0.25">
      <c r="B52" s="19"/>
      <c r="C52" s="52">
        <v>3</v>
      </c>
      <c r="D52" s="147" t="s">
        <v>341</v>
      </c>
      <c r="E52" s="148"/>
      <c r="F52" s="148"/>
      <c r="G52" s="148"/>
      <c r="H52" s="148"/>
      <c r="I52" s="149"/>
      <c r="J52" s="151" t="s">
        <v>353</v>
      </c>
      <c r="K52" s="151"/>
      <c r="L52" s="151"/>
      <c r="M52" s="151"/>
      <c r="N52" s="151"/>
      <c r="O52" s="152"/>
      <c r="P52" s="20"/>
    </row>
    <row r="53" spans="2:16" x14ac:dyDescent="0.25">
      <c r="B53" s="19"/>
      <c r="C53" s="52">
        <v>4</v>
      </c>
      <c r="D53" s="147"/>
      <c r="E53" s="148"/>
      <c r="F53" s="148"/>
      <c r="G53" s="148"/>
      <c r="H53" s="148"/>
      <c r="I53" s="149"/>
      <c r="J53" s="151"/>
      <c r="K53" s="151"/>
      <c r="L53" s="151"/>
      <c r="M53" s="151"/>
      <c r="N53" s="151"/>
      <c r="O53" s="152"/>
      <c r="P53" s="20"/>
    </row>
    <row r="54" spans="2:16" ht="15.75" thickBot="1" x14ac:dyDescent="0.3">
      <c r="B54" s="19"/>
      <c r="C54" s="53">
        <v>5</v>
      </c>
      <c r="D54" s="153">
        <f t="shared" ref="D54" si="1">D42</f>
        <v>0</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55"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FRACCIONES</v>
      </c>
      <c r="E62" s="164"/>
      <c r="F62" s="164"/>
      <c r="G62" s="164"/>
      <c r="H62" s="164"/>
      <c r="I62" s="165"/>
      <c r="J62" s="166" t="s">
        <v>354</v>
      </c>
      <c r="K62" s="167"/>
      <c r="L62" s="167"/>
      <c r="M62" s="168"/>
      <c r="N62" s="166" t="s">
        <v>355</v>
      </c>
      <c r="O62" s="168"/>
      <c r="P62" s="20"/>
    </row>
    <row r="63" spans="2:16" x14ac:dyDescent="0.25">
      <c r="B63" s="19"/>
      <c r="C63" s="52">
        <v>2</v>
      </c>
      <c r="D63" s="147" t="str">
        <f t="shared" ref="D63:D66" si="2">D51</f>
        <v xml:space="preserve">MEDIDAS DE TENDENCIA CENTRAL </v>
      </c>
      <c r="E63" s="148"/>
      <c r="F63" s="148"/>
      <c r="G63" s="148"/>
      <c r="H63" s="148"/>
      <c r="I63" s="149"/>
      <c r="J63" s="150" t="s">
        <v>356</v>
      </c>
      <c r="K63" s="151"/>
      <c r="L63" s="151"/>
      <c r="M63" s="152"/>
      <c r="N63" s="150" t="s">
        <v>357</v>
      </c>
      <c r="O63" s="152"/>
      <c r="P63" s="20"/>
    </row>
    <row r="64" spans="2:16" x14ac:dyDescent="0.25">
      <c r="B64" s="19"/>
      <c r="C64" s="52">
        <v>3</v>
      </c>
      <c r="D64" s="147" t="str">
        <f t="shared" si="2"/>
        <v>VOLUMEN PESO Y CAPACIDAD</v>
      </c>
      <c r="E64" s="148"/>
      <c r="F64" s="148"/>
      <c r="G64" s="148"/>
      <c r="H64" s="148"/>
      <c r="I64" s="149"/>
      <c r="J64" s="150" t="s">
        <v>358</v>
      </c>
      <c r="K64" s="151"/>
      <c r="L64" s="151"/>
      <c r="M64" s="152"/>
      <c r="N64" s="150" t="s">
        <v>359</v>
      </c>
      <c r="O64" s="152"/>
      <c r="P64" s="20"/>
    </row>
    <row r="65" spans="2:16" x14ac:dyDescent="0.25">
      <c r="B65" s="19"/>
      <c r="C65" s="52">
        <v>4</v>
      </c>
      <c r="D65" s="147">
        <f t="shared" si="2"/>
        <v>0</v>
      </c>
      <c r="E65" s="148"/>
      <c r="F65" s="148"/>
      <c r="G65" s="148"/>
      <c r="H65" s="148"/>
      <c r="I65" s="149"/>
      <c r="J65" s="150"/>
      <c r="K65" s="151"/>
      <c r="L65" s="151"/>
      <c r="M65" s="152"/>
      <c r="N65" s="150"/>
      <c r="O65" s="152"/>
      <c r="P65" s="20"/>
    </row>
    <row r="66" spans="2:16" ht="15.75" thickBot="1" x14ac:dyDescent="0.3">
      <c r="B66" s="19"/>
      <c r="C66" s="53">
        <v>5</v>
      </c>
      <c r="D66" s="153">
        <f t="shared" si="2"/>
        <v>0</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55"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FRACCIONES</v>
      </c>
      <c r="E74" s="164"/>
      <c r="F74" s="164"/>
      <c r="G74" s="164"/>
      <c r="H74" s="164"/>
      <c r="I74" s="165"/>
      <c r="J74" s="166" t="s">
        <v>360</v>
      </c>
      <c r="K74" s="167"/>
      <c r="L74" s="167"/>
      <c r="M74" s="168"/>
      <c r="N74" s="166" t="s">
        <v>361</v>
      </c>
      <c r="O74" s="168"/>
      <c r="P74" s="20"/>
    </row>
    <row r="75" spans="2:16" x14ac:dyDescent="0.25">
      <c r="B75" s="19"/>
      <c r="C75" s="52">
        <v>2</v>
      </c>
      <c r="D75" s="147" t="str">
        <f t="shared" ref="D75:D78" si="3">D63</f>
        <v xml:space="preserve">MEDIDAS DE TENDENCIA CENTRAL </v>
      </c>
      <c r="E75" s="148"/>
      <c r="F75" s="148"/>
      <c r="G75" s="148"/>
      <c r="H75" s="148"/>
      <c r="I75" s="149"/>
      <c r="J75" s="150"/>
      <c r="K75" s="151"/>
      <c r="L75" s="151"/>
      <c r="M75" s="152"/>
      <c r="N75" s="150"/>
      <c r="O75" s="152"/>
      <c r="P75" s="20"/>
    </row>
    <row r="76" spans="2:16" x14ac:dyDescent="0.25">
      <c r="B76" s="19"/>
      <c r="C76" s="52">
        <v>3</v>
      </c>
      <c r="D76" s="147" t="str">
        <f t="shared" si="3"/>
        <v>VOLUMEN PESO Y CAPACIDAD</v>
      </c>
      <c r="E76" s="148"/>
      <c r="F76" s="148"/>
      <c r="G76" s="148"/>
      <c r="H76" s="148"/>
      <c r="I76" s="149"/>
      <c r="J76" s="150"/>
      <c r="K76" s="151"/>
      <c r="L76" s="151"/>
      <c r="M76" s="152"/>
      <c r="N76" s="150"/>
      <c r="O76" s="152"/>
      <c r="P76" s="20"/>
    </row>
    <row r="77" spans="2:16" x14ac:dyDescent="0.25">
      <c r="B77" s="19"/>
      <c r="C77" s="52">
        <v>4</v>
      </c>
      <c r="D77" s="147">
        <f t="shared" si="3"/>
        <v>0</v>
      </c>
      <c r="E77" s="148"/>
      <c r="F77" s="148"/>
      <c r="G77" s="148"/>
      <c r="H77" s="148"/>
      <c r="I77" s="149"/>
      <c r="J77" s="150"/>
      <c r="K77" s="151"/>
      <c r="L77" s="151"/>
      <c r="M77" s="152"/>
      <c r="N77" s="150"/>
      <c r="O77" s="152"/>
      <c r="P77" s="20"/>
    </row>
    <row r="78" spans="2:16" ht="15.75" thickBot="1" x14ac:dyDescent="0.3">
      <c r="B78" s="19"/>
      <c r="C78" s="53">
        <v>5</v>
      </c>
      <c r="D78" s="153">
        <f t="shared" si="3"/>
        <v>0</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7">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30:O30"/>
    <mergeCell ref="K31:L31"/>
    <mergeCell ref="K32:L32"/>
    <mergeCell ref="B33:P33"/>
    <mergeCell ref="C35:O35"/>
    <mergeCell ref="D26:I26"/>
    <mergeCell ref="J26:O26"/>
    <mergeCell ref="D27:I27"/>
    <mergeCell ref="J27:O27"/>
    <mergeCell ref="D28:I28"/>
    <mergeCell ref="J28:O28"/>
    <mergeCell ref="D29:I29"/>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D66:I66"/>
    <mergeCell ref="J66:M66"/>
    <mergeCell ref="N66:O66"/>
    <mergeCell ref="K67:L67"/>
    <mergeCell ref="B69:P69"/>
    <mergeCell ref="D64:I64"/>
    <mergeCell ref="J64:M64"/>
    <mergeCell ref="N64:O64"/>
    <mergeCell ref="D65:I65"/>
    <mergeCell ref="J65:M65"/>
    <mergeCell ref="N65:O65"/>
    <mergeCell ref="N73:O73"/>
    <mergeCell ref="D74:I74"/>
    <mergeCell ref="J74:M74"/>
    <mergeCell ref="N74:O74"/>
    <mergeCell ref="C71:O71"/>
    <mergeCell ref="J29:O29"/>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s>
  <conditionalFormatting sqref="D38:D42">
    <cfRule type="expression" dxfId="58" priority="5">
      <formula>IF(D38=0,1,0)</formula>
    </cfRule>
  </conditionalFormatting>
  <conditionalFormatting sqref="D50:D54">
    <cfRule type="expression" dxfId="57" priority="4">
      <formula>IF(D50=0,1,0)</formula>
    </cfRule>
  </conditionalFormatting>
  <conditionalFormatting sqref="D62:D66">
    <cfRule type="expression" dxfId="56" priority="3">
      <formula>IF(D62=0,1,0)</formula>
    </cfRule>
  </conditionalFormatting>
  <conditionalFormatting sqref="D74:D78">
    <cfRule type="expression" dxfId="55" priority="2">
      <formula>IF(D74=0,1,0)</formula>
    </cfRule>
  </conditionalFormatting>
  <conditionalFormatting sqref="D26:D29 J26:J29">
    <cfRule type="expression" dxfId="54" priority="1">
      <formula>IF(D26=0,1,0)</formula>
    </cfRule>
  </conditionalFormatting>
  <dataValidations count="1">
    <dataValidation type="list" allowBlank="1" showInputMessage="1" showErrorMessage="1" sqref="N18 N16" xr:uid="{3DA13FA8-0F82-4069-B7A2-0F17E84EF63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79EBC-9D59-4DDB-B1ED-1A822C72BF75}">
  <dimension ref="B1:Q84"/>
  <sheetViews>
    <sheetView showGridLines="0" showRowColHeaders="0" showRuler="0" view="pageLayout" topLeftCell="A55" zoomScaleNormal="100" workbookViewId="0">
      <selection activeCell="E64" sqref="E64:K66"/>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301</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362</v>
      </c>
      <c r="E24" s="126" t="s">
        <v>362</v>
      </c>
      <c r="F24" s="126" t="s">
        <v>362</v>
      </c>
      <c r="G24" s="127" t="s">
        <v>362</v>
      </c>
      <c r="H24" s="70"/>
      <c r="I24" s="45"/>
      <c r="J24" s="71"/>
      <c r="K24" s="51">
        <v>1</v>
      </c>
      <c r="L24" s="128" t="str">
        <f>D24</f>
        <v>Ángulos y polígonos.</v>
      </c>
      <c r="M24" s="129"/>
      <c r="N24" s="130"/>
      <c r="O24" s="72" t="s">
        <v>289</v>
      </c>
      <c r="P24" s="20"/>
    </row>
    <row r="25" spans="2:16" ht="18.75" customHeight="1" x14ac:dyDescent="0.25">
      <c r="B25" s="19"/>
      <c r="C25" s="73">
        <v>2</v>
      </c>
      <c r="D25" s="109" t="s">
        <v>363</v>
      </c>
      <c r="E25" s="110" t="s">
        <v>363</v>
      </c>
      <c r="F25" s="110" t="s">
        <v>363</v>
      </c>
      <c r="G25" s="111" t="s">
        <v>363</v>
      </c>
      <c r="H25" s="70"/>
      <c r="I25" s="45"/>
      <c r="J25" s="71"/>
      <c r="K25" s="73">
        <v>2</v>
      </c>
      <c r="L25" s="115" t="str">
        <f t="shared" ref="L25:L43" si="0">D25</f>
        <v>Números hasta millones y relaciones de orden</v>
      </c>
      <c r="M25" s="116"/>
      <c r="N25" s="117"/>
      <c r="O25" s="72" t="s">
        <v>289</v>
      </c>
      <c r="P25" s="20"/>
    </row>
    <row r="26" spans="2:16" ht="18.75" customHeight="1" x14ac:dyDescent="0.25">
      <c r="B26" s="19"/>
      <c r="C26" s="73">
        <v>3</v>
      </c>
      <c r="D26" s="109" t="s">
        <v>364</v>
      </c>
      <c r="E26" s="110" t="s">
        <v>364</v>
      </c>
      <c r="F26" s="110" t="s">
        <v>364</v>
      </c>
      <c r="G26" s="111" t="s">
        <v>364</v>
      </c>
      <c r="H26" s="70"/>
      <c r="I26" s="45"/>
      <c r="J26" s="71"/>
      <c r="K26" s="52">
        <v>3</v>
      </c>
      <c r="L26" s="115" t="str">
        <f t="shared" si="0"/>
        <v xml:space="preserve">Suma, resta y problemas </v>
      </c>
      <c r="M26" s="116"/>
      <c r="N26" s="117"/>
      <c r="O26" s="72" t="s">
        <v>289</v>
      </c>
      <c r="P26" s="20"/>
    </row>
    <row r="27" spans="2:16" ht="18.75" customHeight="1" x14ac:dyDescent="0.25">
      <c r="B27" s="19"/>
      <c r="C27" s="73">
        <v>4</v>
      </c>
      <c r="D27" s="109" t="s">
        <v>329</v>
      </c>
      <c r="E27" s="110" t="s">
        <v>329</v>
      </c>
      <c r="F27" s="110" t="s">
        <v>329</v>
      </c>
      <c r="G27" s="111" t="s">
        <v>329</v>
      </c>
      <c r="H27" s="70"/>
      <c r="I27" s="45"/>
      <c r="J27" s="71"/>
      <c r="K27" s="73">
        <v>4</v>
      </c>
      <c r="L27" s="115" t="str">
        <f t="shared" si="0"/>
        <v>Estadística y probabilidad</v>
      </c>
      <c r="M27" s="116"/>
      <c r="N27" s="117"/>
      <c r="O27" s="72" t="s">
        <v>289</v>
      </c>
      <c r="P27" s="20"/>
    </row>
    <row r="28" spans="2:16" ht="18.75" customHeight="1" x14ac:dyDescent="0.25">
      <c r="B28" s="19"/>
      <c r="C28" s="73">
        <v>5</v>
      </c>
      <c r="D28" s="109" t="s">
        <v>365</v>
      </c>
      <c r="E28" s="110" t="s">
        <v>365</v>
      </c>
      <c r="F28" s="110" t="s">
        <v>365</v>
      </c>
      <c r="G28" s="111" t="s">
        <v>365</v>
      </c>
      <c r="H28" s="70"/>
      <c r="I28" s="45"/>
      <c r="J28" s="71"/>
      <c r="K28" s="73">
        <v>5</v>
      </c>
      <c r="L28" s="115" t="str">
        <f t="shared" si="0"/>
        <v>Unidades de longitud y perímetro</v>
      </c>
      <c r="M28" s="116"/>
      <c r="N28" s="117"/>
      <c r="O28" s="72" t="s">
        <v>289</v>
      </c>
      <c r="P28" s="20"/>
    </row>
    <row r="29" spans="2:16" ht="18.75" customHeight="1" x14ac:dyDescent="0.25">
      <c r="B29" s="19"/>
      <c r="C29" s="73">
        <v>6</v>
      </c>
      <c r="D29" s="109" t="s">
        <v>366</v>
      </c>
      <c r="E29" s="110" t="s">
        <v>366</v>
      </c>
      <c r="F29" s="110" t="s">
        <v>366</v>
      </c>
      <c r="G29" s="111" t="s">
        <v>366</v>
      </c>
      <c r="H29" s="70"/>
      <c r="I29" s="45"/>
      <c r="J29" s="71"/>
      <c r="K29" s="52">
        <v>6</v>
      </c>
      <c r="L29" s="115" t="str">
        <f t="shared" si="0"/>
        <v>Multiplicación y propiedades</v>
      </c>
      <c r="M29" s="116"/>
      <c r="N29" s="117"/>
      <c r="O29" s="72" t="s">
        <v>289</v>
      </c>
      <c r="P29" s="20"/>
    </row>
    <row r="30" spans="2:16" ht="18.75" customHeight="1" x14ac:dyDescent="0.25">
      <c r="B30" s="19"/>
      <c r="C30" s="73">
        <v>7</v>
      </c>
      <c r="D30" s="109" t="s">
        <v>367</v>
      </c>
      <c r="E30" s="110" t="s">
        <v>367</v>
      </c>
      <c r="F30" s="110" t="s">
        <v>367</v>
      </c>
      <c r="G30" s="111" t="s">
        <v>367</v>
      </c>
      <c r="H30" s="70"/>
      <c r="I30" s="45"/>
      <c r="J30" s="71"/>
      <c r="K30" s="73">
        <v>7</v>
      </c>
      <c r="L30" s="115" t="str">
        <f t="shared" si="0"/>
        <v>Algoritmos y problemas</v>
      </c>
      <c r="M30" s="116"/>
      <c r="N30" s="117"/>
      <c r="O30" s="72" t="s">
        <v>289</v>
      </c>
      <c r="P30" s="20"/>
    </row>
    <row r="31" spans="2:16" ht="18.75" customHeight="1" x14ac:dyDescent="0.25">
      <c r="B31" s="19"/>
      <c r="C31" s="73">
        <v>8</v>
      </c>
      <c r="D31" s="109" t="s">
        <v>368</v>
      </c>
      <c r="E31" s="110" t="s">
        <v>368</v>
      </c>
      <c r="F31" s="110" t="s">
        <v>368</v>
      </c>
      <c r="G31" s="111" t="s">
        <v>368</v>
      </c>
      <c r="H31" s="70"/>
      <c r="I31" s="45"/>
      <c r="J31" s="71"/>
      <c r="K31" s="73">
        <v>8</v>
      </c>
      <c r="L31" s="115" t="str">
        <f t="shared" si="0"/>
        <v>Múltiplos y mínimo común múltiplo.</v>
      </c>
      <c r="M31" s="116"/>
      <c r="N31" s="117"/>
      <c r="O31" s="72" t="s">
        <v>289</v>
      </c>
      <c r="P31" s="20"/>
    </row>
    <row r="32" spans="2:16" ht="18.75" customHeight="1" x14ac:dyDescent="0.25">
      <c r="B32" s="19"/>
      <c r="C32" s="73">
        <v>9</v>
      </c>
      <c r="D32" s="109" t="s">
        <v>369</v>
      </c>
      <c r="E32" s="110" t="s">
        <v>369</v>
      </c>
      <c r="F32" s="110" t="s">
        <v>369</v>
      </c>
      <c r="G32" s="111" t="s">
        <v>369</v>
      </c>
      <c r="H32" s="70"/>
      <c r="I32" s="45"/>
      <c r="J32" s="71"/>
      <c r="K32" s="52">
        <v>9</v>
      </c>
      <c r="L32" s="115" t="str">
        <f t="shared" si="0"/>
        <v>División generalidades</v>
      </c>
      <c r="M32" s="116"/>
      <c r="N32" s="117"/>
      <c r="O32" s="72" t="s">
        <v>289</v>
      </c>
      <c r="P32" s="20"/>
    </row>
    <row r="33" spans="2:16" ht="18.75" customHeight="1" x14ac:dyDescent="0.25">
      <c r="B33" s="19"/>
      <c r="C33" s="73">
        <v>10</v>
      </c>
      <c r="D33" s="109" t="s">
        <v>370</v>
      </c>
      <c r="E33" s="110" t="s">
        <v>370</v>
      </c>
      <c r="F33" s="110" t="s">
        <v>370</v>
      </c>
      <c r="G33" s="111" t="s">
        <v>370</v>
      </c>
      <c r="H33" s="70"/>
      <c r="I33" s="45"/>
      <c r="J33" s="71"/>
      <c r="K33" s="73">
        <v>10</v>
      </c>
      <c r="L33" s="115" t="str">
        <f t="shared" si="0"/>
        <v>Algoritmo y problemas</v>
      </c>
      <c r="M33" s="116"/>
      <c r="N33" s="117"/>
      <c r="O33" s="72" t="s">
        <v>289</v>
      </c>
      <c r="P33" s="20"/>
    </row>
    <row r="34" spans="2:16" ht="18.75" customHeight="1" x14ac:dyDescent="0.25">
      <c r="B34" s="19"/>
      <c r="C34" s="73">
        <v>11</v>
      </c>
      <c r="D34" s="109" t="s">
        <v>371</v>
      </c>
      <c r="E34" s="110" t="s">
        <v>371</v>
      </c>
      <c r="F34" s="110" t="s">
        <v>371</v>
      </c>
      <c r="G34" s="111" t="s">
        <v>371</v>
      </c>
      <c r="H34" s="70"/>
      <c r="I34" s="45"/>
      <c r="J34" s="71"/>
      <c r="K34" s="73">
        <v>11</v>
      </c>
      <c r="L34" s="115" t="str">
        <f t="shared" si="0"/>
        <v>Divisores</v>
      </c>
      <c r="M34" s="116"/>
      <c r="N34" s="117"/>
      <c r="O34" s="72" t="s">
        <v>289</v>
      </c>
      <c r="P34" s="20"/>
    </row>
    <row r="35" spans="2:16" ht="18.75" customHeight="1" x14ac:dyDescent="0.25">
      <c r="B35" s="19"/>
      <c r="C35" s="73">
        <v>12</v>
      </c>
      <c r="D35" s="109" t="s">
        <v>372</v>
      </c>
      <c r="E35" s="110" t="s">
        <v>372</v>
      </c>
      <c r="F35" s="110" t="s">
        <v>372</v>
      </c>
      <c r="G35" s="111" t="s">
        <v>372</v>
      </c>
      <c r="H35" s="70"/>
      <c r="I35" s="45"/>
      <c r="J35" s="71"/>
      <c r="K35" s="52">
        <v>12</v>
      </c>
      <c r="L35" s="115" t="str">
        <f t="shared" si="0"/>
        <v>Criterios de divisibilidad</v>
      </c>
      <c r="M35" s="116"/>
      <c r="N35" s="117"/>
      <c r="O35" s="72" t="s">
        <v>289</v>
      </c>
      <c r="P35" s="20"/>
    </row>
    <row r="36" spans="2:16" ht="18.75" customHeight="1" x14ac:dyDescent="0.25">
      <c r="B36" s="19"/>
      <c r="C36" s="73">
        <v>13</v>
      </c>
      <c r="D36" s="109" t="s">
        <v>373</v>
      </c>
      <c r="E36" s="110" t="s">
        <v>373</v>
      </c>
      <c r="F36" s="110" t="s">
        <v>373</v>
      </c>
      <c r="G36" s="111" t="s">
        <v>373</v>
      </c>
      <c r="H36" s="70"/>
      <c r="I36" s="45"/>
      <c r="J36" s="71"/>
      <c r="K36" s="52">
        <v>13</v>
      </c>
      <c r="L36" s="115" t="str">
        <f t="shared" si="0"/>
        <v>Máximo común divisor y números primos.</v>
      </c>
      <c r="M36" s="116"/>
      <c r="N36" s="117"/>
      <c r="O36" s="72" t="s">
        <v>289</v>
      </c>
      <c r="P36" s="20"/>
    </row>
    <row r="37" spans="2:16" ht="18.75" customHeight="1" x14ac:dyDescent="0.25">
      <c r="B37" s="19"/>
      <c r="C37" s="73">
        <v>14</v>
      </c>
      <c r="D37" s="109" t="s">
        <v>374</v>
      </c>
      <c r="E37" s="110" t="s">
        <v>374</v>
      </c>
      <c r="F37" s="110" t="s">
        <v>374</v>
      </c>
      <c r="G37" s="111" t="s">
        <v>374</v>
      </c>
      <c r="H37" s="70"/>
      <c r="I37" s="45"/>
      <c r="J37" s="71"/>
      <c r="K37" s="73">
        <v>14</v>
      </c>
      <c r="L37" s="115" t="str">
        <f t="shared" si="0"/>
        <v>Movimientos en el plano.</v>
      </c>
      <c r="M37" s="116"/>
      <c r="N37" s="117"/>
      <c r="O37" s="72" t="s">
        <v>295</v>
      </c>
      <c r="P37" s="20"/>
    </row>
    <row r="38" spans="2:16" ht="18.75" customHeight="1" x14ac:dyDescent="0.25">
      <c r="B38" s="19"/>
      <c r="C38" s="73">
        <v>15</v>
      </c>
      <c r="D38" s="109" t="s">
        <v>375</v>
      </c>
      <c r="E38" s="110" t="s">
        <v>376</v>
      </c>
      <c r="F38" s="110" t="s">
        <v>376</v>
      </c>
      <c r="G38" s="111" t="s">
        <v>376</v>
      </c>
      <c r="H38" s="70"/>
      <c r="I38" s="45"/>
      <c r="J38" s="71"/>
      <c r="K38" s="52">
        <v>15</v>
      </c>
      <c r="L38" s="115" t="str">
        <f t="shared" si="0"/>
        <v>Fracciones y decimales</v>
      </c>
      <c r="M38" s="116"/>
      <c r="N38" s="117"/>
      <c r="O38" s="72" t="s">
        <v>295</v>
      </c>
      <c r="P38" s="20"/>
    </row>
    <row r="39" spans="2:16" ht="18.75" customHeight="1" x14ac:dyDescent="0.25">
      <c r="B39" s="19"/>
      <c r="C39" s="73">
        <v>16</v>
      </c>
      <c r="D39" s="112" t="s">
        <v>377</v>
      </c>
      <c r="E39" s="113" t="s">
        <v>378</v>
      </c>
      <c r="F39" s="113" t="s">
        <v>378</v>
      </c>
      <c r="G39" s="114" t="s">
        <v>378</v>
      </c>
      <c r="H39" s="70"/>
      <c r="I39" s="45"/>
      <c r="J39" s="71"/>
      <c r="K39" s="73">
        <v>16</v>
      </c>
      <c r="L39" s="115" t="str">
        <f t="shared" si="0"/>
        <v>Operaciones con fracciones y decimales</v>
      </c>
      <c r="M39" s="116"/>
      <c r="N39" s="117"/>
      <c r="O39" s="72" t="s">
        <v>295</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Ángulos y polígonos.</v>
      </c>
      <c r="F51" s="184"/>
      <c r="G51" s="184"/>
      <c r="H51" s="184"/>
      <c r="I51" s="184"/>
      <c r="J51" s="184"/>
      <c r="K51" s="185"/>
      <c r="L51" s="40" t="str">
        <f t="shared" ref="L51:L70" si="2">O24</f>
        <v>Trabajado</v>
      </c>
      <c r="M51" s="186" t="s">
        <v>296</v>
      </c>
      <c r="N51" s="187"/>
      <c r="O51" s="182">
        <f>IF(M51="Bajo",1,0)</f>
        <v>0</v>
      </c>
      <c r="P51" s="35">
        <f>IF(M51="Básico",-3,0)</f>
        <v>0</v>
      </c>
      <c r="Q51" s="32">
        <f>C51+O51+P51</f>
        <v>0</v>
      </c>
    </row>
    <row r="52" spans="2:17" ht="18.75" customHeight="1" x14ac:dyDescent="0.25">
      <c r="B52" s="19"/>
      <c r="C52" s="182">
        <f t="shared" ref="C52:C70" si="3">IF(L52="No trabajado",1,0)</f>
        <v>0</v>
      </c>
      <c r="D52" s="52">
        <v>2</v>
      </c>
      <c r="E52" s="188" t="str">
        <f t="shared" si="1"/>
        <v>Números hasta millones y relaciones de orden</v>
      </c>
      <c r="F52" s="189"/>
      <c r="G52" s="189"/>
      <c r="H52" s="189"/>
      <c r="I52" s="189"/>
      <c r="J52" s="189"/>
      <c r="K52" s="190"/>
      <c r="L52" s="36" t="str">
        <f t="shared" si="2"/>
        <v>Trabajado</v>
      </c>
      <c r="M52" s="191" t="s">
        <v>296</v>
      </c>
      <c r="N52" s="192"/>
      <c r="O52" s="182">
        <f t="shared" ref="O52:O70" si="4">IF(M52="Bajo",1,0)</f>
        <v>0</v>
      </c>
      <c r="P52" s="35">
        <f t="shared" ref="P52:P70" si="5">IF(M52="Básico",-3,0)</f>
        <v>0</v>
      </c>
      <c r="Q52" s="32">
        <f t="shared" ref="Q52:Q70" si="6">C52+O52+P52</f>
        <v>0</v>
      </c>
    </row>
    <row r="53" spans="2:17" ht="18.75" customHeight="1" x14ac:dyDescent="0.25">
      <c r="B53" s="19"/>
      <c r="C53" s="182">
        <f t="shared" si="3"/>
        <v>0</v>
      </c>
      <c r="D53" s="52">
        <v>3</v>
      </c>
      <c r="E53" s="188" t="str">
        <f t="shared" si="1"/>
        <v xml:space="preserve">Suma, resta y problemas </v>
      </c>
      <c r="F53" s="189"/>
      <c r="G53" s="189"/>
      <c r="H53" s="189"/>
      <c r="I53" s="189"/>
      <c r="J53" s="189"/>
      <c r="K53" s="190"/>
      <c r="L53" s="36" t="str">
        <f t="shared" si="2"/>
        <v>Trabajado</v>
      </c>
      <c r="M53" s="191" t="s">
        <v>296</v>
      </c>
      <c r="N53" s="192"/>
      <c r="O53" s="182">
        <f t="shared" si="4"/>
        <v>0</v>
      </c>
      <c r="P53" s="35">
        <f t="shared" si="5"/>
        <v>0</v>
      </c>
      <c r="Q53" s="32">
        <f t="shared" si="6"/>
        <v>0</v>
      </c>
    </row>
    <row r="54" spans="2:17" ht="18.75" customHeight="1" x14ac:dyDescent="0.25">
      <c r="B54" s="19"/>
      <c r="C54" s="182">
        <f t="shared" si="3"/>
        <v>0</v>
      </c>
      <c r="D54" s="52">
        <v>4</v>
      </c>
      <c r="E54" s="188" t="str">
        <f t="shared" si="1"/>
        <v>Estadística y probabilidad</v>
      </c>
      <c r="F54" s="189"/>
      <c r="G54" s="189"/>
      <c r="H54" s="189"/>
      <c r="I54" s="189"/>
      <c r="J54" s="189"/>
      <c r="K54" s="190"/>
      <c r="L54" s="36" t="str">
        <f t="shared" si="2"/>
        <v>Trabajado</v>
      </c>
      <c r="M54" s="191" t="s">
        <v>296</v>
      </c>
      <c r="N54" s="192"/>
      <c r="O54" s="182">
        <f t="shared" si="4"/>
        <v>0</v>
      </c>
      <c r="P54" s="35">
        <f t="shared" si="5"/>
        <v>0</v>
      </c>
      <c r="Q54" s="32">
        <f t="shared" si="6"/>
        <v>0</v>
      </c>
    </row>
    <row r="55" spans="2:17" ht="18.75" customHeight="1" x14ac:dyDescent="0.25">
      <c r="B55" s="19"/>
      <c r="C55" s="182">
        <f t="shared" si="3"/>
        <v>0</v>
      </c>
      <c r="D55" s="52">
        <v>5</v>
      </c>
      <c r="E55" s="188" t="str">
        <f t="shared" si="1"/>
        <v>Unidades de longitud y perímetro</v>
      </c>
      <c r="F55" s="189"/>
      <c r="G55" s="189"/>
      <c r="H55" s="189"/>
      <c r="I55" s="189"/>
      <c r="J55" s="189"/>
      <c r="K55" s="190"/>
      <c r="L55" s="36" t="str">
        <f t="shared" si="2"/>
        <v>Trabajado</v>
      </c>
      <c r="M55" s="191" t="s">
        <v>298</v>
      </c>
      <c r="N55" s="192"/>
      <c r="O55" s="182">
        <f t="shared" si="4"/>
        <v>0</v>
      </c>
      <c r="P55" s="35">
        <f t="shared" si="5"/>
        <v>-3</v>
      </c>
      <c r="Q55" s="32">
        <f t="shared" si="6"/>
        <v>-3</v>
      </c>
    </row>
    <row r="56" spans="2:17" ht="18.75" customHeight="1" x14ac:dyDescent="0.25">
      <c r="B56" s="19"/>
      <c r="C56" s="182">
        <f t="shared" si="3"/>
        <v>0</v>
      </c>
      <c r="D56" s="52">
        <v>6</v>
      </c>
      <c r="E56" s="188" t="str">
        <f t="shared" si="1"/>
        <v>Multiplicación y propiedades</v>
      </c>
      <c r="F56" s="189"/>
      <c r="G56" s="189"/>
      <c r="H56" s="189"/>
      <c r="I56" s="189"/>
      <c r="J56" s="189"/>
      <c r="K56" s="190"/>
      <c r="L56" s="36" t="str">
        <f t="shared" si="2"/>
        <v>Trabajado</v>
      </c>
      <c r="M56" s="191" t="s">
        <v>298</v>
      </c>
      <c r="N56" s="192"/>
      <c r="O56" s="182">
        <f t="shared" si="4"/>
        <v>0</v>
      </c>
      <c r="P56" s="35">
        <f t="shared" si="5"/>
        <v>-3</v>
      </c>
      <c r="Q56" s="32">
        <f t="shared" si="6"/>
        <v>-3</v>
      </c>
    </row>
    <row r="57" spans="2:17" ht="18.75" customHeight="1" x14ac:dyDescent="0.25">
      <c r="B57" s="19"/>
      <c r="C57" s="182">
        <f t="shared" si="3"/>
        <v>0</v>
      </c>
      <c r="D57" s="52">
        <v>7</v>
      </c>
      <c r="E57" s="188" t="str">
        <f t="shared" si="1"/>
        <v>Algoritmos y problemas</v>
      </c>
      <c r="F57" s="189"/>
      <c r="G57" s="189"/>
      <c r="H57" s="189"/>
      <c r="I57" s="189"/>
      <c r="J57" s="189"/>
      <c r="K57" s="190"/>
      <c r="L57" s="36" t="str">
        <f t="shared" si="2"/>
        <v>Trabajado</v>
      </c>
      <c r="M57" s="191" t="s">
        <v>298</v>
      </c>
      <c r="N57" s="192"/>
      <c r="O57" s="182">
        <f t="shared" si="4"/>
        <v>0</v>
      </c>
      <c r="P57" s="35">
        <f t="shared" si="5"/>
        <v>-3</v>
      </c>
      <c r="Q57" s="32">
        <f t="shared" si="6"/>
        <v>-3</v>
      </c>
    </row>
    <row r="58" spans="2:17" ht="18.75" customHeight="1" x14ac:dyDescent="0.25">
      <c r="B58" s="19"/>
      <c r="C58" s="182">
        <f t="shared" si="3"/>
        <v>0</v>
      </c>
      <c r="D58" s="52">
        <v>8</v>
      </c>
      <c r="E58" s="188" t="str">
        <f t="shared" si="1"/>
        <v>Múltiplos y mínimo común múltiplo.</v>
      </c>
      <c r="F58" s="189"/>
      <c r="G58" s="189"/>
      <c r="H58" s="189"/>
      <c r="I58" s="189"/>
      <c r="J58" s="189"/>
      <c r="K58" s="190"/>
      <c r="L58" s="36" t="str">
        <f t="shared" si="2"/>
        <v>Trabajado</v>
      </c>
      <c r="M58" s="191" t="s">
        <v>296</v>
      </c>
      <c r="N58" s="192"/>
      <c r="O58" s="182">
        <f t="shared" si="4"/>
        <v>0</v>
      </c>
      <c r="P58" s="35">
        <f t="shared" si="5"/>
        <v>0</v>
      </c>
      <c r="Q58" s="32">
        <f t="shared" si="6"/>
        <v>0</v>
      </c>
    </row>
    <row r="59" spans="2:17" ht="18.75" customHeight="1" x14ac:dyDescent="0.25">
      <c r="B59" s="19"/>
      <c r="C59" s="182">
        <f t="shared" si="3"/>
        <v>0</v>
      </c>
      <c r="D59" s="52">
        <v>9</v>
      </c>
      <c r="E59" s="188" t="str">
        <f t="shared" si="1"/>
        <v>División generalidades</v>
      </c>
      <c r="F59" s="189"/>
      <c r="G59" s="189"/>
      <c r="H59" s="189"/>
      <c r="I59" s="189"/>
      <c r="J59" s="189"/>
      <c r="K59" s="190"/>
      <c r="L59" s="36" t="str">
        <f t="shared" si="2"/>
        <v>Trabajado</v>
      </c>
      <c r="M59" s="191" t="s">
        <v>298</v>
      </c>
      <c r="N59" s="192"/>
      <c r="O59" s="182">
        <f t="shared" si="4"/>
        <v>0</v>
      </c>
      <c r="P59" s="35">
        <f t="shared" si="5"/>
        <v>-3</v>
      </c>
      <c r="Q59" s="32">
        <f t="shared" si="6"/>
        <v>-3</v>
      </c>
    </row>
    <row r="60" spans="2:17" ht="18.75" customHeight="1" x14ac:dyDescent="0.25">
      <c r="B60" s="19"/>
      <c r="C60" s="182">
        <f t="shared" si="3"/>
        <v>0</v>
      </c>
      <c r="D60" s="52">
        <v>10</v>
      </c>
      <c r="E60" s="188" t="str">
        <f t="shared" si="1"/>
        <v>Algoritmo y problemas</v>
      </c>
      <c r="F60" s="189"/>
      <c r="G60" s="189"/>
      <c r="H60" s="189"/>
      <c r="I60" s="189"/>
      <c r="J60" s="189"/>
      <c r="K60" s="190"/>
      <c r="L60" s="36" t="str">
        <f t="shared" si="2"/>
        <v>Trabajado</v>
      </c>
      <c r="M60" s="191" t="s">
        <v>298</v>
      </c>
      <c r="N60" s="192"/>
      <c r="O60" s="182">
        <f t="shared" si="4"/>
        <v>0</v>
      </c>
      <c r="P60" s="35">
        <f t="shared" si="5"/>
        <v>-3</v>
      </c>
      <c r="Q60" s="32">
        <f t="shared" si="6"/>
        <v>-3</v>
      </c>
    </row>
    <row r="61" spans="2:17" ht="18.75" customHeight="1" x14ac:dyDescent="0.25">
      <c r="B61" s="19"/>
      <c r="C61" s="182">
        <f t="shared" si="3"/>
        <v>0</v>
      </c>
      <c r="D61" s="52">
        <v>11</v>
      </c>
      <c r="E61" s="188" t="str">
        <f t="shared" si="1"/>
        <v>Divisores</v>
      </c>
      <c r="F61" s="189"/>
      <c r="G61" s="189"/>
      <c r="H61" s="189"/>
      <c r="I61" s="189"/>
      <c r="J61" s="189"/>
      <c r="K61" s="190"/>
      <c r="L61" s="36" t="str">
        <f t="shared" si="2"/>
        <v>Trabajado</v>
      </c>
      <c r="M61" s="191" t="s">
        <v>296</v>
      </c>
      <c r="N61" s="192"/>
      <c r="O61" s="182">
        <f t="shared" si="4"/>
        <v>0</v>
      </c>
      <c r="P61" s="35">
        <f t="shared" si="5"/>
        <v>0</v>
      </c>
      <c r="Q61" s="32">
        <f t="shared" si="6"/>
        <v>0</v>
      </c>
    </row>
    <row r="62" spans="2:17" ht="18.75" customHeight="1" x14ac:dyDescent="0.25">
      <c r="B62" s="19"/>
      <c r="C62" s="182">
        <f t="shared" si="3"/>
        <v>0</v>
      </c>
      <c r="D62" s="52">
        <v>12</v>
      </c>
      <c r="E62" s="188" t="str">
        <f t="shared" si="1"/>
        <v>Criterios de divisibilidad</v>
      </c>
      <c r="F62" s="189"/>
      <c r="G62" s="189"/>
      <c r="H62" s="189"/>
      <c r="I62" s="189"/>
      <c r="J62" s="189"/>
      <c r="K62" s="190"/>
      <c r="L62" s="36" t="str">
        <f t="shared" si="2"/>
        <v>Trabajado</v>
      </c>
      <c r="M62" s="191" t="s">
        <v>296</v>
      </c>
      <c r="N62" s="192"/>
      <c r="O62" s="182">
        <f t="shared" si="4"/>
        <v>0</v>
      </c>
      <c r="P62" s="35">
        <f t="shared" si="5"/>
        <v>0</v>
      </c>
      <c r="Q62" s="32">
        <f t="shared" si="6"/>
        <v>0</v>
      </c>
    </row>
    <row r="63" spans="2:17" ht="18.75" customHeight="1" x14ac:dyDescent="0.25">
      <c r="B63" s="19"/>
      <c r="C63" s="182">
        <f t="shared" si="3"/>
        <v>0</v>
      </c>
      <c r="D63" s="52">
        <v>13</v>
      </c>
      <c r="E63" s="188" t="str">
        <f t="shared" si="1"/>
        <v>Máximo común divisor y números primos.</v>
      </c>
      <c r="F63" s="189"/>
      <c r="G63" s="189"/>
      <c r="H63" s="189"/>
      <c r="I63" s="189"/>
      <c r="J63" s="189"/>
      <c r="K63" s="190"/>
      <c r="L63" s="36" t="str">
        <f t="shared" si="2"/>
        <v>Trabajado</v>
      </c>
      <c r="M63" s="191" t="s">
        <v>298</v>
      </c>
      <c r="N63" s="192"/>
      <c r="O63" s="182">
        <f t="shared" si="4"/>
        <v>0</v>
      </c>
      <c r="P63" s="35">
        <f t="shared" si="5"/>
        <v>-3</v>
      </c>
      <c r="Q63" s="32">
        <f t="shared" si="6"/>
        <v>-3</v>
      </c>
    </row>
    <row r="64" spans="2:17" ht="18.75" customHeight="1" x14ac:dyDescent="0.25">
      <c r="B64" s="19"/>
      <c r="C64" s="182">
        <f t="shared" si="3"/>
        <v>1</v>
      </c>
      <c r="D64" s="52">
        <v>14</v>
      </c>
      <c r="E64" s="188" t="str">
        <f t="shared" si="1"/>
        <v>Movimientos en el plano.</v>
      </c>
      <c r="F64" s="189"/>
      <c r="G64" s="189"/>
      <c r="H64" s="189"/>
      <c r="I64" s="189"/>
      <c r="J64" s="189"/>
      <c r="K64" s="190"/>
      <c r="L64" s="36" t="str">
        <f t="shared" si="2"/>
        <v>No trabajado</v>
      </c>
      <c r="M64" s="191"/>
      <c r="N64" s="192"/>
      <c r="O64" s="182">
        <f t="shared" si="4"/>
        <v>0</v>
      </c>
      <c r="P64" s="35">
        <f t="shared" si="5"/>
        <v>0</v>
      </c>
      <c r="Q64" s="32">
        <f t="shared" si="6"/>
        <v>1</v>
      </c>
    </row>
    <row r="65" spans="2:17" ht="18.75" customHeight="1" x14ac:dyDescent="0.25">
      <c r="B65" s="19"/>
      <c r="C65" s="182">
        <f t="shared" si="3"/>
        <v>1</v>
      </c>
      <c r="D65" s="52">
        <v>15</v>
      </c>
      <c r="E65" s="188" t="str">
        <f>D38</f>
        <v>Fracciones y decimales</v>
      </c>
      <c r="F65" s="189"/>
      <c r="G65" s="189"/>
      <c r="H65" s="189"/>
      <c r="I65" s="189"/>
      <c r="J65" s="189"/>
      <c r="K65" s="190"/>
      <c r="L65" s="36" t="str">
        <f t="shared" si="2"/>
        <v>No trabajado</v>
      </c>
      <c r="M65" s="191"/>
      <c r="N65" s="192"/>
      <c r="O65" s="182">
        <f t="shared" si="4"/>
        <v>0</v>
      </c>
      <c r="P65" s="35">
        <f t="shared" si="5"/>
        <v>0</v>
      </c>
      <c r="Q65" s="32">
        <f t="shared" si="6"/>
        <v>1</v>
      </c>
    </row>
    <row r="66" spans="2:17" ht="18.75" customHeight="1" x14ac:dyDescent="0.25">
      <c r="B66" s="19"/>
      <c r="C66" s="182">
        <f t="shared" si="3"/>
        <v>1</v>
      </c>
      <c r="D66" s="52">
        <v>16</v>
      </c>
      <c r="E66" s="188" t="str">
        <f t="shared" si="1"/>
        <v>Operaciones con fracciones y decimales</v>
      </c>
      <c r="F66" s="189"/>
      <c r="G66" s="189"/>
      <c r="H66" s="189"/>
      <c r="I66" s="189"/>
      <c r="J66" s="189"/>
      <c r="K66" s="190"/>
      <c r="L66" s="36" t="str">
        <f t="shared" si="2"/>
        <v>No trabajado</v>
      </c>
      <c r="M66" s="191"/>
      <c r="N66" s="192"/>
      <c r="O66" s="182">
        <f t="shared" si="4"/>
        <v>0</v>
      </c>
      <c r="P66" s="35">
        <f t="shared" si="5"/>
        <v>0</v>
      </c>
      <c r="Q66" s="32">
        <f t="shared" si="6"/>
        <v>1</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379</v>
      </c>
      <c r="D81" s="81"/>
      <c r="E81" s="81"/>
      <c r="F81" s="81"/>
      <c r="G81" s="81"/>
      <c r="H81" s="81"/>
      <c r="I81" s="81"/>
      <c r="J81" s="81"/>
      <c r="K81" s="81"/>
      <c r="L81" s="81"/>
      <c r="M81" s="81"/>
      <c r="N81" s="81"/>
      <c r="O81" s="81"/>
      <c r="P81" s="20"/>
    </row>
    <row r="82" spans="2:16" ht="45" customHeight="1" x14ac:dyDescent="0.25">
      <c r="B82" s="19"/>
      <c r="C82" s="81" t="s">
        <v>380</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53" priority="5">
      <formula>IF(L24=0,1,0)</formula>
    </cfRule>
  </conditionalFormatting>
  <conditionalFormatting sqref="E51:N70">
    <cfRule type="expression" dxfId="51" priority="1">
      <formula>IF(Q51&lt;0,1,0)</formula>
    </cfRule>
    <cfRule type="expression" dxfId="52" priority="4">
      <formula>IF(Q51&gt;0,1,0)</formula>
    </cfRule>
  </conditionalFormatting>
  <conditionalFormatting sqref="E51:K70">
    <cfRule type="expression" dxfId="50" priority="3">
      <formula>IF(E51=0,1,0)</formula>
    </cfRule>
  </conditionalFormatting>
  <conditionalFormatting sqref="L51:L70">
    <cfRule type="expression" dxfId="49" priority="2">
      <formula>IF(L51=0,1,0)</formula>
    </cfRule>
  </conditionalFormatting>
  <dataValidations count="3">
    <dataValidation type="list" allowBlank="1" showInputMessage="1" showErrorMessage="1" sqref="M51:N70" xr:uid="{951AD869-80AB-4E9B-9A34-90C5FF869202}">
      <formula1>INDIRECT(O24)</formula1>
    </dataValidation>
    <dataValidation type="list" allowBlank="1" showInputMessage="1" showErrorMessage="1" sqref="O24:O43" xr:uid="{5D1C5BD0-71B8-498B-89BF-1C56EA409331}">
      <formula1>Estado</formula1>
    </dataValidation>
    <dataValidation type="list" allowBlank="1" showInputMessage="1" showErrorMessage="1" sqref="N16" xr:uid="{990A9541-8608-4954-B16B-BD2D844C40CA}">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BA004-B570-4936-8A29-B2CAE55B28CA}">
  <dimension ref="B1:P80"/>
  <sheetViews>
    <sheetView showGridLines="0" showRowColHeaders="0" showRuler="0" view="pageLayout" topLeftCell="A74" zoomScale="115" zoomScaleNormal="100" zoomScalePageLayoutView="115" workbookViewId="0">
      <selection activeCell="G93" sqref="G93"/>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381</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382</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t="s">
        <v>319</v>
      </c>
      <c r="G16" s="76"/>
      <c r="H16" s="76"/>
      <c r="I16" s="76"/>
      <c r="J16" s="76"/>
      <c r="K16" s="77"/>
      <c r="L16" s="49" t="s">
        <v>26</v>
      </c>
      <c r="M16" s="45"/>
      <c r="N16" s="75" t="s">
        <v>383</v>
      </c>
      <c r="O16" s="77"/>
      <c r="P16" s="20"/>
    </row>
    <row r="17" spans="2:16" ht="9" customHeight="1" thickTop="1" thickBot="1" x14ac:dyDescent="0.3">
      <c r="B17" s="19"/>
      <c r="P17" s="20"/>
    </row>
    <row r="18" spans="2:16" ht="16.5" thickTop="1" thickBot="1" x14ac:dyDescent="0.3">
      <c r="B18" s="19"/>
      <c r="C18" s="43"/>
      <c r="D18" s="80" t="s">
        <v>27</v>
      </c>
      <c r="E18" s="43"/>
      <c r="F18" s="75" t="s">
        <v>384</v>
      </c>
      <c r="G18" s="76"/>
      <c r="H18" s="76"/>
      <c r="I18" s="76"/>
      <c r="J18" s="76"/>
      <c r="K18" s="77"/>
      <c r="L18" s="49" t="s">
        <v>28</v>
      </c>
      <c r="M18" s="45"/>
      <c r="N18" s="75"/>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385</v>
      </c>
      <c r="E26" s="167"/>
      <c r="F26" s="167"/>
      <c r="G26" s="167"/>
      <c r="H26" s="167"/>
      <c r="I26" s="167"/>
      <c r="J26" s="167"/>
      <c r="K26" s="167"/>
      <c r="L26" s="167"/>
      <c r="M26" s="167"/>
      <c r="N26" s="167"/>
      <c r="O26" s="168"/>
      <c r="P26" s="20"/>
    </row>
    <row r="27" spans="2:16" ht="18.75" customHeight="1" x14ac:dyDescent="0.25">
      <c r="B27" s="19"/>
      <c r="C27" s="52">
        <v>2</v>
      </c>
      <c r="D27" s="151" t="s">
        <v>386</v>
      </c>
      <c r="E27" s="151"/>
      <c r="F27" s="151"/>
      <c r="G27" s="151"/>
      <c r="H27" s="151"/>
      <c r="I27" s="151"/>
      <c r="J27" s="151"/>
      <c r="K27" s="151"/>
      <c r="L27" s="151"/>
      <c r="M27" s="151"/>
      <c r="N27" s="151"/>
      <c r="O27" s="152"/>
      <c r="P27" s="20"/>
    </row>
    <row r="28" spans="2:16" ht="18.75" customHeight="1" x14ac:dyDescent="0.25">
      <c r="B28" s="19"/>
      <c r="C28" s="52">
        <v>3</v>
      </c>
      <c r="D28" s="151" t="s">
        <v>387</v>
      </c>
      <c r="E28" s="151"/>
      <c r="F28" s="151"/>
      <c r="G28" s="151"/>
      <c r="H28" s="151"/>
      <c r="I28" s="151"/>
      <c r="J28" s="151"/>
      <c r="K28" s="151"/>
      <c r="L28" s="151"/>
      <c r="M28" s="151"/>
      <c r="N28" s="151"/>
      <c r="O28" s="152"/>
      <c r="P28" s="20"/>
    </row>
    <row r="29" spans="2:16" ht="18.75" customHeight="1" x14ac:dyDescent="0.25">
      <c r="B29" s="19"/>
      <c r="C29" s="52">
        <v>4</v>
      </c>
      <c r="D29" s="151" t="s">
        <v>388</v>
      </c>
      <c r="E29" s="151"/>
      <c r="F29" s="151"/>
      <c r="G29" s="151"/>
      <c r="H29" s="151"/>
      <c r="I29" s="151"/>
      <c r="J29" s="151"/>
      <c r="K29" s="151"/>
      <c r="L29" s="151"/>
      <c r="M29" s="151"/>
      <c r="N29" s="151"/>
      <c r="O29" s="152"/>
      <c r="P29" s="20"/>
    </row>
    <row r="30" spans="2:16" ht="18.75" customHeight="1" thickBot="1" x14ac:dyDescent="0.3">
      <c r="B30" s="19"/>
      <c r="C30" s="53">
        <v>5</v>
      </c>
      <c r="D30" s="157"/>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MULTIPLICACION</v>
      </c>
      <c r="E38" s="164"/>
      <c r="F38" s="164"/>
      <c r="G38" s="164"/>
      <c r="H38" s="164"/>
      <c r="I38" s="165"/>
      <c r="J38" s="167" t="s">
        <v>389</v>
      </c>
      <c r="K38" s="167"/>
      <c r="L38" s="167"/>
      <c r="M38" s="167"/>
      <c r="N38" s="167"/>
      <c r="O38" s="168"/>
      <c r="P38" s="20"/>
    </row>
    <row r="39" spans="2:16" x14ac:dyDescent="0.25">
      <c r="B39" s="19"/>
      <c r="C39" s="52">
        <v>2</v>
      </c>
      <c r="D39" s="147" t="str">
        <f t="shared" ref="D39:D42" si="0">D27</f>
        <v>MOVIMIENTOS EN EL PLANO</v>
      </c>
      <c r="E39" s="148"/>
      <c r="F39" s="148"/>
      <c r="G39" s="148"/>
      <c r="H39" s="148"/>
      <c r="I39" s="149"/>
      <c r="J39" s="151" t="s">
        <v>390</v>
      </c>
      <c r="K39" s="151"/>
      <c r="L39" s="151"/>
      <c r="M39" s="151"/>
      <c r="N39" s="151"/>
      <c r="O39" s="152"/>
      <c r="P39" s="20"/>
    </row>
    <row r="40" spans="2:16" x14ac:dyDescent="0.25">
      <c r="B40" s="19"/>
      <c r="C40" s="52">
        <v>3</v>
      </c>
      <c r="D40" s="147" t="str">
        <f t="shared" si="0"/>
        <v>DECIMALES</v>
      </c>
      <c r="E40" s="148"/>
      <c r="F40" s="148"/>
      <c r="G40" s="148"/>
      <c r="H40" s="148"/>
      <c r="I40" s="149"/>
      <c r="J40" s="151" t="s">
        <v>391</v>
      </c>
      <c r="K40" s="151"/>
      <c r="L40" s="151"/>
      <c r="M40" s="151"/>
      <c r="N40" s="151"/>
      <c r="O40" s="152"/>
      <c r="P40" s="20"/>
    </row>
    <row r="41" spans="2:16" x14ac:dyDescent="0.25">
      <c r="B41" s="19"/>
      <c r="C41" s="52">
        <v>4</v>
      </c>
      <c r="D41" s="147" t="str">
        <f t="shared" si="0"/>
        <v>OPERACIONES CON DECIMALES</v>
      </c>
      <c r="E41" s="148"/>
      <c r="F41" s="148"/>
      <c r="G41" s="148"/>
      <c r="H41" s="148"/>
      <c r="I41" s="149"/>
      <c r="J41" s="151"/>
      <c r="K41" s="151"/>
      <c r="L41" s="151"/>
      <c r="M41" s="151"/>
      <c r="N41" s="151"/>
      <c r="O41" s="152"/>
      <c r="P41" s="20"/>
    </row>
    <row r="42" spans="2:16" ht="15.75" thickBot="1" x14ac:dyDescent="0.3">
      <c r="B42" s="19"/>
      <c r="C42" s="53">
        <v>5</v>
      </c>
      <c r="D42" s="153">
        <f t="shared" si="0"/>
        <v>0</v>
      </c>
      <c r="E42" s="154"/>
      <c r="F42" s="154"/>
      <c r="G42" s="154"/>
      <c r="H42" s="154"/>
      <c r="I42" s="155"/>
      <c r="J42" s="157"/>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MULTIPLICACION</v>
      </c>
      <c r="E50" s="164"/>
      <c r="F50" s="164"/>
      <c r="G50" s="164"/>
      <c r="H50" s="164"/>
      <c r="I50" s="165"/>
      <c r="J50" s="167" t="s">
        <v>392</v>
      </c>
      <c r="K50" s="167"/>
      <c r="L50" s="167"/>
      <c r="M50" s="167"/>
      <c r="N50" s="167"/>
      <c r="O50" s="168"/>
      <c r="P50" s="20"/>
    </row>
    <row r="51" spans="2:16" x14ac:dyDescent="0.25">
      <c r="B51" s="19"/>
      <c r="C51" s="52">
        <v>2</v>
      </c>
      <c r="D51" s="147" t="str">
        <f t="shared" ref="D51:D54" si="1">D39</f>
        <v>MOVIMIENTOS EN EL PLANO</v>
      </c>
      <c r="E51" s="148"/>
      <c r="F51" s="148"/>
      <c r="G51" s="148"/>
      <c r="H51" s="148"/>
      <c r="I51" s="149"/>
      <c r="J51" s="151" t="s">
        <v>393</v>
      </c>
      <c r="K51" s="151"/>
      <c r="L51" s="151"/>
      <c r="M51" s="151"/>
      <c r="N51" s="151"/>
      <c r="O51" s="152"/>
      <c r="P51" s="20"/>
    </row>
    <row r="52" spans="2:16" x14ac:dyDescent="0.25">
      <c r="B52" s="19"/>
      <c r="C52" s="52">
        <v>3</v>
      </c>
      <c r="D52" s="147" t="str">
        <f t="shared" si="1"/>
        <v>DECIMALES</v>
      </c>
      <c r="E52" s="148"/>
      <c r="F52" s="148"/>
      <c r="G52" s="148"/>
      <c r="H52" s="148"/>
      <c r="I52" s="149"/>
      <c r="J52" s="151" t="s">
        <v>394</v>
      </c>
      <c r="K52" s="151"/>
      <c r="L52" s="151"/>
      <c r="M52" s="151"/>
      <c r="N52" s="151"/>
      <c r="O52" s="152"/>
      <c r="P52" s="20"/>
    </row>
    <row r="53" spans="2:16" x14ac:dyDescent="0.25">
      <c r="B53" s="19"/>
      <c r="C53" s="52">
        <v>4</v>
      </c>
      <c r="D53" s="147" t="str">
        <f t="shared" si="1"/>
        <v>OPERACIONES CON DECIMALES</v>
      </c>
      <c r="E53" s="148"/>
      <c r="F53" s="148"/>
      <c r="G53" s="148"/>
      <c r="H53" s="148"/>
      <c r="I53" s="149"/>
      <c r="J53" s="151"/>
      <c r="K53" s="151"/>
      <c r="L53" s="151"/>
      <c r="M53" s="151"/>
      <c r="N53" s="151"/>
      <c r="O53" s="152"/>
      <c r="P53" s="20"/>
    </row>
    <row r="54" spans="2:16" ht="15.75" thickBot="1" x14ac:dyDescent="0.3">
      <c r="B54" s="19"/>
      <c r="C54" s="53">
        <v>5</v>
      </c>
      <c r="D54" s="153">
        <f t="shared" si="1"/>
        <v>0</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MULTIPLICACION</v>
      </c>
      <c r="E62" s="164"/>
      <c r="F62" s="164"/>
      <c r="G62" s="164"/>
      <c r="H62" s="164"/>
      <c r="I62" s="165"/>
      <c r="J62" s="166" t="s">
        <v>395</v>
      </c>
      <c r="K62" s="167"/>
      <c r="L62" s="167"/>
      <c r="M62" s="168"/>
      <c r="N62" s="166" t="s">
        <v>396</v>
      </c>
      <c r="O62" s="168"/>
      <c r="P62" s="20"/>
    </row>
    <row r="63" spans="2:16" x14ac:dyDescent="0.25">
      <c r="B63" s="19"/>
      <c r="C63" s="52">
        <v>2</v>
      </c>
      <c r="D63" s="147" t="str">
        <f t="shared" ref="D63:D66" si="2">D51</f>
        <v>MOVIMIENTOS EN EL PLANO</v>
      </c>
      <c r="E63" s="148"/>
      <c r="F63" s="148"/>
      <c r="G63" s="148"/>
      <c r="H63" s="148"/>
      <c r="I63" s="149"/>
      <c r="J63" s="150" t="s">
        <v>397</v>
      </c>
      <c r="K63" s="151"/>
      <c r="L63" s="151"/>
      <c r="M63" s="152"/>
      <c r="N63" s="150" t="s">
        <v>398</v>
      </c>
      <c r="O63" s="152"/>
      <c r="P63" s="20"/>
    </row>
    <row r="64" spans="2:16" x14ac:dyDescent="0.25">
      <c r="B64" s="19"/>
      <c r="C64" s="52">
        <v>3</v>
      </c>
      <c r="D64" s="147" t="str">
        <f t="shared" si="2"/>
        <v>DECIMALES</v>
      </c>
      <c r="E64" s="148"/>
      <c r="F64" s="148"/>
      <c r="G64" s="148"/>
      <c r="H64" s="148"/>
      <c r="I64" s="149"/>
      <c r="J64" s="150" t="s">
        <v>399</v>
      </c>
      <c r="K64" s="151"/>
      <c r="L64" s="151"/>
      <c r="M64" s="152"/>
      <c r="N64" s="150" t="s">
        <v>400</v>
      </c>
      <c r="O64" s="152"/>
      <c r="P64" s="20"/>
    </row>
    <row r="65" spans="2:16" x14ac:dyDescent="0.25">
      <c r="B65" s="19"/>
      <c r="C65" s="52">
        <v>4</v>
      </c>
      <c r="D65" s="147" t="str">
        <f t="shared" si="2"/>
        <v>OPERACIONES CON DECIMALES</v>
      </c>
      <c r="E65" s="148"/>
      <c r="F65" s="148"/>
      <c r="G65" s="148"/>
      <c r="H65" s="148"/>
      <c r="I65" s="149"/>
      <c r="J65" s="150"/>
      <c r="K65" s="151"/>
      <c r="L65" s="151"/>
      <c r="M65" s="152"/>
      <c r="N65" s="150"/>
      <c r="O65" s="152"/>
      <c r="P65" s="20"/>
    </row>
    <row r="66" spans="2:16" ht="15.75" thickBot="1" x14ac:dyDescent="0.3">
      <c r="B66" s="19"/>
      <c r="C66" s="53">
        <v>5</v>
      </c>
      <c r="D66" s="153">
        <f t="shared" si="2"/>
        <v>0</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MULTIPLICACION</v>
      </c>
      <c r="E74" s="164"/>
      <c r="F74" s="164"/>
      <c r="G74" s="164"/>
      <c r="H74" s="164"/>
      <c r="I74" s="165"/>
      <c r="J74" s="166" t="s">
        <v>401</v>
      </c>
      <c r="K74" s="167"/>
      <c r="L74" s="167"/>
      <c r="M74" s="168"/>
      <c r="N74" s="166" t="s">
        <v>402</v>
      </c>
      <c r="O74" s="168"/>
      <c r="P74" s="20"/>
    </row>
    <row r="75" spans="2:16" x14ac:dyDescent="0.25">
      <c r="B75" s="19"/>
      <c r="C75" s="52">
        <v>2</v>
      </c>
      <c r="D75" s="147" t="str">
        <f t="shared" ref="D75:D78" si="3">D63</f>
        <v>MOVIMIENTOS EN EL PLANO</v>
      </c>
      <c r="E75" s="148"/>
      <c r="F75" s="148"/>
      <c r="G75" s="148"/>
      <c r="H75" s="148"/>
      <c r="I75" s="149"/>
      <c r="J75" s="150"/>
      <c r="K75" s="151"/>
      <c r="L75" s="151"/>
      <c r="M75" s="152"/>
      <c r="N75" s="150"/>
      <c r="O75" s="152"/>
      <c r="P75" s="20"/>
    </row>
    <row r="76" spans="2:16" x14ac:dyDescent="0.25">
      <c r="B76" s="19"/>
      <c r="C76" s="52">
        <v>3</v>
      </c>
      <c r="D76" s="147" t="str">
        <f t="shared" si="3"/>
        <v>DECIMALES</v>
      </c>
      <c r="E76" s="148"/>
      <c r="F76" s="148"/>
      <c r="G76" s="148"/>
      <c r="H76" s="148"/>
      <c r="I76" s="149"/>
      <c r="J76" s="150"/>
      <c r="K76" s="151"/>
      <c r="L76" s="151"/>
      <c r="M76" s="152"/>
      <c r="N76" s="150"/>
      <c r="O76" s="152"/>
      <c r="P76" s="20"/>
    </row>
    <row r="77" spans="2:16" x14ac:dyDescent="0.25">
      <c r="B77" s="19"/>
      <c r="C77" s="52">
        <v>4</v>
      </c>
      <c r="D77" s="147" t="str">
        <f t="shared" si="3"/>
        <v>OPERACIONES CON DECIMALES</v>
      </c>
      <c r="E77" s="148"/>
      <c r="F77" s="148"/>
      <c r="G77" s="148"/>
      <c r="H77" s="148"/>
      <c r="I77" s="149"/>
      <c r="J77" s="150"/>
      <c r="K77" s="151"/>
      <c r="L77" s="151"/>
      <c r="M77" s="152"/>
      <c r="N77" s="150"/>
      <c r="O77" s="152"/>
      <c r="P77" s="20"/>
    </row>
    <row r="78" spans="2:16" ht="15.75" thickBot="1" x14ac:dyDescent="0.3">
      <c r="B78" s="19"/>
      <c r="C78" s="53">
        <v>5</v>
      </c>
      <c r="D78" s="153">
        <f t="shared" si="3"/>
        <v>0</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48" priority="4">
      <formula>IF(D38=0,1,0)</formula>
    </cfRule>
  </conditionalFormatting>
  <conditionalFormatting sqref="D50:D54">
    <cfRule type="expression" dxfId="47" priority="3">
      <formula>IF(D50=0,1,0)</formula>
    </cfRule>
  </conditionalFormatting>
  <conditionalFormatting sqref="D62:D66">
    <cfRule type="expression" dxfId="46" priority="2">
      <formula>IF(D62=0,1,0)</formula>
    </cfRule>
  </conditionalFormatting>
  <conditionalFormatting sqref="D74:D78">
    <cfRule type="expression" dxfId="45" priority="1">
      <formula>IF(D74=0,1,0)</formula>
    </cfRule>
  </conditionalFormatting>
  <dataValidations count="1">
    <dataValidation type="list" allowBlank="1" showInputMessage="1" showErrorMessage="1" sqref="N18 N16" xr:uid="{26D76F5F-8575-42B0-871C-CC8CF2CCB66E}">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B4A2D-108B-49F0-9C7F-63074F29032B}">
  <dimension ref="B1:Q84"/>
  <sheetViews>
    <sheetView showGridLines="0" showRowColHeaders="0" showRuler="0" view="pageLayout" topLeftCell="A67" zoomScaleNormal="100" workbookViewId="0">
      <selection activeCell="E64" sqref="E64:N64"/>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302</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403</v>
      </c>
      <c r="E24" s="126" t="s">
        <v>403</v>
      </c>
      <c r="F24" s="126" t="s">
        <v>403</v>
      </c>
      <c r="G24" s="127" t="s">
        <v>403</v>
      </c>
      <c r="H24" s="70"/>
      <c r="I24" s="45"/>
      <c r="J24" s="71"/>
      <c r="K24" s="51">
        <v>1</v>
      </c>
      <c r="L24" s="128" t="str">
        <f>D24</f>
        <v>Plano cartesiano</v>
      </c>
      <c r="M24" s="129"/>
      <c r="N24" s="130"/>
      <c r="O24" s="72" t="s">
        <v>289</v>
      </c>
      <c r="P24" s="20"/>
    </row>
    <row r="25" spans="2:16" ht="18.75" customHeight="1" x14ac:dyDescent="0.25">
      <c r="B25" s="19"/>
      <c r="C25" s="73">
        <v>2</v>
      </c>
      <c r="D25" s="109" t="s">
        <v>404</v>
      </c>
      <c r="E25" s="110" t="s">
        <v>404</v>
      </c>
      <c r="F25" s="110" t="s">
        <v>404</v>
      </c>
      <c r="G25" s="111" t="s">
        <v>404</v>
      </c>
      <c r="H25" s="70"/>
      <c r="I25" s="45"/>
      <c r="J25" s="71"/>
      <c r="K25" s="73">
        <v>2</v>
      </c>
      <c r="L25" s="115" t="str">
        <f t="shared" ref="L25:L43" si="0">D25</f>
        <v>Ángulos</v>
      </c>
      <c r="M25" s="116"/>
      <c r="N25" s="117"/>
      <c r="O25" s="72" t="s">
        <v>289</v>
      </c>
      <c r="P25" s="20"/>
    </row>
    <row r="26" spans="2:16" ht="18.75" customHeight="1" x14ac:dyDescent="0.25">
      <c r="B26" s="19"/>
      <c r="C26" s="73">
        <v>3</v>
      </c>
      <c r="D26" s="109" t="s">
        <v>405</v>
      </c>
      <c r="E26" s="110" t="s">
        <v>405</v>
      </c>
      <c r="F26" s="110" t="s">
        <v>405</v>
      </c>
      <c r="G26" s="111" t="s">
        <v>405</v>
      </c>
      <c r="H26" s="70"/>
      <c r="I26" s="45"/>
      <c r="J26" s="71"/>
      <c r="K26" s="52">
        <v>3</v>
      </c>
      <c r="L26" s="115" t="str">
        <f t="shared" si="0"/>
        <v>Suma, resta y problemas</v>
      </c>
      <c r="M26" s="116"/>
      <c r="N26" s="117"/>
      <c r="O26" s="72" t="s">
        <v>289</v>
      </c>
      <c r="P26" s="20"/>
    </row>
    <row r="27" spans="2:16" ht="18.75" customHeight="1" x14ac:dyDescent="0.25">
      <c r="B27" s="19"/>
      <c r="C27" s="73">
        <v>4</v>
      </c>
      <c r="D27" s="109" t="s">
        <v>406</v>
      </c>
      <c r="E27" s="110" t="s">
        <v>406</v>
      </c>
      <c r="F27" s="110" t="s">
        <v>406</v>
      </c>
      <c r="G27" s="111" t="s">
        <v>406</v>
      </c>
      <c r="H27" s="70"/>
      <c r="I27" s="45"/>
      <c r="J27" s="71"/>
      <c r="K27" s="73">
        <v>4</v>
      </c>
      <c r="L27" s="115" t="str">
        <f t="shared" si="0"/>
        <v>Multiplicación,  división y problemas</v>
      </c>
      <c r="M27" s="116"/>
      <c r="N27" s="117"/>
      <c r="O27" s="72" t="s">
        <v>289</v>
      </c>
      <c r="P27" s="20"/>
    </row>
    <row r="28" spans="2:16" ht="18.75" customHeight="1" x14ac:dyDescent="0.25">
      <c r="B28" s="19"/>
      <c r="C28" s="73">
        <v>5</v>
      </c>
      <c r="D28" s="109" t="s">
        <v>407</v>
      </c>
      <c r="E28" s="110" t="s">
        <v>407</v>
      </c>
      <c r="F28" s="110" t="s">
        <v>407</v>
      </c>
      <c r="G28" s="111" t="s">
        <v>407</v>
      </c>
      <c r="H28" s="70"/>
      <c r="I28" s="45"/>
      <c r="J28" s="71"/>
      <c r="K28" s="73">
        <v>5</v>
      </c>
      <c r="L28" s="115" t="str">
        <f t="shared" si="0"/>
        <v>Operaciones combinadas.</v>
      </c>
      <c r="M28" s="116"/>
      <c r="N28" s="117"/>
      <c r="O28" s="72" t="s">
        <v>289</v>
      </c>
      <c r="P28" s="20"/>
    </row>
    <row r="29" spans="2:16" ht="18.75" customHeight="1" x14ac:dyDescent="0.25">
      <c r="B29" s="19"/>
      <c r="C29" s="73">
        <v>6</v>
      </c>
      <c r="D29" s="109" t="s">
        <v>408</v>
      </c>
      <c r="E29" s="110" t="s">
        <v>408</v>
      </c>
      <c r="F29" s="110" t="s">
        <v>408</v>
      </c>
      <c r="G29" s="111" t="s">
        <v>408</v>
      </c>
      <c r="H29" s="70"/>
      <c r="I29" s="45"/>
      <c r="J29" s="71"/>
      <c r="K29" s="52">
        <v>6</v>
      </c>
      <c r="L29" s="115" t="str">
        <f t="shared" si="0"/>
        <v>Múltiplos y divisores</v>
      </c>
      <c r="M29" s="116"/>
      <c r="N29" s="117"/>
      <c r="O29" s="72" t="s">
        <v>289</v>
      </c>
      <c r="P29" s="20"/>
    </row>
    <row r="30" spans="2:16" ht="18.75" customHeight="1" x14ac:dyDescent="0.25">
      <c r="B30" s="19"/>
      <c r="C30" s="73">
        <v>7</v>
      </c>
      <c r="D30" s="109" t="s">
        <v>372</v>
      </c>
      <c r="E30" s="110" t="s">
        <v>372</v>
      </c>
      <c r="F30" s="110" t="s">
        <v>372</v>
      </c>
      <c r="G30" s="111" t="s">
        <v>372</v>
      </c>
      <c r="H30" s="70"/>
      <c r="I30" s="45"/>
      <c r="J30" s="71"/>
      <c r="K30" s="73">
        <v>7</v>
      </c>
      <c r="L30" s="115" t="str">
        <f t="shared" si="0"/>
        <v>Criterios de divisibilidad</v>
      </c>
      <c r="M30" s="116"/>
      <c r="N30" s="117"/>
      <c r="O30" s="72" t="s">
        <v>289</v>
      </c>
      <c r="P30" s="20"/>
    </row>
    <row r="31" spans="2:16" ht="18.75" customHeight="1" x14ac:dyDescent="0.25">
      <c r="B31" s="19"/>
      <c r="C31" s="73">
        <v>8</v>
      </c>
      <c r="D31" s="109" t="s">
        <v>409</v>
      </c>
      <c r="E31" s="110" t="s">
        <v>410</v>
      </c>
      <c r="F31" s="110" t="s">
        <v>410</v>
      </c>
      <c r="G31" s="111" t="s">
        <v>410</v>
      </c>
      <c r="H31" s="70"/>
      <c r="I31" s="45"/>
      <c r="J31" s="71"/>
      <c r="K31" s="73">
        <v>8</v>
      </c>
      <c r="L31" s="115" t="str">
        <f t="shared" si="0"/>
        <v>Números primos y descomposición en factores.</v>
      </c>
      <c r="M31" s="116"/>
      <c r="N31" s="117"/>
      <c r="O31" s="72" t="s">
        <v>289</v>
      </c>
      <c r="P31" s="20"/>
    </row>
    <row r="32" spans="2:16" ht="18.75" customHeight="1" x14ac:dyDescent="0.25">
      <c r="B32" s="19"/>
      <c r="C32" s="73">
        <v>9</v>
      </c>
      <c r="D32" s="109" t="s">
        <v>411</v>
      </c>
      <c r="E32" s="110" t="s">
        <v>411</v>
      </c>
      <c r="F32" s="110" t="s">
        <v>411</v>
      </c>
      <c r="G32" s="111" t="s">
        <v>411</v>
      </c>
      <c r="H32" s="70"/>
      <c r="I32" s="45"/>
      <c r="J32" s="71"/>
      <c r="K32" s="52">
        <v>9</v>
      </c>
      <c r="L32" s="115" t="str">
        <f t="shared" si="0"/>
        <v>Mcm y mcd</v>
      </c>
      <c r="M32" s="116"/>
      <c r="N32" s="117"/>
      <c r="O32" s="72" t="s">
        <v>289</v>
      </c>
      <c r="P32" s="20"/>
    </row>
    <row r="33" spans="2:16" ht="18.75" customHeight="1" x14ac:dyDescent="0.25">
      <c r="B33" s="19"/>
      <c r="C33" s="73">
        <v>10</v>
      </c>
      <c r="D33" s="109" t="s">
        <v>412</v>
      </c>
      <c r="E33" s="110" t="s">
        <v>412</v>
      </c>
      <c r="F33" s="110" t="s">
        <v>412</v>
      </c>
      <c r="G33" s="111" t="s">
        <v>412</v>
      </c>
      <c r="H33" s="70"/>
      <c r="I33" s="45"/>
      <c r="J33" s="71"/>
      <c r="K33" s="73">
        <v>10</v>
      </c>
      <c r="L33" s="115" t="str">
        <f t="shared" si="0"/>
        <v>Potencias y raices</v>
      </c>
      <c r="M33" s="116"/>
      <c r="N33" s="117"/>
      <c r="O33" s="72" t="s">
        <v>289</v>
      </c>
      <c r="P33" s="20"/>
    </row>
    <row r="34" spans="2:16" ht="18.75" customHeight="1" x14ac:dyDescent="0.25">
      <c r="B34" s="19"/>
      <c r="C34" s="73">
        <v>11</v>
      </c>
      <c r="D34" s="109" t="s">
        <v>413</v>
      </c>
      <c r="E34" s="110" t="s">
        <v>413</v>
      </c>
      <c r="F34" s="110" t="s">
        <v>413</v>
      </c>
      <c r="G34" s="111" t="s">
        <v>413</v>
      </c>
      <c r="H34" s="70"/>
      <c r="I34" s="45"/>
      <c r="J34" s="71"/>
      <c r="K34" s="73">
        <v>11</v>
      </c>
      <c r="L34" s="115" t="str">
        <f t="shared" si="0"/>
        <v>Estadistica y probabilidad</v>
      </c>
      <c r="M34" s="116"/>
      <c r="N34" s="117"/>
      <c r="O34" s="72" t="s">
        <v>289</v>
      </c>
      <c r="P34" s="20"/>
    </row>
    <row r="35" spans="2:16" ht="18.75" customHeight="1" x14ac:dyDescent="0.25">
      <c r="B35" s="19"/>
      <c r="C35" s="73">
        <v>12</v>
      </c>
      <c r="D35" s="109" t="s">
        <v>376</v>
      </c>
      <c r="E35" s="110" t="s">
        <v>376</v>
      </c>
      <c r="F35" s="110" t="s">
        <v>376</v>
      </c>
      <c r="G35" s="111" t="s">
        <v>376</v>
      </c>
      <c r="H35" s="70"/>
      <c r="I35" s="45"/>
      <c r="J35" s="71"/>
      <c r="K35" s="52">
        <v>12</v>
      </c>
      <c r="L35" s="115" t="str">
        <f t="shared" si="0"/>
        <v>Fracciones</v>
      </c>
      <c r="M35" s="116"/>
      <c r="N35" s="117"/>
      <c r="O35" s="72" t="s">
        <v>289</v>
      </c>
      <c r="P35" s="20"/>
    </row>
    <row r="36" spans="2:16" ht="18.75" customHeight="1" x14ac:dyDescent="0.25">
      <c r="B36" s="19"/>
      <c r="C36" s="73">
        <v>13</v>
      </c>
      <c r="D36" s="109" t="s">
        <v>378</v>
      </c>
      <c r="E36" s="110" t="s">
        <v>378</v>
      </c>
      <c r="F36" s="110" t="s">
        <v>378</v>
      </c>
      <c r="G36" s="111" t="s">
        <v>378</v>
      </c>
      <c r="H36" s="70"/>
      <c r="I36" s="45"/>
      <c r="J36" s="71"/>
      <c r="K36" s="52">
        <v>13</v>
      </c>
      <c r="L36" s="115" t="str">
        <f t="shared" si="0"/>
        <v>Operaciones con fracciones</v>
      </c>
      <c r="M36" s="116"/>
      <c r="N36" s="117"/>
      <c r="O36" s="72" t="s">
        <v>289</v>
      </c>
      <c r="P36" s="20"/>
    </row>
    <row r="37" spans="2:16" ht="18.75" customHeight="1" x14ac:dyDescent="0.25">
      <c r="B37" s="19"/>
      <c r="C37" s="73">
        <v>14</v>
      </c>
      <c r="D37" s="109" t="s">
        <v>414</v>
      </c>
      <c r="E37" s="110" t="s">
        <v>414</v>
      </c>
      <c r="F37" s="110" t="s">
        <v>414</v>
      </c>
      <c r="G37" s="111" t="s">
        <v>414</v>
      </c>
      <c r="H37" s="70"/>
      <c r="I37" s="45"/>
      <c r="J37" s="71"/>
      <c r="K37" s="73">
        <v>14</v>
      </c>
      <c r="L37" s="115" t="str">
        <f t="shared" si="0"/>
        <v>Área y longitud</v>
      </c>
      <c r="M37" s="116"/>
      <c r="N37" s="117"/>
      <c r="O37" s="72" t="s">
        <v>295</v>
      </c>
      <c r="P37" s="20"/>
    </row>
    <row r="38" spans="2:16" ht="18.75" customHeight="1" x14ac:dyDescent="0.25">
      <c r="B38" s="19"/>
      <c r="C38" s="73">
        <v>15</v>
      </c>
      <c r="D38" s="109" t="s">
        <v>415</v>
      </c>
      <c r="E38" s="110" t="s">
        <v>415</v>
      </c>
      <c r="F38" s="110" t="s">
        <v>415</v>
      </c>
      <c r="G38" s="111" t="s">
        <v>415</v>
      </c>
      <c r="H38" s="70"/>
      <c r="I38" s="45"/>
      <c r="J38" s="71"/>
      <c r="K38" s="52">
        <v>15</v>
      </c>
      <c r="L38" s="115" t="str">
        <f t="shared" si="0"/>
        <v>Decimales</v>
      </c>
      <c r="M38" s="116"/>
      <c r="N38" s="117"/>
      <c r="O38" s="72" t="s">
        <v>289</v>
      </c>
      <c r="P38" s="20"/>
    </row>
    <row r="39" spans="2:16" ht="18.75" customHeight="1" x14ac:dyDescent="0.25">
      <c r="B39" s="19"/>
      <c r="C39" s="73">
        <v>16</v>
      </c>
      <c r="D39" s="112" t="s">
        <v>416</v>
      </c>
      <c r="E39" s="113" t="s">
        <v>417</v>
      </c>
      <c r="F39" s="113" t="s">
        <v>417</v>
      </c>
      <c r="G39" s="114" t="s">
        <v>417</v>
      </c>
      <c r="H39" s="70"/>
      <c r="I39" s="45"/>
      <c r="J39" s="71"/>
      <c r="K39" s="73">
        <v>16</v>
      </c>
      <c r="L39" s="115" t="str">
        <f t="shared" si="0"/>
        <v>Operaciones con decimales</v>
      </c>
      <c r="M39" s="116"/>
      <c r="N39" s="117"/>
      <c r="O39" s="72" t="s">
        <v>289</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Plano cartesiano</v>
      </c>
      <c r="F51" s="184"/>
      <c r="G51" s="184"/>
      <c r="H51" s="184"/>
      <c r="I51" s="184"/>
      <c r="J51" s="184"/>
      <c r="K51" s="185"/>
      <c r="L51" s="40" t="str">
        <f t="shared" ref="L51:L70" si="2">O24</f>
        <v>Trabajado</v>
      </c>
      <c r="M51" s="186" t="s">
        <v>296</v>
      </c>
      <c r="N51" s="187"/>
      <c r="O51" s="182">
        <f>IF(M51="Bajo",1,0)</f>
        <v>0</v>
      </c>
      <c r="P51" s="35">
        <f>IF(M51="Básico",-3,0)</f>
        <v>0</v>
      </c>
      <c r="Q51" s="32">
        <f>C51+O51+P51</f>
        <v>0</v>
      </c>
    </row>
    <row r="52" spans="2:17" ht="18.75" customHeight="1" x14ac:dyDescent="0.25">
      <c r="B52" s="19"/>
      <c r="C52" s="182">
        <f t="shared" ref="C52:C70" si="3">IF(L52="No trabajado",1,0)</f>
        <v>0</v>
      </c>
      <c r="D52" s="52">
        <v>2</v>
      </c>
      <c r="E52" s="188" t="str">
        <f t="shared" si="1"/>
        <v>Ángulos</v>
      </c>
      <c r="F52" s="189"/>
      <c r="G52" s="189"/>
      <c r="H52" s="189"/>
      <c r="I52" s="189"/>
      <c r="J52" s="189"/>
      <c r="K52" s="190"/>
      <c r="L52" s="36" t="str">
        <f t="shared" si="2"/>
        <v>Trabajado</v>
      </c>
      <c r="M52" s="191" t="s">
        <v>296</v>
      </c>
      <c r="N52" s="192"/>
      <c r="O52" s="182">
        <f t="shared" ref="O52:O70" si="4">IF(M52="Bajo",1,0)</f>
        <v>0</v>
      </c>
      <c r="P52" s="35">
        <f t="shared" ref="P52:P70" si="5">IF(M52="Básico",-3,0)</f>
        <v>0</v>
      </c>
      <c r="Q52" s="32">
        <f t="shared" ref="Q52:Q70" si="6">C52+O52+P52</f>
        <v>0</v>
      </c>
    </row>
    <row r="53" spans="2:17" ht="18.75" customHeight="1" x14ac:dyDescent="0.25">
      <c r="B53" s="19"/>
      <c r="C53" s="182">
        <f t="shared" si="3"/>
        <v>0</v>
      </c>
      <c r="D53" s="52">
        <v>3</v>
      </c>
      <c r="E53" s="188" t="str">
        <f t="shared" si="1"/>
        <v>Suma, resta y problemas</v>
      </c>
      <c r="F53" s="189"/>
      <c r="G53" s="189"/>
      <c r="H53" s="189"/>
      <c r="I53" s="189"/>
      <c r="J53" s="189"/>
      <c r="K53" s="190"/>
      <c r="L53" s="36" t="str">
        <f t="shared" si="2"/>
        <v>Trabajado</v>
      </c>
      <c r="M53" s="191" t="s">
        <v>296</v>
      </c>
      <c r="N53" s="192"/>
      <c r="O53" s="182">
        <f t="shared" si="4"/>
        <v>0</v>
      </c>
      <c r="P53" s="35">
        <f t="shared" si="5"/>
        <v>0</v>
      </c>
      <c r="Q53" s="32">
        <f t="shared" si="6"/>
        <v>0</v>
      </c>
    </row>
    <row r="54" spans="2:17" ht="18.75" customHeight="1" x14ac:dyDescent="0.25">
      <c r="B54" s="19"/>
      <c r="C54" s="182">
        <f t="shared" si="3"/>
        <v>0</v>
      </c>
      <c r="D54" s="52">
        <v>4</v>
      </c>
      <c r="E54" s="188" t="str">
        <f t="shared" si="1"/>
        <v>Multiplicación,  división y problemas</v>
      </c>
      <c r="F54" s="189"/>
      <c r="G54" s="189"/>
      <c r="H54" s="189"/>
      <c r="I54" s="189"/>
      <c r="J54" s="189"/>
      <c r="K54" s="190"/>
      <c r="L54" s="36" t="str">
        <f t="shared" si="2"/>
        <v>Trabajado</v>
      </c>
      <c r="M54" s="191" t="s">
        <v>298</v>
      </c>
      <c r="N54" s="192"/>
      <c r="O54" s="182">
        <f t="shared" si="4"/>
        <v>0</v>
      </c>
      <c r="P54" s="35">
        <f t="shared" si="5"/>
        <v>-3</v>
      </c>
      <c r="Q54" s="32">
        <f t="shared" si="6"/>
        <v>-3</v>
      </c>
    </row>
    <row r="55" spans="2:17" ht="18.75" customHeight="1" x14ac:dyDescent="0.25">
      <c r="B55" s="19"/>
      <c r="C55" s="182">
        <f t="shared" si="3"/>
        <v>0</v>
      </c>
      <c r="D55" s="52">
        <v>5</v>
      </c>
      <c r="E55" s="188" t="str">
        <f t="shared" si="1"/>
        <v>Operaciones combinadas.</v>
      </c>
      <c r="F55" s="189"/>
      <c r="G55" s="189"/>
      <c r="H55" s="189"/>
      <c r="I55" s="189"/>
      <c r="J55" s="189"/>
      <c r="K55" s="190"/>
      <c r="L55" s="36" t="str">
        <f t="shared" si="2"/>
        <v>Trabajado</v>
      </c>
      <c r="M55" s="191" t="s">
        <v>298</v>
      </c>
      <c r="N55" s="192"/>
      <c r="O55" s="182">
        <f t="shared" si="4"/>
        <v>0</v>
      </c>
      <c r="P55" s="35">
        <f t="shared" si="5"/>
        <v>-3</v>
      </c>
      <c r="Q55" s="32">
        <f t="shared" si="6"/>
        <v>-3</v>
      </c>
    </row>
    <row r="56" spans="2:17" ht="18.75" customHeight="1" x14ac:dyDescent="0.25">
      <c r="B56" s="19"/>
      <c r="C56" s="182">
        <f t="shared" si="3"/>
        <v>0</v>
      </c>
      <c r="D56" s="52">
        <v>6</v>
      </c>
      <c r="E56" s="188" t="str">
        <f t="shared" si="1"/>
        <v>Múltiplos y divisores</v>
      </c>
      <c r="F56" s="189"/>
      <c r="G56" s="189"/>
      <c r="H56" s="189"/>
      <c r="I56" s="189"/>
      <c r="J56" s="189"/>
      <c r="K56" s="190"/>
      <c r="L56" s="36" t="str">
        <f t="shared" si="2"/>
        <v>Trabajado</v>
      </c>
      <c r="M56" s="191" t="s">
        <v>296</v>
      </c>
      <c r="N56" s="192"/>
      <c r="O56" s="182">
        <f t="shared" si="4"/>
        <v>0</v>
      </c>
      <c r="P56" s="35">
        <f t="shared" si="5"/>
        <v>0</v>
      </c>
      <c r="Q56" s="32">
        <f t="shared" si="6"/>
        <v>0</v>
      </c>
    </row>
    <row r="57" spans="2:17" ht="18.75" customHeight="1" x14ac:dyDescent="0.25">
      <c r="B57" s="19"/>
      <c r="C57" s="182">
        <f t="shared" si="3"/>
        <v>0</v>
      </c>
      <c r="D57" s="52">
        <v>7</v>
      </c>
      <c r="E57" s="188" t="str">
        <f t="shared" si="1"/>
        <v>Criterios de divisibilidad</v>
      </c>
      <c r="F57" s="189"/>
      <c r="G57" s="189"/>
      <c r="H57" s="189"/>
      <c r="I57" s="189"/>
      <c r="J57" s="189"/>
      <c r="K57" s="190"/>
      <c r="L57" s="36" t="str">
        <f t="shared" si="2"/>
        <v>Trabajado</v>
      </c>
      <c r="M57" s="191" t="s">
        <v>296</v>
      </c>
      <c r="N57" s="192"/>
      <c r="O57" s="182">
        <f t="shared" si="4"/>
        <v>0</v>
      </c>
      <c r="P57" s="35">
        <f t="shared" si="5"/>
        <v>0</v>
      </c>
      <c r="Q57" s="32">
        <f t="shared" si="6"/>
        <v>0</v>
      </c>
    </row>
    <row r="58" spans="2:17" ht="18.75" customHeight="1" x14ac:dyDescent="0.25">
      <c r="B58" s="19"/>
      <c r="C58" s="182">
        <f t="shared" si="3"/>
        <v>0</v>
      </c>
      <c r="D58" s="52">
        <v>8</v>
      </c>
      <c r="E58" s="188" t="str">
        <f t="shared" si="1"/>
        <v>Números primos y descomposición en factores.</v>
      </c>
      <c r="F58" s="189"/>
      <c r="G58" s="189"/>
      <c r="H58" s="189"/>
      <c r="I58" s="189"/>
      <c r="J58" s="189"/>
      <c r="K58" s="190"/>
      <c r="L58" s="36" t="str">
        <f t="shared" si="2"/>
        <v>Trabajado</v>
      </c>
      <c r="M58" s="191" t="s">
        <v>296</v>
      </c>
      <c r="N58" s="192"/>
      <c r="O58" s="182">
        <f t="shared" si="4"/>
        <v>0</v>
      </c>
      <c r="P58" s="35">
        <f t="shared" si="5"/>
        <v>0</v>
      </c>
      <c r="Q58" s="32">
        <f t="shared" si="6"/>
        <v>0</v>
      </c>
    </row>
    <row r="59" spans="2:17" ht="18.75" customHeight="1" x14ac:dyDescent="0.25">
      <c r="B59" s="19"/>
      <c r="C59" s="182">
        <f t="shared" si="3"/>
        <v>0</v>
      </c>
      <c r="D59" s="52">
        <v>9</v>
      </c>
      <c r="E59" s="188" t="str">
        <f t="shared" si="1"/>
        <v>Mcm y mcd</v>
      </c>
      <c r="F59" s="189"/>
      <c r="G59" s="189"/>
      <c r="H59" s="189"/>
      <c r="I59" s="189"/>
      <c r="J59" s="189"/>
      <c r="K59" s="190"/>
      <c r="L59" s="36" t="str">
        <f t="shared" si="2"/>
        <v>Trabajado</v>
      </c>
      <c r="M59" s="191" t="s">
        <v>298</v>
      </c>
      <c r="N59" s="192"/>
      <c r="O59" s="182">
        <f t="shared" si="4"/>
        <v>0</v>
      </c>
      <c r="P59" s="35">
        <f t="shared" si="5"/>
        <v>-3</v>
      </c>
      <c r="Q59" s="32">
        <f t="shared" si="6"/>
        <v>-3</v>
      </c>
    </row>
    <row r="60" spans="2:17" ht="18.75" customHeight="1" x14ac:dyDescent="0.25">
      <c r="B60" s="19"/>
      <c r="C60" s="182">
        <f t="shared" si="3"/>
        <v>0</v>
      </c>
      <c r="D60" s="52">
        <v>10</v>
      </c>
      <c r="E60" s="188" t="str">
        <f t="shared" si="1"/>
        <v>Potencias y raices</v>
      </c>
      <c r="F60" s="189"/>
      <c r="G60" s="189"/>
      <c r="H60" s="189"/>
      <c r="I60" s="189"/>
      <c r="J60" s="189"/>
      <c r="K60" s="190"/>
      <c r="L60" s="36" t="str">
        <f t="shared" si="2"/>
        <v>Trabajado</v>
      </c>
      <c r="M60" s="191" t="s">
        <v>298</v>
      </c>
      <c r="N60" s="192"/>
      <c r="O60" s="182">
        <f t="shared" si="4"/>
        <v>0</v>
      </c>
      <c r="P60" s="35">
        <f t="shared" si="5"/>
        <v>-3</v>
      </c>
      <c r="Q60" s="32">
        <f t="shared" si="6"/>
        <v>-3</v>
      </c>
    </row>
    <row r="61" spans="2:17" ht="18.75" customHeight="1" x14ac:dyDescent="0.25">
      <c r="B61" s="19"/>
      <c r="C61" s="182">
        <f t="shared" si="3"/>
        <v>0</v>
      </c>
      <c r="D61" s="52">
        <v>11</v>
      </c>
      <c r="E61" s="188" t="str">
        <f t="shared" si="1"/>
        <v>Estadistica y probabilidad</v>
      </c>
      <c r="F61" s="189"/>
      <c r="G61" s="189"/>
      <c r="H61" s="189"/>
      <c r="I61" s="189"/>
      <c r="J61" s="189"/>
      <c r="K61" s="190"/>
      <c r="L61" s="36" t="str">
        <f t="shared" si="2"/>
        <v>Trabajado</v>
      </c>
      <c r="M61" s="191" t="s">
        <v>298</v>
      </c>
      <c r="N61" s="192"/>
      <c r="O61" s="182">
        <f t="shared" si="4"/>
        <v>0</v>
      </c>
      <c r="P61" s="35">
        <f t="shared" si="5"/>
        <v>-3</v>
      </c>
      <c r="Q61" s="32">
        <f t="shared" si="6"/>
        <v>-3</v>
      </c>
    </row>
    <row r="62" spans="2:17" ht="18.75" customHeight="1" x14ac:dyDescent="0.25">
      <c r="B62" s="19"/>
      <c r="C62" s="182">
        <f t="shared" si="3"/>
        <v>0</v>
      </c>
      <c r="D62" s="52">
        <v>12</v>
      </c>
      <c r="E62" s="188" t="str">
        <f t="shared" si="1"/>
        <v>Fracciones</v>
      </c>
      <c r="F62" s="189"/>
      <c r="G62" s="189"/>
      <c r="H62" s="189"/>
      <c r="I62" s="189"/>
      <c r="J62" s="189"/>
      <c r="K62" s="190"/>
      <c r="L62" s="36" t="str">
        <f t="shared" si="2"/>
        <v>Trabajado</v>
      </c>
      <c r="M62" s="191" t="s">
        <v>298</v>
      </c>
      <c r="N62" s="192"/>
      <c r="O62" s="182">
        <f t="shared" si="4"/>
        <v>0</v>
      </c>
      <c r="P62" s="35">
        <f t="shared" si="5"/>
        <v>-3</v>
      </c>
      <c r="Q62" s="32">
        <f t="shared" si="6"/>
        <v>-3</v>
      </c>
    </row>
    <row r="63" spans="2:17" ht="18.75" customHeight="1" x14ac:dyDescent="0.25">
      <c r="B63" s="19"/>
      <c r="C63" s="182">
        <f t="shared" si="3"/>
        <v>0</v>
      </c>
      <c r="D63" s="52">
        <v>13</v>
      </c>
      <c r="E63" s="188" t="str">
        <f t="shared" si="1"/>
        <v>Operaciones con fracciones</v>
      </c>
      <c r="F63" s="189"/>
      <c r="G63" s="189"/>
      <c r="H63" s="189"/>
      <c r="I63" s="189"/>
      <c r="J63" s="189"/>
      <c r="K63" s="190"/>
      <c r="L63" s="36" t="str">
        <f t="shared" si="2"/>
        <v>Trabajado</v>
      </c>
      <c r="M63" s="191" t="s">
        <v>298</v>
      </c>
      <c r="N63" s="192"/>
      <c r="O63" s="182">
        <f t="shared" si="4"/>
        <v>0</v>
      </c>
      <c r="P63" s="35">
        <f t="shared" si="5"/>
        <v>-3</v>
      </c>
      <c r="Q63" s="32">
        <f t="shared" si="6"/>
        <v>-3</v>
      </c>
    </row>
    <row r="64" spans="2:17" ht="18.75" customHeight="1" x14ac:dyDescent="0.25">
      <c r="B64" s="19"/>
      <c r="C64" s="182">
        <f t="shared" si="3"/>
        <v>1</v>
      </c>
      <c r="D64" s="52">
        <v>14</v>
      </c>
      <c r="E64" s="188" t="str">
        <f t="shared" si="1"/>
        <v>Área y longitud</v>
      </c>
      <c r="F64" s="189"/>
      <c r="G64" s="189"/>
      <c r="H64" s="189"/>
      <c r="I64" s="189"/>
      <c r="J64" s="189"/>
      <c r="K64" s="190"/>
      <c r="L64" s="36" t="str">
        <f t="shared" si="2"/>
        <v>No trabajado</v>
      </c>
      <c r="M64" s="191"/>
      <c r="N64" s="192"/>
      <c r="O64" s="182">
        <f t="shared" si="4"/>
        <v>0</v>
      </c>
      <c r="P64" s="35">
        <f t="shared" si="5"/>
        <v>0</v>
      </c>
      <c r="Q64" s="32">
        <f t="shared" si="6"/>
        <v>1</v>
      </c>
    </row>
    <row r="65" spans="2:17" ht="18.75" customHeight="1" x14ac:dyDescent="0.25">
      <c r="B65" s="19"/>
      <c r="C65" s="182">
        <f t="shared" si="3"/>
        <v>0</v>
      </c>
      <c r="D65" s="52">
        <v>15</v>
      </c>
      <c r="E65" s="188" t="str">
        <f t="shared" si="1"/>
        <v>Decimales</v>
      </c>
      <c r="F65" s="189"/>
      <c r="G65" s="189"/>
      <c r="H65" s="189"/>
      <c r="I65" s="189"/>
      <c r="J65" s="189"/>
      <c r="K65" s="190"/>
      <c r="L65" s="36" t="str">
        <f t="shared" si="2"/>
        <v>Trabajado</v>
      </c>
      <c r="M65" s="191" t="s">
        <v>296</v>
      </c>
      <c r="N65" s="192"/>
      <c r="O65" s="182">
        <f t="shared" si="4"/>
        <v>0</v>
      </c>
      <c r="P65" s="35">
        <f t="shared" si="5"/>
        <v>0</v>
      </c>
      <c r="Q65" s="32">
        <f t="shared" si="6"/>
        <v>0</v>
      </c>
    </row>
    <row r="66" spans="2:17" ht="18.75" customHeight="1" x14ac:dyDescent="0.25">
      <c r="B66" s="19"/>
      <c r="C66" s="182">
        <f t="shared" si="3"/>
        <v>0</v>
      </c>
      <c r="D66" s="52">
        <v>16</v>
      </c>
      <c r="E66" s="188" t="str">
        <f t="shared" si="1"/>
        <v>Operaciones con decimales</v>
      </c>
      <c r="F66" s="189"/>
      <c r="G66" s="189"/>
      <c r="H66" s="189"/>
      <c r="I66" s="189"/>
      <c r="J66" s="189"/>
      <c r="K66" s="190"/>
      <c r="L66" s="36" t="str">
        <f t="shared" si="2"/>
        <v>Trabajado</v>
      </c>
      <c r="M66" s="191" t="s">
        <v>296</v>
      </c>
      <c r="N66" s="192"/>
      <c r="O66" s="182">
        <f t="shared" si="4"/>
        <v>0</v>
      </c>
      <c r="P66" s="35">
        <f t="shared" si="5"/>
        <v>0</v>
      </c>
      <c r="Q66" s="32">
        <f t="shared" si="6"/>
        <v>0</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418</v>
      </c>
      <c r="D80" s="81"/>
      <c r="E80" s="81"/>
      <c r="F80" s="81"/>
      <c r="G80" s="81"/>
      <c r="H80" s="81"/>
      <c r="I80" s="81"/>
      <c r="J80" s="81"/>
      <c r="K80" s="81"/>
      <c r="L80" s="81"/>
      <c r="M80" s="81"/>
      <c r="N80" s="81"/>
      <c r="O80" s="81"/>
      <c r="P80" s="20"/>
    </row>
    <row r="81" spans="2:16" ht="45" customHeight="1" x14ac:dyDescent="0.25">
      <c r="B81" s="19"/>
      <c r="C81" s="81" t="s">
        <v>419</v>
      </c>
      <c r="D81" s="81"/>
      <c r="E81" s="81"/>
      <c r="F81" s="81"/>
      <c r="G81" s="81"/>
      <c r="H81" s="81"/>
      <c r="I81" s="81"/>
      <c r="J81" s="81"/>
      <c r="K81" s="81"/>
      <c r="L81" s="81"/>
      <c r="M81" s="81"/>
      <c r="N81" s="81"/>
      <c r="O81" s="81"/>
      <c r="P81" s="20"/>
    </row>
    <row r="82" spans="2:16" ht="45" customHeight="1" x14ac:dyDescent="0.25">
      <c r="B82" s="19"/>
      <c r="C82" s="81" t="s">
        <v>420</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44" priority="5">
      <formula>IF(L24=0,1,0)</formula>
    </cfRule>
  </conditionalFormatting>
  <conditionalFormatting sqref="E51:N70">
    <cfRule type="expression" dxfId="42" priority="1">
      <formula>IF(Q51&lt;0,1,0)</formula>
    </cfRule>
    <cfRule type="expression" dxfId="43" priority="4">
      <formula>IF(Q51&gt;0,1,0)</formula>
    </cfRule>
  </conditionalFormatting>
  <conditionalFormatting sqref="E51:K70">
    <cfRule type="expression" dxfId="41" priority="3">
      <formula>IF(E51=0,1,0)</formula>
    </cfRule>
  </conditionalFormatting>
  <conditionalFormatting sqref="L51:L70">
    <cfRule type="expression" dxfId="40" priority="2">
      <formula>IF(L51=0,1,0)</formula>
    </cfRule>
  </conditionalFormatting>
  <dataValidations count="3">
    <dataValidation type="list" allowBlank="1" showInputMessage="1" showErrorMessage="1" sqref="M51:N70" xr:uid="{24867FDA-0051-4CE3-B2D7-0141EBD2A15A}">
      <formula1>INDIRECT(O24)</formula1>
    </dataValidation>
    <dataValidation type="list" allowBlank="1" showInputMessage="1" showErrorMessage="1" sqref="O24:O43" xr:uid="{83DA501C-AEA3-4337-8D38-878B394BF35A}">
      <formula1>Estado</formula1>
    </dataValidation>
    <dataValidation type="list" allowBlank="1" showInputMessage="1" showErrorMessage="1" sqref="N16" xr:uid="{897AE022-DC54-4B44-97A0-7759468001ED}">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846C-CF69-4972-A3A6-E29E43ED96CC}">
  <dimension ref="B1:P80"/>
  <sheetViews>
    <sheetView showGridLines="0" showRowColHeaders="0" showRuler="0" view="pageLayout" topLeftCell="A59" zoomScale="115" zoomScaleNormal="100" zoomScalePageLayoutView="115" workbookViewId="0">
      <selection activeCell="L87" sqref="L87"/>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c r="G7" s="139"/>
      <c r="H7" s="139"/>
      <c r="I7" s="139"/>
      <c r="J7" s="139"/>
      <c r="K7" s="138"/>
      <c r="L7" s="80" t="s">
        <v>4</v>
      </c>
      <c r="M7" s="45"/>
      <c r="N7" s="137"/>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c r="G9" s="139"/>
      <c r="H9" s="139"/>
      <c r="I9" s="139"/>
      <c r="J9" s="139"/>
      <c r="K9" s="138"/>
      <c r="L9" s="80" t="s">
        <v>6</v>
      </c>
      <c r="M9" s="45"/>
      <c r="N9" s="137"/>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c r="G16" s="76"/>
      <c r="H16" s="76"/>
      <c r="I16" s="76"/>
      <c r="J16" s="76"/>
      <c r="K16" s="77"/>
      <c r="L16" s="49" t="s">
        <v>26</v>
      </c>
      <c r="M16" s="45"/>
      <c r="N16" s="75"/>
      <c r="O16" s="77"/>
      <c r="P16" s="20"/>
    </row>
    <row r="17" spans="2:16" ht="9" customHeight="1" thickTop="1" thickBot="1" x14ac:dyDescent="0.3">
      <c r="B17" s="19"/>
      <c r="P17" s="20"/>
    </row>
    <row r="18" spans="2:16" ht="16.5" thickTop="1" thickBot="1" x14ac:dyDescent="0.3">
      <c r="B18" s="19"/>
      <c r="C18" s="43"/>
      <c r="D18" s="80" t="s">
        <v>27</v>
      </c>
      <c r="E18" s="43"/>
      <c r="F18" s="75"/>
      <c r="G18" s="76"/>
      <c r="H18" s="76"/>
      <c r="I18" s="76"/>
      <c r="J18" s="76"/>
      <c r="K18" s="77"/>
      <c r="L18" s="49" t="s">
        <v>28</v>
      </c>
      <c r="M18" s="45"/>
      <c r="N18" s="75" t="s">
        <v>421</v>
      </c>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422</v>
      </c>
      <c r="E26" s="167"/>
      <c r="F26" s="167"/>
      <c r="G26" s="167"/>
      <c r="H26" s="167"/>
      <c r="I26" s="167"/>
      <c r="J26" s="167"/>
      <c r="K26" s="167"/>
      <c r="L26" s="167"/>
      <c r="M26" s="167"/>
      <c r="N26" s="167"/>
      <c r="O26" s="168"/>
      <c r="P26" s="20"/>
    </row>
    <row r="27" spans="2:16" ht="18.75" customHeight="1" x14ac:dyDescent="0.25">
      <c r="B27" s="19"/>
      <c r="C27" s="52">
        <v>2</v>
      </c>
      <c r="D27" s="151" t="s">
        <v>423</v>
      </c>
      <c r="E27" s="151"/>
      <c r="F27" s="151"/>
      <c r="G27" s="151"/>
      <c r="H27" s="151"/>
      <c r="I27" s="151"/>
      <c r="J27" s="151"/>
      <c r="K27" s="151"/>
      <c r="L27" s="151"/>
      <c r="M27" s="151"/>
      <c r="N27" s="151"/>
      <c r="O27" s="152"/>
      <c r="P27" s="20"/>
    </row>
    <row r="28" spans="2:16" ht="18.75" customHeight="1" x14ac:dyDescent="0.25">
      <c r="B28" s="19"/>
      <c r="C28" s="52">
        <v>3</v>
      </c>
      <c r="D28" s="151" t="s">
        <v>424</v>
      </c>
      <c r="E28" s="151"/>
      <c r="F28" s="151"/>
      <c r="G28" s="151"/>
      <c r="H28" s="151"/>
      <c r="I28" s="151"/>
      <c r="J28" s="151"/>
      <c r="K28" s="151"/>
      <c r="L28" s="151"/>
      <c r="M28" s="151"/>
      <c r="N28" s="151"/>
      <c r="O28" s="152"/>
      <c r="P28" s="20"/>
    </row>
    <row r="29" spans="2:16" ht="18.75" customHeight="1" x14ac:dyDescent="0.25">
      <c r="B29" s="19"/>
      <c r="C29" s="52">
        <v>4</v>
      </c>
      <c r="D29" s="151" t="s">
        <v>425</v>
      </c>
      <c r="E29" s="151"/>
      <c r="F29" s="151"/>
      <c r="G29" s="151"/>
      <c r="H29" s="151"/>
      <c r="I29" s="151"/>
      <c r="J29" s="151"/>
      <c r="K29" s="151"/>
      <c r="L29" s="151"/>
      <c r="M29" s="151"/>
      <c r="N29" s="151"/>
      <c r="O29" s="152"/>
      <c r="P29" s="20"/>
    </row>
    <row r="30" spans="2:16" ht="18.75" customHeight="1" thickBot="1" x14ac:dyDescent="0.3">
      <c r="B30" s="19"/>
      <c r="C30" s="53">
        <v>5</v>
      </c>
      <c r="D30" s="157" t="s">
        <v>426</v>
      </c>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PROBABILIDAD</v>
      </c>
      <c r="E38" s="164"/>
      <c r="F38" s="164"/>
      <c r="G38" s="164"/>
      <c r="H38" s="164"/>
      <c r="I38" s="165"/>
      <c r="J38" s="167" t="s">
        <v>427</v>
      </c>
      <c r="K38" s="167"/>
      <c r="L38" s="167"/>
      <c r="M38" s="167"/>
      <c r="N38" s="167"/>
      <c r="O38" s="168"/>
      <c r="P38" s="20"/>
    </row>
    <row r="39" spans="2:16" x14ac:dyDescent="0.25">
      <c r="B39" s="19"/>
      <c r="C39" s="52">
        <v>2</v>
      </c>
      <c r="D39" s="147" t="str">
        <f t="shared" ref="D39:D42" si="0">D27</f>
        <v>LONGITUD</v>
      </c>
      <c r="E39" s="148"/>
      <c r="F39" s="148"/>
      <c r="G39" s="148"/>
      <c r="H39" s="148"/>
      <c r="I39" s="149"/>
      <c r="J39" s="173" t="s">
        <v>428</v>
      </c>
      <c r="K39" s="151"/>
      <c r="L39" s="151"/>
      <c r="M39" s="151"/>
      <c r="N39" s="151"/>
      <c r="O39" s="152"/>
      <c r="P39" s="20"/>
    </row>
    <row r="40" spans="2:16" x14ac:dyDescent="0.25">
      <c r="B40" s="19"/>
      <c r="C40" s="52">
        <v>3</v>
      </c>
      <c r="D40" s="147" t="str">
        <f t="shared" si="0"/>
        <v>AREA</v>
      </c>
      <c r="E40" s="148"/>
      <c r="F40" s="148"/>
      <c r="G40" s="148"/>
      <c r="H40" s="148"/>
      <c r="I40" s="149"/>
      <c r="J40" s="151"/>
      <c r="K40" s="151"/>
      <c r="L40" s="151"/>
      <c r="M40" s="151"/>
      <c r="N40" s="151"/>
      <c r="O40" s="152"/>
      <c r="P40" s="20"/>
    </row>
    <row r="41" spans="2:16" x14ac:dyDescent="0.25">
      <c r="B41" s="19"/>
      <c r="C41" s="52">
        <v>4</v>
      </c>
      <c r="D41" s="147" t="str">
        <f t="shared" si="0"/>
        <v>PERIMETRO</v>
      </c>
      <c r="E41" s="148"/>
      <c r="F41" s="148"/>
      <c r="G41" s="148"/>
      <c r="H41" s="148"/>
      <c r="I41" s="149"/>
      <c r="J41" s="151"/>
      <c r="K41" s="151"/>
      <c r="L41" s="151"/>
      <c r="M41" s="151"/>
      <c r="N41" s="151"/>
      <c r="O41" s="152"/>
      <c r="P41" s="20"/>
    </row>
    <row r="42" spans="2:16" ht="15.75" thickBot="1" x14ac:dyDescent="0.3">
      <c r="B42" s="19"/>
      <c r="C42" s="53">
        <v>5</v>
      </c>
      <c r="D42" s="153" t="str">
        <f t="shared" si="0"/>
        <v>VOLUMEN</v>
      </c>
      <c r="E42" s="154"/>
      <c r="F42" s="154"/>
      <c r="G42" s="154"/>
      <c r="H42" s="154"/>
      <c r="I42" s="155"/>
      <c r="J42" s="157"/>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PROBABILIDAD</v>
      </c>
      <c r="E50" s="164"/>
      <c r="F50" s="164"/>
      <c r="G50" s="164"/>
      <c r="H50" s="164"/>
      <c r="I50" s="165"/>
      <c r="J50" s="167" t="s">
        <v>429</v>
      </c>
      <c r="K50" s="167"/>
      <c r="L50" s="167"/>
      <c r="M50" s="167"/>
      <c r="N50" s="167"/>
      <c r="O50" s="168"/>
      <c r="P50" s="20"/>
    </row>
    <row r="51" spans="2:16" x14ac:dyDescent="0.25">
      <c r="B51" s="19"/>
      <c r="C51" s="52">
        <v>2</v>
      </c>
      <c r="D51" s="147" t="str">
        <f t="shared" ref="D51:D54" si="1">D39</f>
        <v>LONGITUD</v>
      </c>
      <c r="E51" s="148"/>
      <c r="F51" s="148"/>
      <c r="G51" s="148"/>
      <c r="H51" s="148"/>
      <c r="I51" s="149"/>
      <c r="J51" s="151" t="s">
        <v>430</v>
      </c>
      <c r="K51" s="151"/>
      <c r="L51" s="151"/>
      <c r="M51" s="151"/>
      <c r="N51" s="151"/>
      <c r="O51" s="152"/>
      <c r="P51" s="20"/>
    </row>
    <row r="52" spans="2:16" x14ac:dyDescent="0.25">
      <c r="B52" s="19"/>
      <c r="C52" s="52">
        <v>3</v>
      </c>
      <c r="D52" s="147" t="str">
        <f t="shared" si="1"/>
        <v>AREA</v>
      </c>
      <c r="E52" s="148"/>
      <c r="F52" s="148"/>
      <c r="G52" s="148"/>
      <c r="H52" s="148"/>
      <c r="I52" s="149"/>
      <c r="J52" s="151" t="s">
        <v>431</v>
      </c>
      <c r="K52" s="151"/>
      <c r="L52" s="151"/>
      <c r="M52" s="151"/>
      <c r="N52" s="151"/>
      <c r="O52" s="152"/>
      <c r="P52" s="20"/>
    </row>
    <row r="53" spans="2:16" x14ac:dyDescent="0.25">
      <c r="B53" s="19"/>
      <c r="C53" s="52">
        <v>4</v>
      </c>
      <c r="D53" s="147" t="str">
        <f t="shared" si="1"/>
        <v>PERIMETRO</v>
      </c>
      <c r="E53" s="148"/>
      <c r="F53" s="148"/>
      <c r="G53" s="148"/>
      <c r="H53" s="148"/>
      <c r="I53" s="149"/>
      <c r="J53" s="151" t="s">
        <v>430</v>
      </c>
      <c r="K53" s="151"/>
      <c r="L53" s="151"/>
      <c r="M53" s="151"/>
      <c r="N53" s="151"/>
      <c r="O53" s="152"/>
      <c r="P53" s="20"/>
    </row>
    <row r="54" spans="2:16" ht="15.75" thickBot="1" x14ac:dyDescent="0.3">
      <c r="B54" s="19"/>
      <c r="C54" s="53">
        <v>5</v>
      </c>
      <c r="D54" s="153" t="str">
        <f t="shared" si="1"/>
        <v>VOLUMEN</v>
      </c>
      <c r="E54" s="154"/>
      <c r="F54" s="154"/>
      <c r="G54" s="154"/>
      <c r="H54" s="154"/>
      <c r="I54" s="155"/>
      <c r="J54" s="157" t="s">
        <v>432</v>
      </c>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PROBABILIDAD</v>
      </c>
      <c r="E62" s="164"/>
      <c r="F62" s="164"/>
      <c r="G62" s="164"/>
      <c r="H62" s="164"/>
      <c r="I62" s="165"/>
      <c r="J62" s="166" t="s">
        <v>433</v>
      </c>
      <c r="K62" s="167"/>
      <c r="L62" s="167"/>
      <c r="M62" s="168"/>
      <c r="N62" s="166" t="s">
        <v>434</v>
      </c>
      <c r="O62" s="168"/>
      <c r="P62" s="20"/>
    </row>
    <row r="63" spans="2:16" x14ac:dyDescent="0.25">
      <c r="B63" s="19"/>
      <c r="C63" s="52">
        <v>2</v>
      </c>
      <c r="D63" s="147" t="str">
        <f t="shared" ref="D63:D66" si="2">D51</f>
        <v>LONGITUD</v>
      </c>
      <c r="E63" s="148"/>
      <c r="F63" s="148"/>
      <c r="G63" s="148"/>
      <c r="H63" s="148"/>
      <c r="I63" s="149"/>
      <c r="J63" s="150" t="s">
        <v>435</v>
      </c>
      <c r="K63" s="151"/>
      <c r="L63" s="151"/>
      <c r="M63" s="152"/>
      <c r="N63" s="150"/>
      <c r="O63" s="152"/>
      <c r="P63" s="20"/>
    </row>
    <row r="64" spans="2:16" x14ac:dyDescent="0.25">
      <c r="B64" s="19"/>
      <c r="C64" s="52">
        <v>3</v>
      </c>
      <c r="D64" s="147" t="str">
        <f t="shared" si="2"/>
        <v>AREA</v>
      </c>
      <c r="E64" s="148"/>
      <c r="F64" s="148"/>
      <c r="G64" s="148"/>
      <c r="H64" s="148"/>
      <c r="I64" s="149"/>
      <c r="J64" s="150"/>
      <c r="K64" s="151"/>
      <c r="L64" s="151"/>
      <c r="M64" s="152"/>
      <c r="N64" s="150"/>
      <c r="O64" s="152"/>
      <c r="P64" s="20"/>
    </row>
    <row r="65" spans="2:16" x14ac:dyDescent="0.25">
      <c r="B65" s="19"/>
      <c r="C65" s="52">
        <v>4</v>
      </c>
      <c r="D65" s="147" t="str">
        <f t="shared" si="2"/>
        <v>PERIMETRO</v>
      </c>
      <c r="E65" s="148"/>
      <c r="F65" s="148"/>
      <c r="G65" s="148"/>
      <c r="H65" s="148"/>
      <c r="I65" s="149"/>
      <c r="J65" s="150"/>
      <c r="K65" s="151"/>
      <c r="L65" s="151"/>
      <c r="M65" s="152"/>
      <c r="N65" s="150"/>
      <c r="O65" s="152"/>
      <c r="P65" s="20"/>
    </row>
    <row r="66" spans="2:16" ht="15.75" thickBot="1" x14ac:dyDescent="0.3">
      <c r="B66" s="19"/>
      <c r="C66" s="53">
        <v>5</v>
      </c>
      <c r="D66" s="153" t="str">
        <f t="shared" si="2"/>
        <v>VOLUMEN</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PROBABILIDAD</v>
      </c>
      <c r="E74" s="164"/>
      <c r="F74" s="164"/>
      <c r="G74" s="164"/>
      <c r="H74" s="164"/>
      <c r="I74" s="165"/>
      <c r="J74" s="166" t="s">
        <v>436</v>
      </c>
      <c r="K74" s="167"/>
      <c r="L74" s="167"/>
      <c r="M74" s="168"/>
      <c r="N74" s="166" t="s">
        <v>437</v>
      </c>
      <c r="O74" s="168"/>
      <c r="P74" s="20"/>
    </row>
    <row r="75" spans="2:16" x14ac:dyDescent="0.25">
      <c r="B75" s="19"/>
      <c r="C75" s="52">
        <v>2</v>
      </c>
      <c r="D75" s="147" t="str">
        <f t="shared" ref="D75:D78" si="3">D63</f>
        <v>LONGITUD</v>
      </c>
      <c r="E75" s="148"/>
      <c r="F75" s="148"/>
      <c r="G75" s="148"/>
      <c r="H75" s="148"/>
      <c r="I75" s="149"/>
      <c r="J75" s="150" t="s">
        <v>438</v>
      </c>
      <c r="K75" s="151"/>
      <c r="L75" s="151"/>
      <c r="M75" s="152"/>
      <c r="N75" s="150"/>
      <c r="O75" s="152"/>
      <c r="P75" s="20"/>
    </row>
    <row r="76" spans="2:16" x14ac:dyDescent="0.25">
      <c r="B76" s="19"/>
      <c r="C76" s="52">
        <v>3</v>
      </c>
      <c r="D76" s="147" t="str">
        <f t="shared" si="3"/>
        <v>AREA</v>
      </c>
      <c r="E76" s="148"/>
      <c r="F76" s="148"/>
      <c r="G76" s="148"/>
      <c r="H76" s="148"/>
      <c r="I76" s="149"/>
      <c r="J76" s="150"/>
      <c r="K76" s="151"/>
      <c r="L76" s="151"/>
      <c r="M76" s="152"/>
      <c r="N76" s="150"/>
      <c r="O76" s="152"/>
      <c r="P76" s="20"/>
    </row>
    <row r="77" spans="2:16" x14ac:dyDescent="0.25">
      <c r="B77" s="19"/>
      <c r="C77" s="52">
        <v>4</v>
      </c>
      <c r="D77" s="147" t="str">
        <f t="shared" si="3"/>
        <v>PERIMETRO</v>
      </c>
      <c r="E77" s="148"/>
      <c r="F77" s="148"/>
      <c r="G77" s="148"/>
      <c r="H77" s="148"/>
      <c r="I77" s="149"/>
      <c r="J77" s="150"/>
      <c r="K77" s="151"/>
      <c r="L77" s="151"/>
      <c r="M77" s="152"/>
      <c r="N77" s="150"/>
      <c r="O77" s="152"/>
      <c r="P77" s="20"/>
    </row>
    <row r="78" spans="2:16" ht="15.75" thickBot="1" x14ac:dyDescent="0.3">
      <c r="B78" s="19"/>
      <c r="C78" s="53">
        <v>5</v>
      </c>
      <c r="D78" s="153" t="str">
        <f t="shared" si="3"/>
        <v>VOLUMEN</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39" priority="4">
      <formula>IF(D38=0,1,0)</formula>
    </cfRule>
  </conditionalFormatting>
  <conditionalFormatting sqref="D50:D54">
    <cfRule type="expression" dxfId="38" priority="3">
      <formula>IF(D50=0,1,0)</formula>
    </cfRule>
  </conditionalFormatting>
  <conditionalFormatting sqref="D62:D66">
    <cfRule type="expression" dxfId="37" priority="2">
      <formula>IF(D62=0,1,0)</formula>
    </cfRule>
  </conditionalFormatting>
  <conditionalFormatting sqref="D74:D78">
    <cfRule type="expression" dxfId="36" priority="1">
      <formula>IF(D74=0,1,0)</formula>
    </cfRule>
  </conditionalFormatting>
  <dataValidations count="1">
    <dataValidation type="list" allowBlank="1" showInputMessage="1" showErrorMessage="1" sqref="N18 N16" xr:uid="{829FD7D9-860A-48AE-AFF5-5499474DB9FB}">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C4D1D-86A7-42CD-B14C-B866D57E070D}">
  <dimension ref="B1:Q84"/>
  <sheetViews>
    <sheetView showGridLines="0" showRowColHeaders="0" showRuler="0" view="pageLayout" topLeftCell="A71" zoomScaleNormal="100" workbookViewId="0">
      <selection activeCell="J40" sqref="J40:O40"/>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303</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439</v>
      </c>
      <c r="E24" s="126" t="s">
        <v>439</v>
      </c>
      <c r="F24" s="126" t="s">
        <v>439</v>
      </c>
      <c r="G24" s="127" t="s">
        <v>439</v>
      </c>
      <c r="H24" s="70"/>
      <c r="I24" s="45"/>
      <c r="J24" s="71"/>
      <c r="K24" s="51">
        <v>1</v>
      </c>
      <c r="L24" s="128" t="str">
        <f>D24</f>
        <v>Números naturales y operaciones de suma, resta, multiplicación y división.</v>
      </c>
      <c r="M24" s="129"/>
      <c r="N24" s="130"/>
      <c r="O24" s="72" t="s">
        <v>289</v>
      </c>
      <c r="P24" s="20"/>
    </row>
    <row r="25" spans="2:16" ht="18.75" customHeight="1" x14ac:dyDescent="0.25">
      <c r="B25" s="19"/>
      <c r="C25" s="73">
        <v>2</v>
      </c>
      <c r="D25" s="109" t="s">
        <v>440</v>
      </c>
      <c r="E25" s="110" t="s">
        <v>440</v>
      </c>
      <c r="F25" s="110" t="s">
        <v>440</v>
      </c>
      <c r="G25" s="111" t="s">
        <v>440</v>
      </c>
      <c r="H25" s="70"/>
      <c r="I25" s="45"/>
      <c r="J25" s="71"/>
      <c r="K25" s="73">
        <v>2</v>
      </c>
      <c r="L25" s="115" t="str">
        <f t="shared" ref="L25:L43" si="0">D25</f>
        <v xml:space="preserve">Potencias y raíces </v>
      </c>
      <c r="M25" s="116"/>
      <c r="N25" s="117"/>
      <c r="O25" s="72" t="s">
        <v>289</v>
      </c>
      <c r="P25" s="20"/>
    </row>
    <row r="26" spans="2:16" ht="18.75" customHeight="1" x14ac:dyDescent="0.25">
      <c r="B26" s="19"/>
      <c r="C26" s="73">
        <v>3</v>
      </c>
      <c r="D26" s="109" t="s">
        <v>441</v>
      </c>
      <c r="E26" s="110" t="s">
        <v>441</v>
      </c>
      <c r="F26" s="110" t="s">
        <v>441</v>
      </c>
      <c r="G26" s="111" t="s">
        <v>441</v>
      </c>
      <c r="H26" s="70"/>
      <c r="I26" s="45"/>
      <c r="J26" s="71"/>
      <c r="K26" s="52">
        <v>3</v>
      </c>
      <c r="L26" s="115" t="str">
        <f t="shared" si="0"/>
        <v>Múltiplos, divisores y números primos</v>
      </c>
      <c r="M26" s="116"/>
      <c r="N26" s="117"/>
      <c r="O26" s="72" t="s">
        <v>289</v>
      </c>
      <c r="P26" s="20"/>
    </row>
    <row r="27" spans="2:16" ht="18.75" customHeight="1" x14ac:dyDescent="0.25">
      <c r="B27" s="19"/>
      <c r="C27" s="73">
        <v>4</v>
      </c>
      <c r="D27" s="109" t="s">
        <v>442</v>
      </c>
      <c r="E27" s="110" t="s">
        <v>442</v>
      </c>
      <c r="F27" s="110" t="s">
        <v>442</v>
      </c>
      <c r="G27" s="111" t="s">
        <v>442</v>
      </c>
      <c r="H27" s="70"/>
      <c r="I27" s="45"/>
      <c r="J27" s="71"/>
      <c r="K27" s="73">
        <v>4</v>
      </c>
      <c r="L27" s="115" t="str">
        <f t="shared" si="0"/>
        <v>Máximo común divisor.</v>
      </c>
      <c r="M27" s="116"/>
      <c r="N27" s="117"/>
      <c r="O27" s="72" t="s">
        <v>289</v>
      </c>
      <c r="P27" s="20"/>
    </row>
    <row r="28" spans="2:16" ht="18.75" customHeight="1" x14ac:dyDescent="0.25">
      <c r="B28" s="19"/>
      <c r="C28" s="73">
        <v>5</v>
      </c>
      <c r="D28" s="109" t="s">
        <v>443</v>
      </c>
      <c r="E28" s="110" t="s">
        <v>443</v>
      </c>
      <c r="F28" s="110" t="s">
        <v>443</v>
      </c>
      <c r="G28" s="111" t="s">
        <v>443</v>
      </c>
      <c r="H28" s="70"/>
      <c r="I28" s="45"/>
      <c r="J28" s="71"/>
      <c r="K28" s="73">
        <v>5</v>
      </c>
      <c r="L28" s="115" t="str">
        <f t="shared" si="0"/>
        <v>Mínimo común múltiplo.</v>
      </c>
      <c r="M28" s="116"/>
      <c r="N28" s="117"/>
      <c r="O28" s="72" t="s">
        <v>289</v>
      </c>
      <c r="P28" s="20"/>
    </row>
    <row r="29" spans="2:16" ht="18.75" customHeight="1" x14ac:dyDescent="0.25">
      <c r="B29" s="19"/>
      <c r="C29" s="73">
        <v>6</v>
      </c>
      <c r="D29" s="109" t="s">
        <v>444</v>
      </c>
      <c r="E29" s="110" t="s">
        <v>444</v>
      </c>
      <c r="F29" s="110" t="s">
        <v>444</v>
      </c>
      <c r="G29" s="111" t="s">
        <v>444</v>
      </c>
      <c r="H29" s="70"/>
      <c r="I29" s="45"/>
      <c r="J29" s="71"/>
      <c r="K29" s="52">
        <v>6</v>
      </c>
      <c r="L29" s="115" t="str">
        <f t="shared" si="0"/>
        <v>Estadística.</v>
      </c>
      <c r="M29" s="116"/>
      <c r="N29" s="117"/>
      <c r="O29" s="72" t="s">
        <v>289</v>
      </c>
      <c r="P29" s="20"/>
    </row>
    <row r="30" spans="2:16" ht="18.75" customHeight="1" x14ac:dyDescent="0.25">
      <c r="B30" s="19"/>
      <c r="C30" s="73">
        <v>7</v>
      </c>
      <c r="D30" s="109" t="s">
        <v>376</v>
      </c>
      <c r="E30" s="110" t="s">
        <v>376</v>
      </c>
      <c r="F30" s="110" t="s">
        <v>376</v>
      </c>
      <c r="G30" s="111" t="s">
        <v>376</v>
      </c>
      <c r="H30" s="70"/>
      <c r="I30" s="45"/>
      <c r="J30" s="71"/>
      <c r="K30" s="73">
        <v>7</v>
      </c>
      <c r="L30" s="115" t="str">
        <f t="shared" si="0"/>
        <v>Fracciones</v>
      </c>
      <c r="M30" s="116"/>
      <c r="N30" s="117"/>
      <c r="O30" s="72" t="s">
        <v>289</v>
      </c>
      <c r="P30" s="20"/>
    </row>
    <row r="31" spans="2:16" ht="18.75" customHeight="1" x14ac:dyDescent="0.25">
      <c r="B31" s="19"/>
      <c r="C31" s="73">
        <v>8</v>
      </c>
      <c r="D31" s="109" t="s">
        <v>378</v>
      </c>
      <c r="E31" s="110" t="s">
        <v>378</v>
      </c>
      <c r="F31" s="110" t="s">
        <v>378</v>
      </c>
      <c r="G31" s="111" t="s">
        <v>378</v>
      </c>
      <c r="H31" s="70"/>
      <c r="I31" s="45"/>
      <c r="J31" s="71"/>
      <c r="K31" s="73">
        <v>8</v>
      </c>
      <c r="L31" s="115" t="str">
        <f t="shared" si="0"/>
        <v>Operaciones con fracciones</v>
      </c>
      <c r="M31" s="116"/>
      <c r="N31" s="117"/>
      <c r="O31" s="72" t="s">
        <v>289</v>
      </c>
      <c r="P31" s="20"/>
    </row>
    <row r="32" spans="2:16" ht="18.75" customHeight="1" x14ac:dyDescent="0.25">
      <c r="B32" s="19"/>
      <c r="C32" s="73">
        <v>9</v>
      </c>
      <c r="D32" s="109" t="s">
        <v>445</v>
      </c>
      <c r="E32" s="110" t="s">
        <v>445</v>
      </c>
      <c r="F32" s="110" t="s">
        <v>445</v>
      </c>
      <c r="G32" s="111" t="s">
        <v>445</v>
      </c>
      <c r="H32" s="70"/>
      <c r="I32" s="45"/>
      <c r="J32" s="71"/>
      <c r="K32" s="52">
        <v>9</v>
      </c>
      <c r="L32" s="115" t="str">
        <f t="shared" si="0"/>
        <v>Probabilidad</v>
      </c>
      <c r="M32" s="116"/>
      <c r="N32" s="117"/>
      <c r="O32" s="72" t="s">
        <v>289</v>
      </c>
      <c r="P32" s="20"/>
    </row>
    <row r="33" spans="2:16" ht="18.75" customHeight="1" x14ac:dyDescent="0.25">
      <c r="B33" s="19"/>
      <c r="C33" s="73">
        <v>10</v>
      </c>
      <c r="D33" s="109" t="s">
        <v>446</v>
      </c>
      <c r="E33" s="110" t="s">
        <v>446</v>
      </c>
      <c r="F33" s="110" t="s">
        <v>446</v>
      </c>
      <c r="G33" s="111" t="s">
        <v>446</v>
      </c>
      <c r="H33" s="70"/>
      <c r="I33" s="45"/>
      <c r="J33" s="71"/>
      <c r="K33" s="73">
        <v>10</v>
      </c>
      <c r="L33" s="115" t="str">
        <f t="shared" si="0"/>
        <v>Números decimales</v>
      </c>
      <c r="M33" s="116"/>
      <c r="N33" s="117"/>
      <c r="O33" s="72" t="s">
        <v>289</v>
      </c>
      <c r="P33" s="20"/>
    </row>
    <row r="34" spans="2:16" ht="18.75" customHeight="1" x14ac:dyDescent="0.25">
      <c r="B34" s="19"/>
      <c r="C34" s="73">
        <v>11</v>
      </c>
      <c r="D34" s="109" t="s">
        <v>447</v>
      </c>
      <c r="E34" s="110" t="s">
        <v>447</v>
      </c>
      <c r="F34" s="110" t="s">
        <v>447</v>
      </c>
      <c r="G34" s="111" t="s">
        <v>447</v>
      </c>
      <c r="H34" s="70"/>
      <c r="I34" s="45"/>
      <c r="J34" s="71"/>
      <c r="K34" s="73">
        <v>11</v>
      </c>
      <c r="L34" s="115" t="str">
        <f t="shared" si="0"/>
        <v>Operaciones sumas, resta, multiplicación y división con decimales.</v>
      </c>
      <c r="M34" s="116"/>
      <c r="N34" s="117"/>
      <c r="O34" s="72" t="s">
        <v>289</v>
      </c>
      <c r="P34" s="20"/>
    </row>
    <row r="35" spans="2:16" ht="18.75" customHeight="1" x14ac:dyDescent="0.25">
      <c r="B35" s="19"/>
      <c r="C35" s="73">
        <v>12</v>
      </c>
      <c r="D35" s="109" t="s">
        <v>448</v>
      </c>
      <c r="E35" s="110" t="s">
        <v>448</v>
      </c>
      <c r="F35" s="110" t="s">
        <v>448</v>
      </c>
      <c r="G35" s="111" t="s">
        <v>448</v>
      </c>
      <c r="H35" s="70"/>
      <c r="I35" s="45"/>
      <c r="J35" s="71"/>
      <c r="K35" s="52">
        <v>12</v>
      </c>
      <c r="L35" s="115" t="str">
        <f t="shared" si="0"/>
        <v xml:space="preserve">Ángulos </v>
      </c>
      <c r="M35" s="116"/>
      <c r="N35" s="117"/>
      <c r="O35" s="72" t="s">
        <v>289</v>
      </c>
      <c r="P35" s="20"/>
    </row>
    <row r="36" spans="2:16" ht="18.75" customHeight="1" x14ac:dyDescent="0.25">
      <c r="B36" s="19"/>
      <c r="C36" s="73">
        <v>13</v>
      </c>
      <c r="D36" s="109" t="s">
        <v>449</v>
      </c>
      <c r="E36" s="110" t="s">
        <v>449</v>
      </c>
      <c r="F36" s="110" t="s">
        <v>449</v>
      </c>
      <c r="G36" s="111" t="s">
        <v>449</v>
      </c>
      <c r="H36" s="70"/>
      <c r="I36" s="45"/>
      <c r="J36" s="71"/>
      <c r="K36" s="52">
        <v>13</v>
      </c>
      <c r="L36" s="115" t="str">
        <f t="shared" si="0"/>
        <v>Medidas de longitud y perímetro</v>
      </c>
      <c r="M36" s="116"/>
      <c r="N36" s="117"/>
      <c r="O36" s="72" t="s">
        <v>295</v>
      </c>
      <c r="P36" s="20"/>
    </row>
    <row r="37" spans="2:16" ht="18.75" customHeight="1" x14ac:dyDescent="0.25">
      <c r="B37" s="19"/>
      <c r="C37" s="73">
        <v>14</v>
      </c>
      <c r="D37" s="109" t="s">
        <v>450</v>
      </c>
      <c r="E37" s="110" t="s">
        <v>450</v>
      </c>
      <c r="F37" s="110" t="s">
        <v>450</v>
      </c>
      <c r="G37" s="111" t="s">
        <v>450</v>
      </c>
      <c r="H37" s="70"/>
      <c r="I37" s="45"/>
      <c r="J37" s="71"/>
      <c r="K37" s="73">
        <v>14</v>
      </c>
      <c r="L37" s="115" t="str">
        <f t="shared" si="0"/>
        <v>Conceptos básicos de geometría, rectas paralelas y perpendiculares</v>
      </c>
      <c r="M37" s="116"/>
      <c r="N37" s="117"/>
      <c r="O37" s="72" t="s">
        <v>295</v>
      </c>
      <c r="P37" s="20"/>
    </row>
    <row r="38" spans="2:16" ht="18.75" customHeight="1" x14ac:dyDescent="0.25">
      <c r="B38" s="19"/>
      <c r="C38" s="73">
        <v>15</v>
      </c>
      <c r="D38" s="109" t="s">
        <v>451</v>
      </c>
      <c r="E38" s="110" t="s">
        <v>451</v>
      </c>
      <c r="F38" s="110" t="s">
        <v>451</v>
      </c>
      <c r="G38" s="111" t="s">
        <v>451</v>
      </c>
      <c r="H38" s="70"/>
      <c r="I38" s="45"/>
      <c r="J38" s="71"/>
      <c r="K38" s="52">
        <v>15</v>
      </c>
      <c r="L38" s="115" t="str">
        <f t="shared" si="0"/>
        <v>polígonos</v>
      </c>
      <c r="M38" s="116"/>
      <c r="N38" s="117"/>
      <c r="O38" s="72" t="s">
        <v>295</v>
      </c>
      <c r="P38" s="20"/>
    </row>
    <row r="39" spans="2:16" ht="18.75" customHeight="1" x14ac:dyDescent="0.25">
      <c r="B39" s="19"/>
      <c r="C39" s="73">
        <v>16</v>
      </c>
      <c r="D39" s="112" t="s">
        <v>452</v>
      </c>
      <c r="E39" s="113" t="s">
        <v>452</v>
      </c>
      <c r="F39" s="113" t="s">
        <v>452</v>
      </c>
      <c r="G39" s="114" t="s">
        <v>452</v>
      </c>
      <c r="H39" s="70"/>
      <c r="I39" s="45"/>
      <c r="J39" s="71"/>
      <c r="K39" s="73">
        <v>16</v>
      </c>
      <c r="L39" s="115" t="str">
        <f t="shared" si="0"/>
        <v>Plano cartesiano.</v>
      </c>
      <c r="M39" s="116"/>
      <c r="N39" s="117"/>
      <c r="O39" s="72" t="s">
        <v>295</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Números naturales y operaciones de suma, resta, multiplicación y división.</v>
      </c>
      <c r="F51" s="184"/>
      <c r="G51" s="184"/>
      <c r="H51" s="184"/>
      <c r="I51" s="184"/>
      <c r="J51" s="184"/>
      <c r="K51" s="185"/>
      <c r="L51" s="40" t="str">
        <f t="shared" ref="L51:L70" si="2">O24</f>
        <v>Trabajado</v>
      </c>
      <c r="M51" s="186" t="s">
        <v>296</v>
      </c>
      <c r="N51" s="187"/>
      <c r="O51" s="182">
        <f>IF(M51="Bajo",1,0)</f>
        <v>0</v>
      </c>
      <c r="P51" s="35">
        <f>IF(M51="Básico",-3,0)</f>
        <v>0</v>
      </c>
      <c r="Q51" s="32">
        <f>C51+O51+P51</f>
        <v>0</v>
      </c>
    </row>
    <row r="52" spans="2:17" ht="18.75" customHeight="1" x14ac:dyDescent="0.25">
      <c r="B52" s="19"/>
      <c r="C52" s="182">
        <f t="shared" ref="C52:C70" si="3">IF(L52="No trabajado",1,0)</f>
        <v>0</v>
      </c>
      <c r="D52" s="52">
        <v>2</v>
      </c>
      <c r="E52" s="188" t="str">
        <f t="shared" si="1"/>
        <v xml:space="preserve">Potencias y raíces </v>
      </c>
      <c r="F52" s="189"/>
      <c r="G52" s="189"/>
      <c r="H52" s="189"/>
      <c r="I52" s="189"/>
      <c r="J52" s="189"/>
      <c r="K52" s="190"/>
      <c r="L52" s="36" t="str">
        <f t="shared" si="2"/>
        <v>Trabajado</v>
      </c>
      <c r="M52" s="191" t="s">
        <v>296</v>
      </c>
      <c r="N52" s="192"/>
      <c r="O52" s="182">
        <f t="shared" ref="O52:O70" si="4">IF(M52="Bajo",1,0)</f>
        <v>0</v>
      </c>
      <c r="P52" s="35">
        <f t="shared" ref="P52:P70" si="5">IF(M52="Básico",-3,0)</f>
        <v>0</v>
      </c>
      <c r="Q52" s="32">
        <f t="shared" ref="Q52:Q70" si="6">C52+O52+P52</f>
        <v>0</v>
      </c>
    </row>
    <row r="53" spans="2:17" ht="18.75" customHeight="1" x14ac:dyDescent="0.25">
      <c r="B53" s="19"/>
      <c r="C53" s="182">
        <f t="shared" si="3"/>
        <v>0</v>
      </c>
      <c r="D53" s="52">
        <v>3</v>
      </c>
      <c r="E53" s="188" t="str">
        <f t="shared" si="1"/>
        <v>Múltiplos, divisores y números primos</v>
      </c>
      <c r="F53" s="189"/>
      <c r="G53" s="189"/>
      <c r="H53" s="189"/>
      <c r="I53" s="189"/>
      <c r="J53" s="189"/>
      <c r="K53" s="190"/>
      <c r="L53" s="36" t="str">
        <f t="shared" si="2"/>
        <v>Trabajado</v>
      </c>
      <c r="M53" s="191" t="s">
        <v>296</v>
      </c>
      <c r="N53" s="192"/>
      <c r="O53" s="182">
        <f t="shared" si="4"/>
        <v>0</v>
      </c>
      <c r="P53" s="35">
        <f t="shared" si="5"/>
        <v>0</v>
      </c>
      <c r="Q53" s="32">
        <f t="shared" si="6"/>
        <v>0</v>
      </c>
    </row>
    <row r="54" spans="2:17" ht="18.75" customHeight="1" x14ac:dyDescent="0.25">
      <c r="B54" s="19"/>
      <c r="C54" s="182">
        <f t="shared" si="3"/>
        <v>0</v>
      </c>
      <c r="D54" s="52">
        <v>4</v>
      </c>
      <c r="E54" s="188" t="str">
        <f t="shared" si="1"/>
        <v>Máximo común divisor.</v>
      </c>
      <c r="F54" s="189"/>
      <c r="G54" s="189"/>
      <c r="H54" s="189"/>
      <c r="I54" s="189"/>
      <c r="J54" s="189"/>
      <c r="K54" s="190"/>
      <c r="L54" s="36" t="str">
        <f t="shared" si="2"/>
        <v>Trabajado</v>
      </c>
      <c r="M54" s="191" t="s">
        <v>298</v>
      </c>
      <c r="N54" s="192"/>
      <c r="O54" s="182">
        <f t="shared" si="4"/>
        <v>0</v>
      </c>
      <c r="P54" s="35">
        <f t="shared" si="5"/>
        <v>-3</v>
      </c>
      <c r="Q54" s="32">
        <f t="shared" si="6"/>
        <v>-3</v>
      </c>
    </row>
    <row r="55" spans="2:17" ht="18.75" customHeight="1" x14ac:dyDescent="0.25">
      <c r="B55" s="19"/>
      <c r="C55" s="182">
        <f t="shared" si="3"/>
        <v>0</v>
      </c>
      <c r="D55" s="52">
        <v>5</v>
      </c>
      <c r="E55" s="188" t="str">
        <f t="shared" si="1"/>
        <v>Mínimo común múltiplo.</v>
      </c>
      <c r="F55" s="189"/>
      <c r="G55" s="189"/>
      <c r="H55" s="189"/>
      <c r="I55" s="189"/>
      <c r="J55" s="189"/>
      <c r="K55" s="190"/>
      <c r="L55" s="36" t="str">
        <f t="shared" si="2"/>
        <v>Trabajado</v>
      </c>
      <c r="M55" s="191" t="s">
        <v>296</v>
      </c>
      <c r="N55" s="192"/>
      <c r="O55" s="182">
        <f t="shared" si="4"/>
        <v>0</v>
      </c>
      <c r="P55" s="35">
        <f t="shared" si="5"/>
        <v>0</v>
      </c>
      <c r="Q55" s="32">
        <f t="shared" si="6"/>
        <v>0</v>
      </c>
    </row>
    <row r="56" spans="2:17" ht="18.75" customHeight="1" x14ac:dyDescent="0.25">
      <c r="B56" s="19"/>
      <c r="C56" s="182">
        <f t="shared" si="3"/>
        <v>0</v>
      </c>
      <c r="D56" s="52">
        <v>6</v>
      </c>
      <c r="E56" s="188" t="str">
        <f t="shared" si="1"/>
        <v>Estadística.</v>
      </c>
      <c r="F56" s="189"/>
      <c r="G56" s="189"/>
      <c r="H56" s="189"/>
      <c r="I56" s="189"/>
      <c r="J56" s="189"/>
      <c r="K56" s="190"/>
      <c r="L56" s="36" t="str">
        <f t="shared" si="2"/>
        <v>Trabajado</v>
      </c>
      <c r="M56" s="191" t="s">
        <v>296</v>
      </c>
      <c r="N56" s="192"/>
      <c r="O56" s="182">
        <f t="shared" si="4"/>
        <v>0</v>
      </c>
      <c r="P56" s="35">
        <f t="shared" si="5"/>
        <v>0</v>
      </c>
      <c r="Q56" s="32">
        <f t="shared" si="6"/>
        <v>0</v>
      </c>
    </row>
    <row r="57" spans="2:17" ht="18.75" customHeight="1" x14ac:dyDescent="0.25">
      <c r="B57" s="19"/>
      <c r="C57" s="182">
        <f t="shared" si="3"/>
        <v>0</v>
      </c>
      <c r="D57" s="52">
        <v>7</v>
      </c>
      <c r="E57" s="188" t="str">
        <f t="shared" si="1"/>
        <v>Fracciones</v>
      </c>
      <c r="F57" s="189"/>
      <c r="G57" s="189"/>
      <c r="H57" s="189"/>
      <c r="I57" s="189"/>
      <c r="J57" s="189"/>
      <c r="K57" s="190"/>
      <c r="L57" s="36" t="str">
        <f t="shared" si="2"/>
        <v>Trabajado</v>
      </c>
      <c r="M57" s="191" t="s">
        <v>298</v>
      </c>
      <c r="N57" s="192"/>
      <c r="O57" s="182">
        <f t="shared" si="4"/>
        <v>0</v>
      </c>
      <c r="P57" s="35">
        <f t="shared" si="5"/>
        <v>-3</v>
      </c>
      <c r="Q57" s="32">
        <f t="shared" si="6"/>
        <v>-3</v>
      </c>
    </row>
    <row r="58" spans="2:17" ht="18.75" customHeight="1" x14ac:dyDescent="0.25">
      <c r="B58" s="19"/>
      <c r="C58" s="182">
        <f t="shared" si="3"/>
        <v>0</v>
      </c>
      <c r="D58" s="52">
        <v>8</v>
      </c>
      <c r="E58" s="188" t="str">
        <f t="shared" si="1"/>
        <v>Operaciones con fracciones</v>
      </c>
      <c r="F58" s="189"/>
      <c r="G58" s="189"/>
      <c r="H58" s="189"/>
      <c r="I58" s="189"/>
      <c r="J58" s="189"/>
      <c r="K58" s="190"/>
      <c r="L58" s="36" t="str">
        <f t="shared" si="2"/>
        <v>Trabajado</v>
      </c>
      <c r="M58" s="191" t="s">
        <v>298</v>
      </c>
      <c r="N58" s="192"/>
      <c r="O58" s="182">
        <f t="shared" si="4"/>
        <v>0</v>
      </c>
      <c r="P58" s="35">
        <f t="shared" si="5"/>
        <v>-3</v>
      </c>
      <c r="Q58" s="32">
        <f t="shared" si="6"/>
        <v>-3</v>
      </c>
    </row>
    <row r="59" spans="2:17" ht="18.75" customHeight="1" x14ac:dyDescent="0.25">
      <c r="B59" s="19"/>
      <c r="C59" s="182">
        <f t="shared" si="3"/>
        <v>0</v>
      </c>
      <c r="D59" s="52">
        <v>9</v>
      </c>
      <c r="E59" s="188" t="str">
        <f t="shared" si="1"/>
        <v>Probabilidad</v>
      </c>
      <c r="F59" s="189"/>
      <c r="G59" s="189"/>
      <c r="H59" s="189"/>
      <c r="I59" s="189"/>
      <c r="J59" s="189"/>
      <c r="K59" s="190"/>
      <c r="L59" s="36" t="str">
        <f t="shared" si="2"/>
        <v>Trabajado</v>
      </c>
      <c r="M59" s="191" t="s">
        <v>298</v>
      </c>
      <c r="N59" s="192"/>
      <c r="O59" s="182">
        <f t="shared" si="4"/>
        <v>0</v>
      </c>
      <c r="P59" s="35">
        <f t="shared" si="5"/>
        <v>-3</v>
      </c>
      <c r="Q59" s="32">
        <f t="shared" si="6"/>
        <v>-3</v>
      </c>
    </row>
    <row r="60" spans="2:17" ht="18.75" customHeight="1" x14ac:dyDescent="0.25">
      <c r="B60" s="19"/>
      <c r="C60" s="182">
        <f t="shared" si="3"/>
        <v>0</v>
      </c>
      <c r="D60" s="52">
        <v>10</v>
      </c>
      <c r="E60" s="188" t="str">
        <f t="shared" si="1"/>
        <v>Números decimales</v>
      </c>
      <c r="F60" s="189"/>
      <c r="G60" s="189"/>
      <c r="H60" s="189"/>
      <c r="I60" s="189"/>
      <c r="J60" s="189"/>
      <c r="K60" s="190"/>
      <c r="L60" s="36" t="str">
        <f t="shared" si="2"/>
        <v>Trabajado</v>
      </c>
      <c r="M60" s="191" t="s">
        <v>296</v>
      </c>
      <c r="N60" s="192"/>
      <c r="O60" s="182">
        <f t="shared" si="4"/>
        <v>0</v>
      </c>
      <c r="P60" s="35">
        <f t="shared" si="5"/>
        <v>0</v>
      </c>
      <c r="Q60" s="32">
        <f t="shared" si="6"/>
        <v>0</v>
      </c>
    </row>
    <row r="61" spans="2:17" ht="18.75" customHeight="1" x14ac:dyDescent="0.25">
      <c r="B61" s="19"/>
      <c r="C61" s="182">
        <f t="shared" si="3"/>
        <v>0</v>
      </c>
      <c r="D61" s="52">
        <v>11</v>
      </c>
      <c r="E61" s="188" t="str">
        <f t="shared" si="1"/>
        <v>Operaciones sumas, resta, multiplicación y división con decimales.</v>
      </c>
      <c r="F61" s="189"/>
      <c r="G61" s="189"/>
      <c r="H61" s="189"/>
      <c r="I61" s="189"/>
      <c r="J61" s="189"/>
      <c r="K61" s="190"/>
      <c r="L61" s="36" t="str">
        <f t="shared" si="2"/>
        <v>Trabajado</v>
      </c>
      <c r="M61" s="191" t="s">
        <v>298</v>
      </c>
      <c r="N61" s="192"/>
      <c r="O61" s="182">
        <f t="shared" si="4"/>
        <v>0</v>
      </c>
      <c r="P61" s="35">
        <f t="shared" si="5"/>
        <v>-3</v>
      </c>
      <c r="Q61" s="32">
        <f t="shared" si="6"/>
        <v>-3</v>
      </c>
    </row>
    <row r="62" spans="2:17" ht="18.75" customHeight="1" x14ac:dyDescent="0.25">
      <c r="B62" s="19"/>
      <c r="C62" s="182">
        <f t="shared" si="3"/>
        <v>0</v>
      </c>
      <c r="D62" s="52">
        <v>12</v>
      </c>
      <c r="E62" s="188" t="str">
        <f t="shared" si="1"/>
        <v xml:space="preserve">Ángulos </v>
      </c>
      <c r="F62" s="189"/>
      <c r="G62" s="189"/>
      <c r="H62" s="189"/>
      <c r="I62" s="189"/>
      <c r="J62" s="189"/>
      <c r="K62" s="190"/>
      <c r="L62" s="36" t="str">
        <f t="shared" si="2"/>
        <v>Trabajado</v>
      </c>
      <c r="M62" s="191" t="s">
        <v>296</v>
      </c>
      <c r="N62" s="192"/>
      <c r="O62" s="182">
        <f t="shared" si="4"/>
        <v>0</v>
      </c>
      <c r="P62" s="35">
        <f t="shared" si="5"/>
        <v>0</v>
      </c>
      <c r="Q62" s="32">
        <f t="shared" si="6"/>
        <v>0</v>
      </c>
    </row>
    <row r="63" spans="2:17" ht="18.75" customHeight="1" x14ac:dyDescent="0.25">
      <c r="B63" s="19"/>
      <c r="C63" s="182">
        <f t="shared" si="3"/>
        <v>1</v>
      </c>
      <c r="D63" s="52">
        <v>13</v>
      </c>
      <c r="E63" s="188" t="str">
        <f t="shared" si="1"/>
        <v>Medidas de longitud y perímetro</v>
      </c>
      <c r="F63" s="189"/>
      <c r="G63" s="189"/>
      <c r="H63" s="189"/>
      <c r="I63" s="189"/>
      <c r="J63" s="189"/>
      <c r="K63" s="190"/>
      <c r="L63" s="36" t="str">
        <f t="shared" si="2"/>
        <v>No trabajado</v>
      </c>
      <c r="M63" s="191"/>
      <c r="N63" s="192"/>
      <c r="O63" s="182">
        <f t="shared" si="4"/>
        <v>0</v>
      </c>
      <c r="P63" s="35">
        <f t="shared" si="5"/>
        <v>0</v>
      </c>
      <c r="Q63" s="32">
        <f t="shared" si="6"/>
        <v>1</v>
      </c>
    </row>
    <row r="64" spans="2:17" ht="18.75" customHeight="1" x14ac:dyDescent="0.25">
      <c r="B64" s="19"/>
      <c r="C64" s="182">
        <f t="shared" si="3"/>
        <v>1</v>
      </c>
      <c r="D64" s="52">
        <v>14</v>
      </c>
      <c r="E64" s="188" t="str">
        <f t="shared" si="1"/>
        <v>Conceptos básicos de geometría, rectas paralelas y perpendiculares</v>
      </c>
      <c r="F64" s="189"/>
      <c r="G64" s="189"/>
      <c r="H64" s="189"/>
      <c r="I64" s="189"/>
      <c r="J64" s="189"/>
      <c r="K64" s="190"/>
      <c r="L64" s="36" t="str">
        <f t="shared" si="2"/>
        <v>No trabajado</v>
      </c>
      <c r="M64" s="191"/>
      <c r="N64" s="192"/>
      <c r="O64" s="182">
        <f t="shared" si="4"/>
        <v>0</v>
      </c>
      <c r="P64" s="35">
        <f t="shared" si="5"/>
        <v>0</v>
      </c>
      <c r="Q64" s="32">
        <f t="shared" si="6"/>
        <v>1</v>
      </c>
    </row>
    <row r="65" spans="2:17" ht="18.75" customHeight="1" x14ac:dyDescent="0.25">
      <c r="B65" s="19"/>
      <c r="C65" s="182">
        <f t="shared" si="3"/>
        <v>1</v>
      </c>
      <c r="D65" s="52">
        <v>15</v>
      </c>
      <c r="E65" s="188" t="str">
        <f t="shared" si="1"/>
        <v>polígonos</v>
      </c>
      <c r="F65" s="189"/>
      <c r="G65" s="189"/>
      <c r="H65" s="189"/>
      <c r="I65" s="189"/>
      <c r="J65" s="189"/>
      <c r="K65" s="190"/>
      <c r="L65" s="36" t="str">
        <f t="shared" si="2"/>
        <v>No trabajado</v>
      </c>
      <c r="M65" s="191"/>
      <c r="N65" s="192"/>
      <c r="O65" s="182">
        <f t="shared" si="4"/>
        <v>0</v>
      </c>
      <c r="P65" s="35">
        <f t="shared" si="5"/>
        <v>0</v>
      </c>
      <c r="Q65" s="32">
        <f t="shared" si="6"/>
        <v>1</v>
      </c>
    </row>
    <row r="66" spans="2:17" ht="18.75" customHeight="1" x14ac:dyDescent="0.25">
      <c r="B66" s="19"/>
      <c r="C66" s="182">
        <f t="shared" si="3"/>
        <v>1</v>
      </c>
      <c r="D66" s="52">
        <v>16</v>
      </c>
      <c r="E66" s="188" t="str">
        <f t="shared" si="1"/>
        <v>Plano cartesiano.</v>
      </c>
      <c r="F66" s="189"/>
      <c r="G66" s="189"/>
      <c r="H66" s="189"/>
      <c r="I66" s="189"/>
      <c r="J66" s="189"/>
      <c r="K66" s="190"/>
      <c r="L66" s="36" t="str">
        <f t="shared" si="2"/>
        <v>No trabajado</v>
      </c>
      <c r="M66" s="191"/>
      <c r="N66" s="192"/>
      <c r="O66" s="182">
        <f t="shared" si="4"/>
        <v>0</v>
      </c>
      <c r="P66" s="35">
        <f t="shared" si="5"/>
        <v>0</v>
      </c>
      <c r="Q66" s="32">
        <f t="shared" si="6"/>
        <v>1</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453</v>
      </c>
      <c r="D81" s="81"/>
      <c r="E81" s="81"/>
      <c r="F81" s="81"/>
      <c r="G81" s="81"/>
      <c r="H81" s="81"/>
      <c r="I81" s="81"/>
      <c r="J81" s="81"/>
      <c r="K81" s="81"/>
      <c r="L81" s="81"/>
      <c r="M81" s="81"/>
      <c r="N81" s="81"/>
      <c r="O81" s="81"/>
      <c r="P81" s="20"/>
    </row>
    <row r="82" spans="2:16" ht="45" customHeight="1" x14ac:dyDescent="0.25">
      <c r="B82" s="19"/>
      <c r="C82" s="81" t="s">
        <v>420</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35" priority="5">
      <formula>IF(L24=0,1,0)</formula>
    </cfRule>
  </conditionalFormatting>
  <conditionalFormatting sqref="E51:N70">
    <cfRule type="expression" dxfId="33" priority="1">
      <formula>IF(Q51&lt;0,1,0)</formula>
    </cfRule>
    <cfRule type="expression" dxfId="34" priority="4">
      <formula>IF(Q51&gt;0,1,0)</formula>
    </cfRule>
  </conditionalFormatting>
  <conditionalFormatting sqref="E51:K70">
    <cfRule type="expression" dxfId="32" priority="3">
      <formula>IF(E51=0,1,0)</formula>
    </cfRule>
  </conditionalFormatting>
  <conditionalFormatting sqref="L51:L70">
    <cfRule type="expression" dxfId="31" priority="2">
      <formula>IF(L51=0,1,0)</formula>
    </cfRule>
  </conditionalFormatting>
  <dataValidations count="3">
    <dataValidation type="list" allowBlank="1" showInputMessage="1" showErrorMessage="1" sqref="M51:N70" xr:uid="{5F007A46-E8AE-4814-B882-33E5AF93E7B9}">
      <formula1>INDIRECT(O24)</formula1>
    </dataValidation>
    <dataValidation type="list" allowBlank="1" showInputMessage="1" showErrorMessage="1" sqref="O24:O43" xr:uid="{83726E27-E50D-4294-8A6D-2E9EF0AF6BE0}">
      <formula1>Estado</formula1>
    </dataValidation>
    <dataValidation type="list" allowBlank="1" showInputMessage="1" showErrorMessage="1" sqref="N16" xr:uid="{00C66A2D-AF9E-4C10-9340-36AC46AF714B}">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4D3D-AAC7-4061-9509-46296D9A3D8F}">
  <dimension ref="B1:P80"/>
  <sheetViews>
    <sheetView showGridLines="0" showRowColHeaders="0" showRuler="0" view="pageLayout" topLeftCell="A34" zoomScale="115" zoomScaleNormal="100" zoomScalePageLayoutView="115" workbookViewId="0">
      <selection activeCell="J40" sqref="J40:O40"/>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c r="G7" s="139"/>
      <c r="H7" s="139"/>
      <c r="I7" s="139"/>
      <c r="J7" s="139"/>
      <c r="K7" s="138"/>
      <c r="L7" s="80" t="s">
        <v>4</v>
      </c>
      <c r="M7" s="45"/>
      <c r="N7" s="137"/>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c r="G9" s="139"/>
      <c r="H9" s="139"/>
      <c r="I9" s="139"/>
      <c r="J9" s="139"/>
      <c r="K9" s="138"/>
      <c r="L9" s="80" t="s">
        <v>6</v>
      </c>
      <c r="M9" s="45"/>
      <c r="N9" s="137"/>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c r="G16" s="76"/>
      <c r="H16" s="76"/>
      <c r="I16" s="76"/>
      <c r="J16" s="76"/>
      <c r="K16" s="77"/>
      <c r="L16" s="49" t="s">
        <v>26</v>
      </c>
      <c r="M16" s="45"/>
      <c r="N16" s="75"/>
      <c r="O16" s="77"/>
      <c r="P16" s="20"/>
    </row>
    <row r="17" spans="2:16" ht="9" customHeight="1" thickTop="1" thickBot="1" x14ac:dyDescent="0.3">
      <c r="B17" s="19"/>
      <c r="P17" s="20"/>
    </row>
    <row r="18" spans="2:16" ht="16.5" thickTop="1" thickBot="1" x14ac:dyDescent="0.3">
      <c r="B18" s="19"/>
      <c r="C18" s="43"/>
      <c r="D18" s="80" t="s">
        <v>27</v>
      </c>
      <c r="E18" s="43"/>
      <c r="F18" s="75"/>
      <c r="G18" s="76"/>
      <c r="H18" s="76"/>
      <c r="I18" s="76"/>
      <c r="J18" s="76"/>
      <c r="K18" s="77"/>
      <c r="L18" s="49" t="s">
        <v>28</v>
      </c>
      <c r="M18" s="45"/>
      <c r="N18" s="75"/>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422</v>
      </c>
      <c r="E26" s="167"/>
      <c r="F26" s="167"/>
      <c r="G26" s="167"/>
      <c r="H26" s="167"/>
      <c r="I26" s="167"/>
      <c r="J26" s="167"/>
      <c r="K26" s="167"/>
      <c r="L26" s="167"/>
      <c r="M26" s="167"/>
      <c r="N26" s="167"/>
      <c r="O26" s="168"/>
      <c r="P26" s="20"/>
    </row>
    <row r="27" spans="2:16" ht="18.75" customHeight="1" x14ac:dyDescent="0.25">
      <c r="B27" s="19"/>
      <c r="C27" s="52">
        <v>2</v>
      </c>
      <c r="D27" s="151" t="s">
        <v>454</v>
      </c>
      <c r="E27" s="151"/>
      <c r="F27" s="151"/>
      <c r="G27" s="151"/>
      <c r="H27" s="151"/>
      <c r="I27" s="151"/>
      <c r="J27" s="151"/>
      <c r="K27" s="151"/>
      <c r="L27" s="151"/>
      <c r="M27" s="151"/>
      <c r="N27" s="151"/>
      <c r="O27" s="152"/>
      <c r="P27" s="20"/>
    </row>
    <row r="28" spans="2:16" ht="18.75" customHeight="1" x14ac:dyDescent="0.25">
      <c r="B28" s="19"/>
      <c r="C28" s="52">
        <v>3</v>
      </c>
      <c r="D28" s="151" t="s">
        <v>455</v>
      </c>
      <c r="E28" s="151"/>
      <c r="F28" s="151"/>
      <c r="G28" s="151"/>
      <c r="H28" s="151"/>
      <c r="I28" s="151"/>
      <c r="J28" s="151"/>
      <c r="K28" s="151"/>
      <c r="L28" s="151"/>
      <c r="M28" s="151"/>
      <c r="N28" s="151"/>
      <c r="O28" s="152"/>
      <c r="P28" s="20"/>
    </row>
    <row r="29" spans="2:16" ht="18.75" customHeight="1" x14ac:dyDescent="0.25">
      <c r="B29" s="19"/>
      <c r="C29" s="52">
        <v>4</v>
      </c>
      <c r="D29" s="151" t="s">
        <v>456</v>
      </c>
      <c r="E29" s="151"/>
      <c r="F29" s="151"/>
      <c r="G29" s="151"/>
      <c r="H29" s="151"/>
      <c r="I29" s="151"/>
      <c r="J29" s="151"/>
      <c r="K29" s="151"/>
      <c r="L29" s="151"/>
      <c r="M29" s="151"/>
      <c r="N29" s="151"/>
      <c r="O29" s="152"/>
      <c r="P29" s="20"/>
    </row>
    <row r="30" spans="2:16" ht="18.75" customHeight="1" thickBot="1" x14ac:dyDescent="0.3">
      <c r="B30" s="19"/>
      <c r="C30" s="53">
        <v>5</v>
      </c>
      <c r="D30" s="157"/>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PROBABILIDAD</v>
      </c>
      <c r="E38" s="164"/>
      <c r="F38" s="164"/>
      <c r="G38" s="164"/>
      <c r="H38" s="164"/>
      <c r="I38" s="165"/>
      <c r="J38" s="167" t="s">
        <v>457</v>
      </c>
      <c r="K38" s="167"/>
      <c r="L38" s="167"/>
      <c r="M38" s="167"/>
      <c r="N38" s="167"/>
      <c r="O38" s="168"/>
      <c r="P38" s="20"/>
    </row>
    <row r="39" spans="2:16" x14ac:dyDescent="0.25">
      <c r="B39" s="19"/>
      <c r="C39" s="52">
        <v>2</v>
      </c>
      <c r="D39" s="147" t="str">
        <f t="shared" ref="D39:D42" si="0">D27</f>
        <v>LONGITUD, AREA, PERIMETRO Y VOLUMEN</v>
      </c>
      <c r="E39" s="148"/>
      <c r="F39" s="148"/>
      <c r="G39" s="148"/>
      <c r="H39" s="148"/>
      <c r="I39" s="149"/>
      <c r="J39" s="151" t="s">
        <v>458</v>
      </c>
      <c r="K39" s="151"/>
      <c r="L39" s="151"/>
      <c r="M39" s="151"/>
      <c r="N39" s="151"/>
      <c r="O39" s="152"/>
      <c r="P39" s="20"/>
    </row>
    <row r="40" spans="2:16" x14ac:dyDescent="0.25">
      <c r="B40" s="19"/>
      <c r="C40" s="52">
        <v>3</v>
      </c>
      <c r="D40" s="147" t="str">
        <f t="shared" si="0"/>
        <v>CONCEPTOS BASICOS DE GEOMETRIA- POLIGONOS</v>
      </c>
      <c r="E40" s="148"/>
      <c r="F40" s="148"/>
      <c r="G40" s="148"/>
      <c r="H40" s="148"/>
      <c r="I40" s="149"/>
      <c r="J40" s="151" t="s">
        <v>459</v>
      </c>
      <c r="K40" s="151"/>
      <c r="L40" s="151"/>
      <c r="M40" s="151"/>
      <c r="N40" s="151"/>
      <c r="O40" s="152"/>
      <c r="P40" s="20"/>
    </row>
    <row r="41" spans="2:16" x14ac:dyDescent="0.25">
      <c r="B41" s="19"/>
      <c r="C41" s="52">
        <v>4</v>
      </c>
      <c r="D41" s="147" t="str">
        <f t="shared" si="0"/>
        <v>PLANO CARTESIANO</v>
      </c>
      <c r="E41" s="148"/>
      <c r="F41" s="148"/>
      <c r="G41" s="148"/>
      <c r="H41" s="148"/>
      <c r="I41" s="149"/>
      <c r="J41" s="151" t="s">
        <v>460</v>
      </c>
      <c r="K41" s="151"/>
      <c r="L41" s="151"/>
      <c r="M41" s="151"/>
      <c r="N41" s="151"/>
      <c r="O41" s="152"/>
      <c r="P41" s="20"/>
    </row>
    <row r="42" spans="2:16" ht="15.75" thickBot="1" x14ac:dyDescent="0.3">
      <c r="B42" s="19"/>
      <c r="C42" s="53">
        <v>5</v>
      </c>
      <c r="D42" s="153">
        <f t="shared" si="0"/>
        <v>0</v>
      </c>
      <c r="E42" s="154"/>
      <c r="F42" s="154"/>
      <c r="G42" s="154"/>
      <c r="H42" s="154"/>
      <c r="I42" s="155"/>
      <c r="J42" s="157"/>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PROBABILIDAD</v>
      </c>
      <c r="E50" s="164"/>
      <c r="F50" s="164"/>
      <c r="G50" s="164"/>
      <c r="H50" s="164"/>
      <c r="I50" s="165"/>
      <c r="J50" s="167"/>
      <c r="K50" s="167"/>
      <c r="L50" s="167"/>
      <c r="M50" s="167"/>
      <c r="N50" s="167"/>
      <c r="O50" s="168"/>
      <c r="P50" s="20"/>
    </row>
    <row r="51" spans="2:16" x14ac:dyDescent="0.25">
      <c r="B51" s="19"/>
      <c r="C51" s="52">
        <v>2</v>
      </c>
      <c r="D51" s="147" t="str">
        <f t="shared" ref="D51:D54" si="1">D39</f>
        <v>LONGITUD, AREA, PERIMETRO Y VOLUMEN</v>
      </c>
      <c r="E51" s="148"/>
      <c r="F51" s="148"/>
      <c r="G51" s="148"/>
      <c r="H51" s="148"/>
      <c r="I51" s="149"/>
      <c r="J51" s="151"/>
      <c r="K51" s="151"/>
      <c r="L51" s="151"/>
      <c r="M51" s="151"/>
      <c r="N51" s="151"/>
      <c r="O51" s="152"/>
      <c r="P51" s="20"/>
    </row>
    <row r="52" spans="2:16" x14ac:dyDescent="0.25">
      <c r="B52" s="19"/>
      <c r="C52" s="52">
        <v>3</v>
      </c>
      <c r="D52" s="147" t="str">
        <f t="shared" si="1"/>
        <v>CONCEPTOS BASICOS DE GEOMETRIA- POLIGONOS</v>
      </c>
      <c r="E52" s="148"/>
      <c r="F52" s="148"/>
      <c r="G52" s="148"/>
      <c r="H52" s="148"/>
      <c r="I52" s="149"/>
      <c r="J52" s="151"/>
      <c r="K52" s="151"/>
      <c r="L52" s="151"/>
      <c r="M52" s="151"/>
      <c r="N52" s="151"/>
      <c r="O52" s="152"/>
      <c r="P52" s="20"/>
    </row>
    <row r="53" spans="2:16" x14ac:dyDescent="0.25">
      <c r="B53" s="19"/>
      <c r="C53" s="52">
        <v>4</v>
      </c>
      <c r="D53" s="147" t="str">
        <f t="shared" si="1"/>
        <v>PLANO CARTESIANO</v>
      </c>
      <c r="E53" s="148"/>
      <c r="F53" s="148"/>
      <c r="G53" s="148"/>
      <c r="H53" s="148"/>
      <c r="I53" s="149"/>
      <c r="J53" s="151"/>
      <c r="K53" s="151"/>
      <c r="L53" s="151"/>
      <c r="M53" s="151"/>
      <c r="N53" s="151"/>
      <c r="O53" s="152"/>
      <c r="P53" s="20"/>
    </row>
    <row r="54" spans="2:16" ht="15.75" thickBot="1" x14ac:dyDescent="0.3">
      <c r="B54" s="19"/>
      <c r="C54" s="53">
        <v>5</v>
      </c>
      <c r="D54" s="153">
        <f t="shared" si="1"/>
        <v>0</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PROBABILIDAD</v>
      </c>
      <c r="E62" s="164"/>
      <c r="F62" s="164"/>
      <c r="G62" s="164"/>
      <c r="H62" s="164"/>
      <c r="I62" s="165"/>
      <c r="J62" s="166"/>
      <c r="K62" s="167"/>
      <c r="L62" s="167"/>
      <c r="M62" s="168"/>
      <c r="N62" s="166"/>
      <c r="O62" s="168"/>
      <c r="P62" s="20"/>
    </row>
    <row r="63" spans="2:16" x14ac:dyDescent="0.25">
      <c r="B63" s="19"/>
      <c r="C63" s="52">
        <v>2</v>
      </c>
      <c r="D63" s="147" t="str">
        <f t="shared" ref="D63:D66" si="2">D51</f>
        <v>LONGITUD, AREA, PERIMETRO Y VOLUMEN</v>
      </c>
      <c r="E63" s="148"/>
      <c r="F63" s="148"/>
      <c r="G63" s="148"/>
      <c r="H63" s="148"/>
      <c r="I63" s="149"/>
      <c r="J63" s="150"/>
      <c r="K63" s="151"/>
      <c r="L63" s="151"/>
      <c r="M63" s="152"/>
      <c r="N63" s="150"/>
      <c r="O63" s="152"/>
      <c r="P63" s="20"/>
    </row>
    <row r="64" spans="2:16" x14ac:dyDescent="0.25">
      <c r="B64" s="19"/>
      <c r="C64" s="52">
        <v>3</v>
      </c>
      <c r="D64" s="147" t="str">
        <f t="shared" si="2"/>
        <v>CONCEPTOS BASICOS DE GEOMETRIA- POLIGONOS</v>
      </c>
      <c r="E64" s="148"/>
      <c r="F64" s="148"/>
      <c r="G64" s="148"/>
      <c r="H64" s="148"/>
      <c r="I64" s="149"/>
      <c r="J64" s="150"/>
      <c r="K64" s="151"/>
      <c r="L64" s="151"/>
      <c r="M64" s="152"/>
      <c r="N64" s="150"/>
      <c r="O64" s="152"/>
      <c r="P64" s="20"/>
    </row>
    <row r="65" spans="2:16" x14ac:dyDescent="0.25">
      <c r="B65" s="19"/>
      <c r="C65" s="52">
        <v>4</v>
      </c>
      <c r="D65" s="147" t="str">
        <f t="shared" si="2"/>
        <v>PLANO CARTESIANO</v>
      </c>
      <c r="E65" s="148"/>
      <c r="F65" s="148"/>
      <c r="G65" s="148"/>
      <c r="H65" s="148"/>
      <c r="I65" s="149"/>
      <c r="J65" s="150"/>
      <c r="K65" s="151"/>
      <c r="L65" s="151"/>
      <c r="M65" s="152"/>
      <c r="N65" s="150"/>
      <c r="O65" s="152"/>
      <c r="P65" s="20"/>
    </row>
    <row r="66" spans="2:16" ht="15.75" thickBot="1" x14ac:dyDescent="0.3">
      <c r="B66" s="19"/>
      <c r="C66" s="53">
        <v>5</v>
      </c>
      <c r="D66" s="153">
        <f t="shared" si="2"/>
        <v>0</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PROBABILIDAD</v>
      </c>
      <c r="E74" s="164"/>
      <c r="F74" s="164"/>
      <c r="G74" s="164"/>
      <c r="H74" s="164"/>
      <c r="I74" s="165"/>
      <c r="J74" s="166"/>
      <c r="K74" s="167"/>
      <c r="L74" s="167"/>
      <c r="M74" s="168"/>
      <c r="N74" s="166"/>
      <c r="O74" s="168"/>
      <c r="P74" s="20"/>
    </row>
    <row r="75" spans="2:16" x14ac:dyDescent="0.25">
      <c r="B75" s="19"/>
      <c r="C75" s="52">
        <v>2</v>
      </c>
      <c r="D75" s="147" t="str">
        <f t="shared" ref="D75:D78" si="3">D63</f>
        <v>LONGITUD, AREA, PERIMETRO Y VOLUMEN</v>
      </c>
      <c r="E75" s="148"/>
      <c r="F75" s="148"/>
      <c r="G75" s="148"/>
      <c r="H75" s="148"/>
      <c r="I75" s="149"/>
      <c r="J75" s="150"/>
      <c r="K75" s="151"/>
      <c r="L75" s="151"/>
      <c r="M75" s="152"/>
      <c r="N75" s="150"/>
      <c r="O75" s="152"/>
      <c r="P75" s="20"/>
    </row>
    <row r="76" spans="2:16" x14ac:dyDescent="0.25">
      <c r="B76" s="19"/>
      <c r="C76" s="52">
        <v>3</v>
      </c>
      <c r="D76" s="147" t="str">
        <f t="shared" si="3"/>
        <v>CONCEPTOS BASICOS DE GEOMETRIA- POLIGONOS</v>
      </c>
      <c r="E76" s="148"/>
      <c r="F76" s="148"/>
      <c r="G76" s="148"/>
      <c r="H76" s="148"/>
      <c r="I76" s="149"/>
      <c r="J76" s="150"/>
      <c r="K76" s="151"/>
      <c r="L76" s="151"/>
      <c r="M76" s="152"/>
      <c r="N76" s="150"/>
      <c r="O76" s="152"/>
      <c r="P76" s="20"/>
    </row>
    <row r="77" spans="2:16" x14ac:dyDescent="0.25">
      <c r="B77" s="19"/>
      <c r="C77" s="52">
        <v>4</v>
      </c>
      <c r="D77" s="147" t="str">
        <f t="shared" si="3"/>
        <v>PLANO CARTESIANO</v>
      </c>
      <c r="E77" s="148"/>
      <c r="F77" s="148"/>
      <c r="G77" s="148"/>
      <c r="H77" s="148"/>
      <c r="I77" s="149"/>
      <c r="J77" s="150"/>
      <c r="K77" s="151"/>
      <c r="L77" s="151"/>
      <c r="M77" s="152"/>
      <c r="N77" s="150"/>
      <c r="O77" s="152"/>
      <c r="P77" s="20"/>
    </row>
    <row r="78" spans="2:16" ht="15.75" thickBot="1" x14ac:dyDescent="0.3">
      <c r="B78" s="19"/>
      <c r="C78" s="53">
        <v>5</v>
      </c>
      <c r="D78" s="153">
        <f t="shared" si="3"/>
        <v>0</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30" priority="4">
      <formula>IF(D38=0,1,0)</formula>
    </cfRule>
  </conditionalFormatting>
  <conditionalFormatting sqref="D50:D54">
    <cfRule type="expression" dxfId="29" priority="3">
      <formula>IF(D50=0,1,0)</formula>
    </cfRule>
  </conditionalFormatting>
  <conditionalFormatting sqref="D62:D66">
    <cfRule type="expression" dxfId="28" priority="2">
      <formula>IF(D62=0,1,0)</formula>
    </cfRule>
  </conditionalFormatting>
  <conditionalFormatting sqref="D74:D78">
    <cfRule type="expression" dxfId="27" priority="1">
      <formula>IF(D74=0,1,0)</formula>
    </cfRule>
  </conditionalFormatting>
  <dataValidations count="1">
    <dataValidation type="list" allowBlank="1" showInputMessage="1" showErrorMessage="1" sqref="N18 N16" xr:uid="{27ECFB83-3AE3-4B3A-829D-7D1CE6118299}">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853F-6BB4-4BB3-BDBF-2993EDF1A2F3}">
  <dimension ref="B1:Q84"/>
  <sheetViews>
    <sheetView showGridLines="0" showRowColHeaders="0" showRuler="0" view="pageLayout" zoomScaleNormal="100" workbookViewId="0">
      <selection activeCell="E64" sqref="E64:K66"/>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304</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461</v>
      </c>
      <c r="E24" s="126" t="s">
        <v>461</v>
      </c>
      <c r="F24" s="126" t="s">
        <v>461</v>
      </c>
      <c r="G24" s="127" t="s">
        <v>461</v>
      </c>
      <c r="H24" s="70"/>
      <c r="I24" s="45"/>
      <c r="J24" s="71"/>
      <c r="K24" s="51">
        <v>1</v>
      </c>
      <c r="L24" s="128" t="str">
        <f>D24</f>
        <v>Números enteros</v>
      </c>
      <c r="M24" s="129"/>
      <c r="N24" s="130"/>
      <c r="O24" s="72" t="s">
        <v>289</v>
      </c>
      <c r="P24" s="20"/>
    </row>
    <row r="25" spans="2:16" ht="18.75" customHeight="1" x14ac:dyDescent="0.25">
      <c r="B25" s="19"/>
      <c r="C25" s="73">
        <v>2</v>
      </c>
      <c r="D25" s="109" t="s">
        <v>462</v>
      </c>
      <c r="E25" s="110" t="s">
        <v>462</v>
      </c>
      <c r="F25" s="110" t="s">
        <v>462</v>
      </c>
      <c r="G25" s="111" t="s">
        <v>462</v>
      </c>
      <c r="H25" s="70"/>
      <c r="I25" s="45"/>
      <c r="J25" s="71"/>
      <c r="K25" s="73">
        <v>2</v>
      </c>
      <c r="L25" s="115" t="str">
        <f t="shared" ref="L25:L43" si="0">D25</f>
        <v>Operaciones con enteros</v>
      </c>
      <c r="M25" s="116"/>
      <c r="N25" s="117"/>
      <c r="O25" s="72" t="s">
        <v>289</v>
      </c>
      <c r="P25" s="20"/>
    </row>
    <row r="26" spans="2:16" ht="18.75" customHeight="1" x14ac:dyDescent="0.25">
      <c r="B26" s="19"/>
      <c r="C26" s="73">
        <v>3</v>
      </c>
      <c r="D26" s="109" t="s">
        <v>463</v>
      </c>
      <c r="E26" s="110" t="s">
        <v>463</v>
      </c>
      <c r="F26" s="110" t="s">
        <v>463</v>
      </c>
      <c r="G26" s="111" t="s">
        <v>463</v>
      </c>
      <c r="H26" s="70"/>
      <c r="I26" s="45"/>
      <c r="J26" s="71"/>
      <c r="K26" s="52">
        <v>3</v>
      </c>
      <c r="L26" s="115" t="str">
        <f t="shared" si="0"/>
        <v>Potencias y raíces con enteros</v>
      </c>
      <c r="M26" s="116"/>
      <c r="N26" s="117"/>
      <c r="O26" s="72" t="s">
        <v>289</v>
      </c>
      <c r="P26" s="20"/>
    </row>
    <row r="27" spans="2:16" ht="18.75" customHeight="1" x14ac:dyDescent="0.25">
      <c r="B27" s="19"/>
      <c r="C27" s="73">
        <v>4</v>
      </c>
      <c r="D27" s="109" t="s">
        <v>464</v>
      </c>
      <c r="E27" s="110" t="s">
        <v>464</v>
      </c>
      <c r="F27" s="110" t="s">
        <v>464</v>
      </c>
      <c r="G27" s="111" t="s">
        <v>464</v>
      </c>
      <c r="H27" s="70"/>
      <c r="I27" s="45"/>
      <c r="J27" s="71"/>
      <c r="K27" s="73">
        <v>4</v>
      </c>
      <c r="L27" s="115" t="str">
        <f t="shared" si="0"/>
        <v>Operaciones combinadas</v>
      </c>
      <c r="M27" s="116"/>
      <c r="N27" s="117"/>
      <c r="O27" s="72" t="s">
        <v>289</v>
      </c>
      <c r="P27" s="20"/>
    </row>
    <row r="28" spans="2:16" ht="18.75" customHeight="1" x14ac:dyDescent="0.25">
      <c r="B28" s="19"/>
      <c r="C28" s="73">
        <v>5</v>
      </c>
      <c r="D28" s="109" t="s">
        <v>465</v>
      </c>
      <c r="E28" s="110" t="s">
        <v>465</v>
      </c>
      <c r="F28" s="110" t="s">
        <v>465</v>
      </c>
      <c r="G28" s="111" t="s">
        <v>465</v>
      </c>
      <c r="H28" s="70"/>
      <c r="I28" s="45"/>
      <c r="J28" s="71"/>
      <c r="K28" s="73">
        <v>5</v>
      </c>
      <c r="L28" s="115" t="str">
        <f t="shared" si="0"/>
        <v>Números racionales</v>
      </c>
      <c r="M28" s="116"/>
      <c r="N28" s="117"/>
      <c r="O28" s="72" t="s">
        <v>289</v>
      </c>
      <c r="P28" s="20"/>
    </row>
    <row r="29" spans="2:16" ht="18.75" customHeight="1" x14ac:dyDescent="0.25">
      <c r="B29" s="19"/>
      <c r="C29" s="73">
        <v>6</v>
      </c>
      <c r="D29" s="109" t="s">
        <v>466</v>
      </c>
      <c r="E29" s="110" t="s">
        <v>466</v>
      </c>
      <c r="F29" s="110" t="s">
        <v>466</v>
      </c>
      <c r="G29" s="111" t="s">
        <v>466</v>
      </c>
      <c r="H29" s="70"/>
      <c r="I29" s="45"/>
      <c r="J29" s="71"/>
      <c r="K29" s="52">
        <v>6</v>
      </c>
      <c r="L29" s="115" t="str">
        <f t="shared" si="0"/>
        <v>Orden en racionales</v>
      </c>
      <c r="M29" s="116"/>
      <c r="N29" s="117"/>
      <c r="O29" s="72" t="s">
        <v>289</v>
      </c>
      <c r="P29" s="20"/>
    </row>
    <row r="30" spans="2:16" ht="18.75" customHeight="1" x14ac:dyDescent="0.25">
      <c r="B30" s="19"/>
      <c r="C30" s="73">
        <v>7</v>
      </c>
      <c r="D30" s="109" t="s">
        <v>467</v>
      </c>
      <c r="E30" s="110" t="s">
        <v>467</v>
      </c>
      <c r="F30" s="110" t="s">
        <v>467</v>
      </c>
      <c r="G30" s="111" t="s">
        <v>467</v>
      </c>
      <c r="H30" s="70"/>
      <c r="I30" s="45"/>
      <c r="J30" s="71"/>
      <c r="K30" s="73">
        <v>7</v>
      </c>
      <c r="L30" s="115" t="str">
        <f t="shared" si="0"/>
        <v>Suma y resta de racionales</v>
      </c>
      <c r="M30" s="116"/>
      <c r="N30" s="117"/>
      <c r="O30" s="72" t="s">
        <v>289</v>
      </c>
      <c r="P30" s="20"/>
    </row>
    <row r="31" spans="2:16" ht="18.75" customHeight="1" x14ac:dyDescent="0.25">
      <c r="B31" s="19"/>
      <c r="C31" s="73">
        <v>8</v>
      </c>
      <c r="D31" s="109" t="s">
        <v>468</v>
      </c>
      <c r="E31" s="110" t="s">
        <v>468</v>
      </c>
      <c r="F31" s="110" t="s">
        <v>468</v>
      </c>
      <c r="G31" s="111" t="s">
        <v>468</v>
      </c>
      <c r="H31" s="70"/>
      <c r="I31" s="45"/>
      <c r="J31" s="71"/>
      <c r="K31" s="73">
        <v>8</v>
      </c>
      <c r="L31" s="115" t="str">
        <f t="shared" si="0"/>
        <v>Multiplicación y división con racionales</v>
      </c>
      <c r="M31" s="116"/>
      <c r="N31" s="117"/>
      <c r="O31" s="72" t="s">
        <v>289</v>
      </c>
      <c r="P31" s="20"/>
    </row>
    <row r="32" spans="2:16" ht="18.75" customHeight="1" x14ac:dyDescent="0.25">
      <c r="B32" s="19"/>
      <c r="C32" s="73">
        <v>9</v>
      </c>
      <c r="D32" s="109" t="s">
        <v>469</v>
      </c>
      <c r="E32" s="110" t="s">
        <v>469</v>
      </c>
      <c r="F32" s="110" t="s">
        <v>469</v>
      </c>
      <c r="G32" s="111" t="s">
        <v>469</v>
      </c>
      <c r="H32" s="70"/>
      <c r="I32" s="45"/>
      <c r="J32" s="71"/>
      <c r="K32" s="52">
        <v>9</v>
      </c>
      <c r="L32" s="115" t="str">
        <f t="shared" si="0"/>
        <v>Potencias con fracciones</v>
      </c>
      <c r="M32" s="116"/>
      <c r="N32" s="117"/>
      <c r="O32" s="72" t="s">
        <v>289</v>
      </c>
      <c r="P32" s="20"/>
    </row>
    <row r="33" spans="2:16" ht="18.75" customHeight="1" x14ac:dyDescent="0.25">
      <c r="B33" s="19"/>
      <c r="C33" s="73">
        <v>10</v>
      </c>
      <c r="D33" s="109" t="s">
        <v>470</v>
      </c>
      <c r="E33" s="110" t="s">
        <v>470</v>
      </c>
      <c r="F33" s="110" t="s">
        <v>470</v>
      </c>
      <c r="G33" s="111" t="s">
        <v>470</v>
      </c>
      <c r="H33" s="70"/>
      <c r="I33" s="45"/>
      <c r="J33" s="71"/>
      <c r="K33" s="73">
        <v>10</v>
      </c>
      <c r="L33" s="115" t="str">
        <f t="shared" si="0"/>
        <v>Raíces con fracciones</v>
      </c>
      <c r="M33" s="116"/>
      <c r="N33" s="117"/>
      <c r="O33" s="72" t="s">
        <v>289</v>
      </c>
      <c r="P33" s="20"/>
    </row>
    <row r="34" spans="2:16" ht="18.75" customHeight="1" x14ac:dyDescent="0.25">
      <c r="B34" s="19"/>
      <c r="C34" s="73">
        <v>11</v>
      </c>
      <c r="D34" s="109" t="s">
        <v>471</v>
      </c>
      <c r="E34" s="110" t="s">
        <v>471</v>
      </c>
      <c r="F34" s="110" t="s">
        <v>471</v>
      </c>
      <c r="G34" s="111" t="s">
        <v>471</v>
      </c>
      <c r="H34" s="70"/>
      <c r="I34" s="45"/>
      <c r="J34" s="71"/>
      <c r="K34" s="73">
        <v>11</v>
      </c>
      <c r="L34" s="115" t="str">
        <f t="shared" si="0"/>
        <v xml:space="preserve">Ecuaciones </v>
      </c>
      <c r="M34" s="116"/>
      <c r="N34" s="117"/>
      <c r="O34" s="72" t="s">
        <v>289</v>
      </c>
      <c r="P34" s="20"/>
    </row>
    <row r="35" spans="2:16" ht="18.75" customHeight="1" x14ac:dyDescent="0.25">
      <c r="B35" s="19"/>
      <c r="C35" s="73">
        <v>12</v>
      </c>
      <c r="D35" s="109" t="s">
        <v>472</v>
      </c>
      <c r="E35" s="110" t="s">
        <v>472</v>
      </c>
      <c r="F35" s="110" t="s">
        <v>472</v>
      </c>
      <c r="G35" s="111" t="s">
        <v>472</v>
      </c>
      <c r="H35" s="70"/>
      <c r="I35" s="45"/>
      <c r="J35" s="71"/>
      <c r="K35" s="52">
        <v>12</v>
      </c>
      <c r="L35" s="115" t="str">
        <f t="shared" si="0"/>
        <v>Razones y proporciones</v>
      </c>
      <c r="M35" s="116"/>
      <c r="N35" s="117"/>
      <c r="O35" s="72" t="s">
        <v>289</v>
      </c>
      <c r="P35" s="20"/>
    </row>
    <row r="36" spans="2:16" ht="18.75" customHeight="1" x14ac:dyDescent="0.25">
      <c r="B36" s="19"/>
      <c r="C36" s="73">
        <v>13</v>
      </c>
      <c r="D36" s="109" t="s">
        <v>473</v>
      </c>
      <c r="E36" s="110" t="s">
        <v>473</v>
      </c>
      <c r="F36" s="110" t="s">
        <v>473</v>
      </c>
      <c r="G36" s="111" t="s">
        <v>473</v>
      </c>
      <c r="H36" s="70"/>
      <c r="I36" s="45"/>
      <c r="J36" s="71"/>
      <c r="K36" s="52">
        <v>13</v>
      </c>
      <c r="L36" s="115" t="str">
        <f t="shared" si="0"/>
        <v>Proporcionalidad directa e inversa</v>
      </c>
      <c r="M36" s="116"/>
      <c r="N36" s="117"/>
      <c r="O36" s="72" t="s">
        <v>289</v>
      </c>
      <c r="P36" s="20"/>
    </row>
    <row r="37" spans="2:16" ht="18.75" customHeight="1" x14ac:dyDescent="0.25">
      <c r="B37" s="19"/>
      <c r="C37" s="73">
        <v>14</v>
      </c>
      <c r="D37" s="109" t="s">
        <v>474</v>
      </c>
      <c r="E37" s="110" t="s">
        <v>474</v>
      </c>
      <c r="F37" s="110" t="s">
        <v>474</v>
      </c>
      <c r="G37" s="111" t="s">
        <v>474</v>
      </c>
      <c r="H37" s="70"/>
      <c r="I37" s="45"/>
      <c r="J37" s="71"/>
      <c r="K37" s="73">
        <v>14</v>
      </c>
      <c r="L37" s="115" t="str">
        <f t="shared" si="0"/>
        <v>Aplicaciones de la proporcionalidad</v>
      </c>
      <c r="M37" s="116"/>
      <c r="N37" s="117"/>
      <c r="O37" s="72" t="s">
        <v>289</v>
      </c>
      <c r="P37" s="20"/>
    </row>
    <row r="38" spans="2:16" ht="18.75" customHeight="1" x14ac:dyDescent="0.25">
      <c r="B38" s="19"/>
      <c r="C38" s="73">
        <v>15</v>
      </c>
      <c r="D38" s="109" t="s">
        <v>475</v>
      </c>
      <c r="E38" s="110" t="s">
        <v>475</v>
      </c>
      <c r="F38" s="110" t="s">
        <v>475</v>
      </c>
      <c r="G38" s="111" t="s">
        <v>475</v>
      </c>
      <c r="H38" s="70"/>
      <c r="I38" s="45"/>
      <c r="J38" s="71"/>
      <c r="K38" s="52">
        <v>15</v>
      </c>
      <c r="L38" s="115" t="str">
        <f t="shared" si="0"/>
        <v>Polígonos y cuerpos</v>
      </c>
      <c r="M38" s="116"/>
      <c r="N38" s="117"/>
      <c r="O38" s="72" t="s">
        <v>295</v>
      </c>
      <c r="P38" s="20"/>
    </row>
    <row r="39" spans="2:16" ht="18.75" customHeight="1" x14ac:dyDescent="0.25">
      <c r="B39" s="19"/>
      <c r="C39" s="73">
        <v>16</v>
      </c>
      <c r="D39" s="112" t="s">
        <v>329</v>
      </c>
      <c r="E39" s="113" t="s">
        <v>329</v>
      </c>
      <c r="F39" s="113" t="s">
        <v>329</v>
      </c>
      <c r="G39" s="114" t="s">
        <v>329</v>
      </c>
      <c r="H39" s="70"/>
      <c r="I39" s="45"/>
      <c r="J39" s="71"/>
      <c r="K39" s="73">
        <v>16</v>
      </c>
      <c r="L39" s="115" t="str">
        <f t="shared" si="0"/>
        <v>Estadística y probabilidad</v>
      </c>
      <c r="M39" s="116"/>
      <c r="N39" s="117"/>
      <c r="O39" s="72" t="s">
        <v>295</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Números enteros</v>
      </c>
      <c r="F51" s="184"/>
      <c r="G51" s="184"/>
      <c r="H51" s="184"/>
      <c r="I51" s="184"/>
      <c r="J51" s="184"/>
      <c r="K51" s="185"/>
      <c r="L51" s="40" t="str">
        <f t="shared" ref="L51:L70" si="2">O24</f>
        <v>Trabajado</v>
      </c>
      <c r="M51" s="186" t="s">
        <v>296</v>
      </c>
      <c r="N51" s="187"/>
      <c r="O51" s="182">
        <f>IF(M51="Bajo",1,0)</f>
        <v>0</v>
      </c>
      <c r="P51" s="35">
        <f>IF(M51="Básico",-3,0)</f>
        <v>0</v>
      </c>
      <c r="Q51" s="32">
        <f>C51+O51+P51</f>
        <v>0</v>
      </c>
    </row>
    <row r="52" spans="2:17" ht="18.75" customHeight="1" x14ac:dyDescent="0.25">
      <c r="B52" s="19"/>
      <c r="C52" s="182">
        <f t="shared" ref="C52:C70" si="3">IF(L52="No trabajado",1,0)</f>
        <v>0</v>
      </c>
      <c r="D52" s="52">
        <v>2</v>
      </c>
      <c r="E52" s="188" t="str">
        <f t="shared" si="1"/>
        <v>Operaciones con enteros</v>
      </c>
      <c r="F52" s="189"/>
      <c r="G52" s="189"/>
      <c r="H52" s="189"/>
      <c r="I52" s="189"/>
      <c r="J52" s="189"/>
      <c r="K52" s="190"/>
      <c r="L52" s="36" t="str">
        <f t="shared" si="2"/>
        <v>Trabajado</v>
      </c>
      <c r="M52" s="191" t="s">
        <v>296</v>
      </c>
      <c r="N52" s="192"/>
      <c r="O52" s="182">
        <f t="shared" ref="O52:O70" si="4">IF(M52="Bajo",1,0)</f>
        <v>0</v>
      </c>
      <c r="P52" s="35">
        <f t="shared" ref="P52:P70" si="5">IF(M52="Básico",-3,0)</f>
        <v>0</v>
      </c>
      <c r="Q52" s="32">
        <f t="shared" ref="Q52:Q70" si="6">C52+O52+P52</f>
        <v>0</v>
      </c>
    </row>
    <row r="53" spans="2:17" ht="18.75" customHeight="1" x14ac:dyDescent="0.25">
      <c r="B53" s="19"/>
      <c r="C53" s="182">
        <f t="shared" si="3"/>
        <v>0</v>
      </c>
      <c r="D53" s="52">
        <v>3</v>
      </c>
      <c r="E53" s="188" t="str">
        <f t="shared" si="1"/>
        <v>Potencias y raíces con enteros</v>
      </c>
      <c r="F53" s="189"/>
      <c r="G53" s="189"/>
      <c r="H53" s="189"/>
      <c r="I53" s="189"/>
      <c r="J53" s="189"/>
      <c r="K53" s="190"/>
      <c r="L53" s="36" t="str">
        <f t="shared" si="2"/>
        <v>Trabajado</v>
      </c>
      <c r="M53" s="191" t="s">
        <v>296</v>
      </c>
      <c r="N53" s="192"/>
      <c r="O53" s="182">
        <f t="shared" si="4"/>
        <v>0</v>
      </c>
      <c r="P53" s="35">
        <f t="shared" si="5"/>
        <v>0</v>
      </c>
      <c r="Q53" s="32">
        <f t="shared" si="6"/>
        <v>0</v>
      </c>
    </row>
    <row r="54" spans="2:17" ht="18.75" customHeight="1" x14ac:dyDescent="0.25">
      <c r="B54" s="19"/>
      <c r="C54" s="182">
        <f t="shared" si="3"/>
        <v>0</v>
      </c>
      <c r="D54" s="52">
        <v>4</v>
      </c>
      <c r="E54" s="188" t="str">
        <f t="shared" si="1"/>
        <v>Operaciones combinadas</v>
      </c>
      <c r="F54" s="189"/>
      <c r="G54" s="189"/>
      <c r="H54" s="189"/>
      <c r="I54" s="189"/>
      <c r="J54" s="189"/>
      <c r="K54" s="190"/>
      <c r="L54" s="36" t="str">
        <f t="shared" si="2"/>
        <v>Trabajado</v>
      </c>
      <c r="M54" s="191" t="s">
        <v>298</v>
      </c>
      <c r="N54" s="192"/>
      <c r="O54" s="182">
        <f t="shared" si="4"/>
        <v>0</v>
      </c>
      <c r="P54" s="35">
        <f t="shared" si="5"/>
        <v>-3</v>
      </c>
      <c r="Q54" s="32">
        <f t="shared" si="6"/>
        <v>-3</v>
      </c>
    </row>
    <row r="55" spans="2:17" ht="18.75" customHeight="1" x14ac:dyDescent="0.25">
      <c r="B55" s="19"/>
      <c r="C55" s="182">
        <f t="shared" si="3"/>
        <v>0</v>
      </c>
      <c r="D55" s="52">
        <v>5</v>
      </c>
      <c r="E55" s="188" t="str">
        <f t="shared" si="1"/>
        <v>Números racionales</v>
      </c>
      <c r="F55" s="189"/>
      <c r="G55" s="189"/>
      <c r="H55" s="189"/>
      <c r="I55" s="189"/>
      <c r="J55" s="189"/>
      <c r="K55" s="190"/>
      <c r="L55" s="36" t="str">
        <f t="shared" si="2"/>
        <v>Trabajado</v>
      </c>
      <c r="M55" s="191" t="s">
        <v>296</v>
      </c>
      <c r="N55" s="192"/>
      <c r="O55" s="182">
        <f t="shared" si="4"/>
        <v>0</v>
      </c>
      <c r="P55" s="35">
        <f t="shared" si="5"/>
        <v>0</v>
      </c>
      <c r="Q55" s="32">
        <f t="shared" si="6"/>
        <v>0</v>
      </c>
    </row>
    <row r="56" spans="2:17" ht="18.75" customHeight="1" x14ac:dyDescent="0.25">
      <c r="B56" s="19"/>
      <c r="C56" s="182">
        <f t="shared" si="3"/>
        <v>0</v>
      </c>
      <c r="D56" s="52">
        <v>6</v>
      </c>
      <c r="E56" s="188" t="str">
        <f t="shared" si="1"/>
        <v>Orden en racionales</v>
      </c>
      <c r="F56" s="189"/>
      <c r="G56" s="189"/>
      <c r="H56" s="189"/>
      <c r="I56" s="189"/>
      <c r="J56" s="189"/>
      <c r="K56" s="190"/>
      <c r="L56" s="36" t="str">
        <f t="shared" si="2"/>
        <v>Trabajado</v>
      </c>
      <c r="M56" s="191" t="s">
        <v>298</v>
      </c>
      <c r="N56" s="192"/>
      <c r="O56" s="182">
        <f t="shared" si="4"/>
        <v>0</v>
      </c>
      <c r="P56" s="35">
        <f t="shared" si="5"/>
        <v>-3</v>
      </c>
      <c r="Q56" s="32">
        <f t="shared" si="6"/>
        <v>-3</v>
      </c>
    </row>
    <row r="57" spans="2:17" ht="18.75" customHeight="1" x14ac:dyDescent="0.25">
      <c r="B57" s="19"/>
      <c r="C57" s="182">
        <f t="shared" si="3"/>
        <v>0</v>
      </c>
      <c r="D57" s="52">
        <v>7</v>
      </c>
      <c r="E57" s="188" t="str">
        <f t="shared" si="1"/>
        <v>Suma y resta de racionales</v>
      </c>
      <c r="F57" s="189"/>
      <c r="G57" s="189"/>
      <c r="H57" s="189"/>
      <c r="I57" s="189"/>
      <c r="J57" s="189"/>
      <c r="K57" s="190"/>
      <c r="L57" s="36" t="str">
        <f t="shared" si="2"/>
        <v>Trabajado</v>
      </c>
      <c r="M57" s="191" t="s">
        <v>298</v>
      </c>
      <c r="N57" s="192"/>
      <c r="O57" s="182">
        <f t="shared" si="4"/>
        <v>0</v>
      </c>
      <c r="P57" s="35">
        <f t="shared" si="5"/>
        <v>-3</v>
      </c>
      <c r="Q57" s="32">
        <f t="shared" si="6"/>
        <v>-3</v>
      </c>
    </row>
    <row r="58" spans="2:17" ht="18.75" customHeight="1" x14ac:dyDescent="0.25">
      <c r="B58" s="19"/>
      <c r="C58" s="182">
        <f t="shared" si="3"/>
        <v>0</v>
      </c>
      <c r="D58" s="52">
        <v>8</v>
      </c>
      <c r="E58" s="188" t="str">
        <f t="shared" si="1"/>
        <v>Multiplicación y división con racionales</v>
      </c>
      <c r="F58" s="189"/>
      <c r="G58" s="189"/>
      <c r="H58" s="189"/>
      <c r="I58" s="189"/>
      <c r="J58" s="189"/>
      <c r="K58" s="190"/>
      <c r="L58" s="36" t="str">
        <f t="shared" si="2"/>
        <v>Trabajado</v>
      </c>
      <c r="M58" s="191" t="s">
        <v>296</v>
      </c>
      <c r="N58" s="192"/>
      <c r="O58" s="182">
        <f t="shared" si="4"/>
        <v>0</v>
      </c>
      <c r="P58" s="35">
        <f t="shared" si="5"/>
        <v>0</v>
      </c>
      <c r="Q58" s="32">
        <f t="shared" si="6"/>
        <v>0</v>
      </c>
    </row>
    <row r="59" spans="2:17" ht="18.75" customHeight="1" x14ac:dyDescent="0.25">
      <c r="B59" s="19"/>
      <c r="C59" s="182">
        <f t="shared" si="3"/>
        <v>0</v>
      </c>
      <c r="D59" s="52">
        <v>9</v>
      </c>
      <c r="E59" s="188" t="str">
        <f t="shared" si="1"/>
        <v>Potencias con fracciones</v>
      </c>
      <c r="F59" s="189"/>
      <c r="G59" s="189"/>
      <c r="H59" s="189"/>
      <c r="I59" s="189"/>
      <c r="J59" s="189"/>
      <c r="K59" s="190"/>
      <c r="L59" s="36" t="str">
        <f t="shared" si="2"/>
        <v>Trabajado</v>
      </c>
      <c r="M59" s="191" t="s">
        <v>298</v>
      </c>
      <c r="N59" s="192"/>
      <c r="O59" s="182">
        <f t="shared" si="4"/>
        <v>0</v>
      </c>
      <c r="P59" s="35">
        <f t="shared" si="5"/>
        <v>-3</v>
      </c>
      <c r="Q59" s="32">
        <f t="shared" si="6"/>
        <v>-3</v>
      </c>
    </row>
    <row r="60" spans="2:17" ht="18.75" customHeight="1" x14ac:dyDescent="0.25">
      <c r="B60" s="19"/>
      <c r="C60" s="182">
        <f t="shared" si="3"/>
        <v>0</v>
      </c>
      <c r="D60" s="52">
        <v>10</v>
      </c>
      <c r="E60" s="188" t="str">
        <f t="shared" si="1"/>
        <v>Raíces con fracciones</v>
      </c>
      <c r="F60" s="189"/>
      <c r="G60" s="189"/>
      <c r="H60" s="189"/>
      <c r="I60" s="189"/>
      <c r="J60" s="189"/>
      <c r="K60" s="190"/>
      <c r="L60" s="36" t="str">
        <f t="shared" si="2"/>
        <v>Trabajado</v>
      </c>
      <c r="M60" s="191" t="s">
        <v>298</v>
      </c>
      <c r="N60" s="192"/>
      <c r="O60" s="182">
        <f t="shared" si="4"/>
        <v>0</v>
      </c>
      <c r="P60" s="35">
        <f t="shared" si="5"/>
        <v>-3</v>
      </c>
      <c r="Q60" s="32">
        <f t="shared" si="6"/>
        <v>-3</v>
      </c>
    </row>
    <row r="61" spans="2:17" ht="18.75" customHeight="1" x14ac:dyDescent="0.25">
      <c r="B61" s="19"/>
      <c r="C61" s="182">
        <f t="shared" si="3"/>
        <v>0</v>
      </c>
      <c r="D61" s="52">
        <v>11</v>
      </c>
      <c r="E61" s="188" t="str">
        <f t="shared" si="1"/>
        <v xml:space="preserve">Ecuaciones </v>
      </c>
      <c r="F61" s="189"/>
      <c r="G61" s="189"/>
      <c r="H61" s="189"/>
      <c r="I61" s="189"/>
      <c r="J61" s="189"/>
      <c r="K61" s="190"/>
      <c r="L61" s="36" t="str">
        <f t="shared" si="2"/>
        <v>Trabajado</v>
      </c>
      <c r="M61" s="191" t="s">
        <v>298</v>
      </c>
      <c r="N61" s="192"/>
      <c r="O61" s="182">
        <f t="shared" si="4"/>
        <v>0</v>
      </c>
      <c r="P61" s="35">
        <f t="shared" si="5"/>
        <v>-3</v>
      </c>
      <c r="Q61" s="32">
        <f t="shared" si="6"/>
        <v>-3</v>
      </c>
    </row>
    <row r="62" spans="2:17" ht="18.75" customHeight="1" x14ac:dyDescent="0.25">
      <c r="B62" s="19"/>
      <c r="C62" s="182">
        <f t="shared" si="3"/>
        <v>0</v>
      </c>
      <c r="D62" s="52">
        <v>12</v>
      </c>
      <c r="E62" s="188" t="str">
        <f t="shared" si="1"/>
        <v>Razones y proporciones</v>
      </c>
      <c r="F62" s="189"/>
      <c r="G62" s="189"/>
      <c r="H62" s="189"/>
      <c r="I62" s="189"/>
      <c r="J62" s="189"/>
      <c r="K62" s="190"/>
      <c r="L62" s="36" t="str">
        <f t="shared" si="2"/>
        <v>Trabajado</v>
      </c>
      <c r="M62" s="191" t="s">
        <v>298</v>
      </c>
      <c r="N62" s="192"/>
      <c r="O62" s="182">
        <f t="shared" si="4"/>
        <v>0</v>
      </c>
      <c r="P62" s="35">
        <f t="shared" si="5"/>
        <v>-3</v>
      </c>
      <c r="Q62" s="32">
        <f t="shared" si="6"/>
        <v>-3</v>
      </c>
    </row>
    <row r="63" spans="2:17" ht="18.75" customHeight="1" x14ac:dyDescent="0.25">
      <c r="B63" s="19"/>
      <c r="C63" s="182">
        <f t="shared" si="3"/>
        <v>0</v>
      </c>
      <c r="D63" s="52">
        <v>13</v>
      </c>
      <c r="E63" s="188" t="str">
        <f t="shared" si="1"/>
        <v>Proporcionalidad directa e inversa</v>
      </c>
      <c r="F63" s="189"/>
      <c r="G63" s="189"/>
      <c r="H63" s="189"/>
      <c r="I63" s="189"/>
      <c r="J63" s="189"/>
      <c r="K63" s="190"/>
      <c r="L63" s="36" t="str">
        <f t="shared" si="2"/>
        <v>Trabajado</v>
      </c>
      <c r="M63" s="191" t="s">
        <v>298</v>
      </c>
      <c r="N63" s="192"/>
      <c r="O63" s="182">
        <f t="shared" si="4"/>
        <v>0</v>
      </c>
      <c r="P63" s="35">
        <f t="shared" si="5"/>
        <v>-3</v>
      </c>
      <c r="Q63" s="32">
        <f t="shared" si="6"/>
        <v>-3</v>
      </c>
    </row>
    <row r="64" spans="2:17" ht="18.75" customHeight="1" x14ac:dyDescent="0.25">
      <c r="B64" s="19"/>
      <c r="C64" s="182">
        <f t="shared" si="3"/>
        <v>0</v>
      </c>
      <c r="D64" s="52">
        <v>14</v>
      </c>
      <c r="E64" s="188" t="str">
        <f t="shared" si="1"/>
        <v>Aplicaciones de la proporcionalidad</v>
      </c>
      <c r="F64" s="189"/>
      <c r="G64" s="189"/>
      <c r="H64" s="189"/>
      <c r="I64" s="189"/>
      <c r="J64" s="189"/>
      <c r="K64" s="190"/>
      <c r="L64" s="36" t="str">
        <f t="shared" si="2"/>
        <v>Trabajado</v>
      </c>
      <c r="M64" s="191" t="s">
        <v>298</v>
      </c>
      <c r="N64" s="192"/>
      <c r="O64" s="182">
        <f t="shared" si="4"/>
        <v>0</v>
      </c>
      <c r="P64" s="35">
        <f t="shared" si="5"/>
        <v>-3</v>
      </c>
      <c r="Q64" s="32">
        <f t="shared" si="6"/>
        <v>-3</v>
      </c>
    </row>
    <row r="65" spans="2:17" ht="18.75" customHeight="1" x14ac:dyDescent="0.25">
      <c r="B65" s="19"/>
      <c r="C65" s="182">
        <f t="shared" si="3"/>
        <v>1</v>
      </c>
      <c r="D65" s="52">
        <v>15</v>
      </c>
      <c r="E65" s="188" t="str">
        <f t="shared" si="1"/>
        <v>Polígonos y cuerpos</v>
      </c>
      <c r="F65" s="189"/>
      <c r="G65" s="189"/>
      <c r="H65" s="189"/>
      <c r="I65" s="189"/>
      <c r="J65" s="189"/>
      <c r="K65" s="190"/>
      <c r="L65" s="36" t="str">
        <f t="shared" si="2"/>
        <v>No trabajado</v>
      </c>
      <c r="M65" s="191"/>
      <c r="N65" s="192"/>
      <c r="O65" s="182">
        <f t="shared" si="4"/>
        <v>0</v>
      </c>
      <c r="P65" s="35">
        <f t="shared" si="5"/>
        <v>0</v>
      </c>
      <c r="Q65" s="32">
        <f t="shared" si="6"/>
        <v>1</v>
      </c>
    </row>
    <row r="66" spans="2:17" ht="18.75" customHeight="1" x14ac:dyDescent="0.25">
      <c r="B66" s="19"/>
      <c r="C66" s="182">
        <f t="shared" si="3"/>
        <v>1</v>
      </c>
      <c r="D66" s="52">
        <v>16</v>
      </c>
      <c r="E66" s="188" t="str">
        <f t="shared" si="1"/>
        <v>Estadística y probabilidad</v>
      </c>
      <c r="F66" s="189"/>
      <c r="G66" s="189"/>
      <c r="H66" s="189"/>
      <c r="I66" s="189"/>
      <c r="J66" s="189"/>
      <c r="K66" s="190"/>
      <c r="L66" s="36" t="str">
        <f t="shared" si="2"/>
        <v>No trabajado</v>
      </c>
      <c r="M66" s="191"/>
      <c r="N66" s="192"/>
      <c r="O66" s="182">
        <f t="shared" si="4"/>
        <v>0</v>
      </c>
      <c r="P66" s="35">
        <f t="shared" si="5"/>
        <v>0</v>
      </c>
      <c r="Q66" s="32">
        <f t="shared" si="6"/>
        <v>1</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476</v>
      </c>
      <c r="D81" s="81"/>
      <c r="E81" s="81"/>
      <c r="F81" s="81"/>
      <c r="G81" s="81"/>
      <c r="H81" s="81"/>
      <c r="I81" s="81"/>
      <c r="J81" s="81"/>
      <c r="K81" s="81"/>
      <c r="L81" s="81"/>
      <c r="M81" s="81"/>
      <c r="N81" s="81"/>
      <c r="O81" s="81"/>
      <c r="P81" s="20"/>
    </row>
    <row r="82" spans="2:16" ht="45" customHeight="1" x14ac:dyDescent="0.25">
      <c r="B82" s="19"/>
      <c r="C82" s="81" t="s">
        <v>477</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6" priority="5">
      <formula>IF(L24=0,1,0)</formula>
    </cfRule>
  </conditionalFormatting>
  <conditionalFormatting sqref="E51:N70">
    <cfRule type="expression" dxfId="24" priority="1">
      <formula>IF(Q51&lt;0,1,0)</formula>
    </cfRule>
    <cfRule type="expression" dxfId="25" priority="4">
      <formula>IF(Q51&gt;0,1,0)</formula>
    </cfRule>
  </conditionalFormatting>
  <conditionalFormatting sqref="E51:K70">
    <cfRule type="expression" dxfId="23" priority="3">
      <formula>IF(E51=0,1,0)</formula>
    </cfRule>
  </conditionalFormatting>
  <conditionalFormatting sqref="L51:L70">
    <cfRule type="expression" dxfId="22" priority="2">
      <formula>IF(L51=0,1,0)</formula>
    </cfRule>
  </conditionalFormatting>
  <dataValidations count="3">
    <dataValidation type="list" allowBlank="1" showInputMessage="1" showErrorMessage="1" sqref="M51:N70" xr:uid="{1582DF8C-A124-4EE1-B83D-CC488C4BB766}">
      <formula1>INDIRECT(O24)</formula1>
    </dataValidation>
    <dataValidation type="list" allowBlank="1" showInputMessage="1" showErrorMessage="1" sqref="O24:O43" xr:uid="{7A1AE657-3B09-48F2-9AF4-55151BE02CE5}">
      <formula1>Estado</formula1>
    </dataValidation>
    <dataValidation type="list" allowBlank="1" showInputMessage="1" showErrorMessage="1" sqref="N16" xr:uid="{5A2D8D24-8CC8-48FE-B5DC-9613AF3ABFDB}">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D0DE0-FC83-4F27-B598-CC2CC84422AA}">
  <dimension ref="B1:P80"/>
  <sheetViews>
    <sheetView showGridLines="0" showRowColHeaders="0" showRuler="0" view="pageLayout" topLeftCell="A37" zoomScale="115" zoomScaleNormal="100" zoomScalePageLayoutView="115" workbookViewId="0">
      <selection activeCell="D64" sqref="D64:M66"/>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c r="G7" s="139"/>
      <c r="H7" s="139"/>
      <c r="I7" s="139"/>
      <c r="J7" s="139"/>
      <c r="K7" s="138"/>
      <c r="L7" s="80" t="s">
        <v>4</v>
      </c>
      <c r="M7" s="45"/>
      <c r="N7" s="137"/>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c r="G9" s="139"/>
      <c r="H9" s="139"/>
      <c r="I9" s="139"/>
      <c r="J9" s="139"/>
      <c r="K9" s="138"/>
      <c r="L9" s="80" t="s">
        <v>6</v>
      </c>
      <c r="M9" s="45"/>
      <c r="N9" s="137"/>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c r="G16" s="76"/>
      <c r="H16" s="76"/>
      <c r="I16" s="76"/>
      <c r="J16" s="76"/>
      <c r="K16" s="77"/>
      <c r="L16" s="49" t="s">
        <v>26</v>
      </c>
      <c r="M16" s="45"/>
      <c r="N16" s="75"/>
      <c r="O16" s="77"/>
      <c r="P16" s="20"/>
    </row>
    <row r="17" spans="2:16" ht="9" customHeight="1" thickTop="1" thickBot="1" x14ac:dyDescent="0.3">
      <c r="B17" s="19"/>
      <c r="P17" s="20"/>
    </row>
    <row r="18" spans="2:16" ht="16.5" thickTop="1" thickBot="1" x14ac:dyDescent="0.3">
      <c r="B18" s="19"/>
      <c r="C18" s="43"/>
      <c r="D18" s="80" t="s">
        <v>27</v>
      </c>
      <c r="E18" s="43"/>
      <c r="F18" s="75"/>
      <c r="G18" s="76"/>
      <c r="H18" s="76"/>
      <c r="I18" s="76"/>
      <c r="J18" s="76"/>
      <c r="K18" s="77"/>
      <c r="L18" s="49" t="s">
        <v>28</v>
      </c>
      <c r="M18" s="45"/>
      <c r="N18" s="75"/>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478</v>
      </c>
      <c r="E26" s="167"/>
      <c r="F26" s="167"/>
      <c r="G26" s="167"/>
      <c r="H26" s="167"/>
      <c r="I26" s="167"/>
      <c r="J26" s="167"/>
      <c r="K26" s="167"/>
      <c r="L26" s="167"/>
      <c r="M26" s="167"/>
      <c r="N26" s="167"/>
      <c r="O26" s="168"/>
      <c r="P26" s="20"/>
    </row>
    <row r="27" spans="2:16" ht="18.75" customHeight="1" x14ac:dyDescent="0.25">
      <c r="B27" s="19"/>
      <c r="C27" s="52">
        <v>2</v>
      </c>
      <c r="D27" s="151" t="s">
        <v>479</v>
      </c>
      <c r="E27" s="151"/>
      <c r="F27" s="151"/>
      <c r="G27" s="151"/>
      <c r="H27" s="151"/>
      <c r="I27" s="151"/>
      <c r="J27" s="151"/>
      <c r="K27" s="151"/>
      <c r="L27" s="151"/>
      <c r="M27" s="151"/>
      <c r="N27" s="151"/>
      <c r="O27" s="152"/>
      <c r="P27" s="20"/>
    </row>
    <row r="28" spans="2:16" ht="18.75" customHeight="1" x14ac:dyDescent="0.25">
      <c r="B28" s="19"/>
      <c r="C28" s="52">
        <v>3</v>
      </c>
      <c r="D28" s="151" t="s">
        <v>480</v>
      </c>
      <c r="E28" s="151"/>
      <c r="F28" s="151"/>
      <c r="G28" s="151"/>
      <c r="H28" s="151"/>
      <c r="I28" s="151"/>
      <c r="J28" s="151"/>
      <c r="K28" s="151"/>
      <c r="L28" s="151"/>
      <c r="M28" s="151"/>
      <c r="N28" s="151"/>
      <c r="O28" s="152"/>
      <c r="P28" s="20"/>
    </row>
    <row r="29" spans="2:16" ht="18.75" customHeight="1" x14ac:dyDescent="0.25">
      <c r="B29" s="19"/>
      <c r="C29" s="52">
        <v>4</v>
      </c>
      <c r="D29" s="151" t="s">
        <v>481</v>
      </c>
      <c r="E29" s="151"/>
      <c r="F29" s="151"/>
      <c r="G29" s="151"/>
      <c r="H29" s="151"/>
      <c r="I29" s="151"/>
      <c r="J29" s="151"/>
      <c r="K29" s="151"/>
      <c r="L29" s="151"/>
      <c r="M29" s="151"/>
      <c r="N29" s="151"/>
      <c r="O29" s="152"/>
      <c r="P29" s="20"/>
    </row>
    <row r="30" spans="2:16" ht="18.75" customHeight="1" thickBot="1" x14ac:dyDescent="0.3">
      <c r="B30" s="19"/>
      <c r="C30" s="53">
        <v>5</v>
      </c>
      <c r="D30" s="157"/>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POLIGONOS Y CUERPOS</v>
      </c>
      <c r="E38" s="164"/>
      <c r="F38" s="164"/>
      <c r="G38" s="164"/>
      <c r="H38" s="164"/>
      <c r="I38" s="165"/>
      <c r="J38" s="167" t="s">
        <v>482</v>
      </c>
      <c r="K38" s="167"/>
      <c r="L38" s="167"/>
      <c r="M38" s="167"/>
      <c r="N38" s="167"/>
      <c r="O38" s="168"/>
      <c r="P38" s="20"/>
    </row>
    <row r="39" spans="2:16" x14ac:dyDescent="0.25">
      <c r="B39" s="19"/>
      <c r="C39" s="52">
        <v>2</v>
      </c>
      <c r="D39" s="147" t="str">
        <f t="shared" ref="D39:D42" si="0">D27</f>
        <v>ESTADISTICA Y PROBABILIDAD</v>
      </c>
      <c r="E39" s="148"/>
      <c r="F39" s="148"/>
      <c r="G39" s="148"/>
      <c r="H39" s="148"/>
      <c r="I39" s="149"/>
      <c r="J39" s="151" t="s">
        <v>483</v>
      </c>
      <c r="K39" s="151"/>
      <c r="L39" s="151"/>
      <c r="M39" s="151"/>
      <c r="N39" s="151"/>
      <c r="O39" s="152"/>
      <c r="P39" s="20"/>
    </row>
    <row r="40" spans="2:16" x14ac:dyDescent="0.25">
      <c r="B40" s="19"/>
      <c r="C40" s="52">
        <v>3</v>
      </c>
      <c r="D40" s="147" t="str">
        <f t="shared" si="0"/>
        <v>PROPORCIONALIDAD Y APLICACIONES</v>
      </c>
      <c r="E40" s="148"/>
      <c r="F40" s="148"/>
      <c r="G40" s="148"/>
      <c r="H40" s="148"/>
      <c r="I40" s="149"/>
      <c r="J40" s="151" t="s">
        <v>484</v>
      </c>
      <c r="K40" s="151"/>
      <c r="L40" s="151"/>
      <c r="M40" s="151"/>
      <c r="N40" s="151"/>
      <c r="O40" s="152"/>
      <c r="P40" s="20"/>
    </row>
    <row r="41" spans="2:16" x14ac:dyDescent="0.25">
      <c r="B41" s="19"/>
      <c r="C41" s="52">
        <v>4</v>
      </c>
      <c r="D41" s="147" t="str">
        <f t="shared" si="0"/>
        <v>SEMEJANZA</v>
      </c>
      <c r="E41" s="148"/>
      <c r="F41" s="148"/>
      <c r="G41" s="148"/>
      <c r="H41" s="148"/>
      <c r="I41" s="149"/>
      <c r="J41" s="151"/>
      <c r="K41" s="151"/>
      <c r="L41" s="151"/>
      <c r="M41" s="151"/>
      <c r="N41" s="151"/>
      <c r="O41" s="152"/>
      <c r="P41" s="20"/>
    </row>
    <row r="42" spans="2:16" ht="15.75" thickBot="1" x14ac:dyDescent="0.3">
      <c r="B42" s="19"/>
      <c r="C42" s="53">
        <v>5</v>
      </c>
      <c r="D42" s="153">
        <f t="shared" si="0"/>
        <v>0</v>
      </c>
      <c r="E42" s="154"/>
      <c r="F42" s="154"/>
      <c r="G42" s="154"/>
      <c r="H42" s="154"/>
      <c r="I42" s="155"/>
      <c r="J42" s="157"/>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POLIGONOS Y CUERPOS</v>
      </c>
      <c r="E50" s="164"/>
      <c r="F50" s="164"/>
      <c r="G50" s="164"/>
      <c r="H50" s="164"/>
      <c r="I50" s="165"/>
      <c r="J50" s="167"/>
      <c r="K50" s="167"/>
      <c r="L50" s="167"/>
      <c r="M50" s="167"/>
      <c r="N50" s="167"/>
      <c r="O50" s="168"/>
      <c r="P50" s="20"/>
    </row>
    <row r="51" spans="2:16" x14ac:dyDescent="0.25">
      <c r="B51" s="19"/>
      <c r="C51" s="52">
        <v>2</v>
      </c>
      <c r="D51" s="147" t="str">
        <f t="shared" ref="D51:D54" si="1">D39</f>
        <v>ESTADISTICA Y PROBABILIDAD</v>
      </c>
      <c r="E51" s="148"/>
      <c r="F51" s="148"/>
      <c r="G51" s="148"/>
      <c r="H51" s="148"/>
      <c r="I51" s="149"/>
      <c r="J51" s="151"/>
      <c r="K51" s="151"/>
      <c r="L51" s="151"/>
      <c r="M51" s="151"/>
      <c r="N51" s="151"/>
      <c r="O51" s="152"/>
      <c r="P51" s="20"/>
    </row>
    <row r="52" spans="2:16" x14ac:dyDescent="0.25">
      <c r="B52" s="19"/>
      <c r="C52" s="52">
        <v>3</v>
      </c>
      <c r="D52" s="147" t="str">
        <f t="shared" si="1"/>
        <v>PROPORCIONALIDAD Y APLICACIONES</v>
      </c>
      <c r="E52" s="148"/>
      <c r="F52" s="148"/>
      <c r="G52" s="148"/>
      <c r="H52" s="148"/>
      <c r="I52" s="149"/>
      <c r="J52" s="151"/>
      <c r="K52" s="151"/>
      <c r="L52" s="151"/>
      <c r="M52" s="151"/>
      <c r="N52" s="151"/>
      <c r="O52" s="152"/>
      <c r="P52" s="20"/>
    </row>
    <row r="53" spans="2:16" x14ac:dyDescent="0.25">
      <c r="B53" s="19"/>
      <c r="C53" s="52">
        <v>4</v>
      </c>
      <c r="D53" s="147" t="str">
        <f t="shared" si="1"/>
        <v>SEMEJANZA</v>
      </c>
      <c r="E53" s="148"/>
      <c r="F53" s="148"/>
      <c r="G53" s="148"/>
      <c r="H53" s="148"/>
      <c r="I53" s="149"/>
      <c r="J53" s="151"/>
      <c r="K53" s="151"/>
      <c r="L53" s="151"/>
      <c r="M53" s="151"/>
      <c r="N53" s="151"/>
      <c r="O53" s="152"/>
      <c r="P53" s="20"/>
    </row>
    <row r="54" spans="2:16" ht="15.75" thickBot="1" x14ac:dyDescent="0.3">
      <c r="B54" s="19"/>
      <c r="C54" s="53">
        <v>5</v>
      </c>
      <c r="D54" s="153">
        <f t="shared" si="1"/>
        <v>0</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POLIGONOS Y CUERPOS</v>
      </c>
      <c r="E62" s="164"/>
      <c r="F62" s="164"/>
      <c r="G62" s="164"/>
      <c r="H62" s="164"/>
      <c r="I62" s="165"/>
      <c r="J62" s="166"/>
      <c r="K62" s="167"/>
      <c r="L62" s="167"/>
      <c r="M62" s="168"/>
      <c r="N62" s="166"/>
      <c r="O62" s="168"/>
      <c r="P62" s="20"/>
    </row>
    <row r="63" spans="2:16" x14ac:dyDescent="0.25">
      <c r="B63" s="19"/>
      <c r="C63" s="52">
        <v>2</v>
      </c>
      <c r="D63" s="147" t="str">
        <f t="shared" ref="D63:D66" si="2">D51</f>
        <v>ESTADISTICA Y PROBABILIDAD</v>
      </c>
      <c r="E63" s="148"/>
      <c r="F63" s="148"/>
      <c r="G63" s="148"/>
      <c r="H63" s="148"/>
      <c r="I63" s="149"/>
      <c r="J63" s="150"/>
      <c r="K63" s="151"/>
      <c r="L63" s="151"/>
      <c r="M63" s="152"/>
      <c r="N63" s="150"/>
      <c r="O63" s="152"/>
      <c r="P63" s="20"/>
    </row>
    <row r="64" spans="2:16" x14ac:dyDescent="0.25">
      <c r="B64" s="19"/>
      <c r="C64" s="52">
        <v>3</v>
      </c>
      <c r="D64" s="147" t="str">
        <f t="shared" si="2"/>
        <v>PROPORCIONALIDAD Y APLICACIONES</v>
      </c>
      <c r="E64" s="148"/>
      <c r="F64" s="148"/>
      <c r="G64" s="148"/>
      <c r="H64" s="148"/>
      <c r="I64" s="149"/>
      <c r="J64" s="150"/>
      <c r="K64" s="151"/>
      <c r="L64" s="151"/>
      <c r="M64" s="152"/>
      <c r="N64" s="150"/>
      <c r="O64" s="152"/>
      <c r="P64" s="20"/>
    </row>
    <row r="65" spans="2:16" x14ac:dyDescent="0.25">
      <c r="B65" s="19"/>
      <c r="C65" s="52">
        <v>4</v>
      </c>
      <c r="D65" s="147" t="str">
        <f t="shared" si="2"/>
        <v>SEMEJANZA</v>
      </c>
      <c r="E65" s="148"/>
      <c r="F65" s="148"/>
      <c r="G65" s="148"/>
      <c r="H65" s="148"/>
      <c r="I65" s="149"/>
      <c r="J65" s="150"/>
      <c r="K65" s="151"/>
      <c r="L65" s="151"/>
      <c r="M65" s="152"/>
      <c r="N65" s="150"/>
      <c r="O65" s="152"/>
      <c r="P65" s="20"/>
    </row>
    <row r="66" spans="2:16" ht="15.75" thickBot="1" x14ac:dyDescent="0.3">
      <c r="B66" s="19"/>
      <c r="C66" s="53">
        <v>5</v>
      </c>
      <c r="D66" s="153">
        <f t="shared" si="2"/>
        <v>0</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POLIGONOS Y CUERPOS</v>
      </c>
      <c r="E74" s="164"/>
      <c r="F74" s="164"/>
      <c r="G74" s="164"/>
      <c r="H74" s="164"/>
      <c r="I74" s="165"/>
      <c r="J74" s="166"/>
      <c r="K74" s="167"/>
      <c r="L74" s="167"/>
      <c r="M74" s="168"/>
      <c r="N74" s="166"/>
      <c r="O74" s="168"/>
      <c r="P74" s="20"/>
    </row>
    <row r="75" spans="2:16" x14ac:dyDescent="0.25">
      <c r="B75" s="19"/>
      <c r="C75" s="52">
        <v>2</v>
      </c>
      <c r="D75" s="147" t="str">
        <f t="shared" ref="D75:D78" si="3">D63</f>
        <v>ESTADISTICA Y PROBABILIDAD</v>
      </c>
      <c r="E75" s="148"/>
      <c r="F75" s="148"/>
      <c r="G75" s="148"/>
      <c r="H75" s="148"/>
      <c r="I75" s="149"/>
      <c r="J75" s="150"/>
      <c r="K75" s="151"/>
      <c r="L75" s="151"/>
      <c r="M75" s="152"/>
      <c r="N75" s="150"/>
      <c r="O75" s="152"/>
      <c r="P75" s="20"/>
    </row>
    <row r="76" spans="2:16" x14ac:dyDescent="0.25">
      <c r="B76" s="19"/>
      <c r="C76" s="52">
        <v>3</v>
      </c>
      <c r="D76" s="147" t="str">
        <f t="shared" si="3"/>
        <v>PROPORCIONALIDAD Y APLICACIONES</v>
      </c>
      <c r="E76" s="148"/>
      <c r="F76" s="148"/>
      <c r="G76" s="148"/>
      <c r="H76" s="148"/>
      <c r="I76" s="149"/>
      <c r="J76" s="150"/>
      <c r="K76" s="151"/>
      <c r="L76" s="151"/>
      <c r="M76" s="152"/>
      <c r="N76" s="150"/>
      <c r="O76" s="152"/>
      <c r="P76" s="20"/>
    </row>
    <row r="77" spans="2:16" x14ac:dyDescent="0.25">
      <c r="B77" s="19"/>
      <c r="C77" s="52">
        <v>4</v>
      </c>
      <c r="D77" s="147" t="str">
        <f t="shared" si="3"/>
        <v>SEMEJANZA</v>
      </c>
      <c r="E77" s="148"/>
      <c r="F77" s="148"/>
      <c r="G77" s="148"/>
      <c r="H77" s="148"/>
      <c r="I77" s="149"/>
      <c r="J77" s="150"/>
      <c r="K77" s="151"/>
      <c r="L77" s="151"/>
      <c r="M77" s="152"/>
      <c r="N77" s="150"/>
      <c r="O77" s="152"/>
      <c r="P77" s="20"/>
    </row>
    <row r="78" spans="2:16" ht="15.75" thickBot="1" x14ac:dyDescent="0.3">
      <c r="B78" s="19"/>
      <c r="C78" s="53">
        <v>5</v>
      </c>
      <c r="D78" s="153">
        <f t="shared" si="3"/>
        <v>0</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C47:O47"/>
    <mergeCell ref="D49:I49"/>
    <mergeCell ref="J49:O49"/>
    <mergeCell ref="D50:I50"/>
    <mergeCell ref="J50:O50"/>
    <mergeCell ref="D51:I51"/>
    <mergeCell ref="J51:O51"/>
    <mergeCell ref="D41:I41"/>
    <mergeCell ref="J41:O41"/>
    <mergeCell ref="D42:I42"/>
    <mergeCell ref="J42:O42"/>
    <mergeCell ref="K43:L43"/>
    <mergeCell ref="B45:P45"/>
    <mergeCell ref="D38:I38"/>
    <mergeCell ref="J38:O38"/>
    <mergeCell ref="D39:I39"/>
    <mergeCell ref="J39:O39"/>
    <mergeCell ref="D40:I40"/>
    <mergeCell ref="J40:O40"/>
    <mergeCell ref="D30:O30"/>
    <mergeCell ref="K31:L31"/>
    <mergeCell ref="K32:L32"/>
    <mergeCell ref="B33:P33"/>
    <mergeCell ref="C35:O35"/>
    <mergeCell ref="D37:I37"/>
    <mergeCell ref="J37:O37"/>
    <mergeCell ref="C23:O23"/>
    <mergeCell ref="D25:O25"/>
    <mergeCell ref="D26:O26"/>
    <mergeCell ref="D27:O27"/>
    <mergeCell ref="D28:O28"/>
    <mergeCell ref="D29:O29"/>
    <mergeCell ref="C9:D9"/>
    <mergeCell ref="F9:K9"/>
    <mergeCell ref="N9:O9"/>
    <mergeCell ref="B12:P12"/>
    <mergeCell ref="C14:N14"/>
    <mergeCell ref="B21:P21"/>
    <mergeCell ref="B1:P1"/>
    <mergeCell ref="B3:P3"/>
    <mergeCell ref="C5:N5"/>
    <mergeCell ref="C7:D7"/>
    <mergeCell ref="F7:K7"/>
    <mergeCell ref="N7:O7"/>
  </mergeCells>
  <conditionalFormatting sqref="D38:D42">
    <cfRule type="expression" dxfId="21" priority="4">
      <formula>IF(D38=0,1,0)</formula>
    </cfRule>
  </conditionalFormatting>
  <conditionalFormatting sqref="D50:D54">
    <cfRule type="expression" dxfId="20" priority="3">
      <formula>IF(D50=0,1,0)</formula>
    </cfRule>
  </conditionalFormatting>
  <conditionalFormatting sqref="D62:D66">
    <cfRule type="expression" dxfId="19" priority="2">
      <formula>IF(D62=0,1,0)</formula>
    </cfRule>
  </conditionalFormatting>
  <conditionalFormatting sqref="D74:D78">
    <cfRule type="expression" dxfId="18" priority="1">
      <formula>IF(D74=0,1,0)</formula>
    </cfRule>
  </conditionalFormatting>
  <dataValidations count="1">
    <dataValidation type="list" allowBlank="1" showInputMessage="1" showErrorMessage="1" sqref="N18 N16" xr:uid="{4A15D4BD-B522-4DEE-B166-D97297C08801}">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4E9C7-6FD7-4FB0-8FA5-4FBFC37FEE15}">
  <dimension ref="B1:Q84"/>
  <sheetViews>
    <sheetView showGridLines="0" showRowColHeaders="0" showRuler="0" view="pageLayout" zoomScaleNormal="100" workbookViewId="0">
      <selection activeCell="J49" sqref="J49:O49"/>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305</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485</v>
      </c>
      <c r="E24" s="126" t="s">
        <v>485</v>
      </c>
      <c r="F24" s="126" t="s">
        <v>485</v>
      </c>
      <c r="G24" s="127" t="s">
        <v>485</v>
      </c>
      <c r="H24" s="70"/>
      <c r="I24" s="45"/>
      <c r="J24" s="71"/>
      <c r="K24" s="51">
        <v>1</v>
      </c>
      <c r="L24" s="128" t="str">
        <f>D24</f>
        <v>Números naturales, enteros y   racionales.</v>
      </c>
      <c r="M24" s="129"/>
      <c r="N24" s="130"/>
      <c r="O24" s="72" t="s">
        <v>289</v>
      </c>
      <c r="P24" s="20"/>
    </row>
    <row r="25" spans="2:16" ht="18.75" customHeight="1" x14ac:dyDescent="0.25">
      <c r="B25" s="19"/>
      <c r="C25" s="73">
        <v>2</v>
      </c>
      <c r="D25" s="109" t="s">
        <v>486</v>
      </c>
      <c r="E25" s="110" t="s">
        <v>486</v>
      </c>
      <c r="F25" s="110" t="s">
        <v>486</v>
      </c>
      <c r="G25" s="111" t="s">
        <v>486</v>
      </c>
      <c r="H25" s="70"/>
      <c r="I25" s="45"/>
      <c r="J25" s="71"/>
      <c r="K25" s="73">
        <v>2</v>
      </c>
      <c r="L25" s="115" t="str">
        <f t="shared" ref="L25:L43" si="0">D25</f>
        <v>Repasos racionales</v>
      </c>
      <c r="M25" s="116"/>
      <c r="N25" s="117"/>
      <c r="O25" s="72" t="s">
        <v>289</v>
      </c>
      <c r="P25" s="20"/>
    </row>
    <row r="26" spans="2:16" ht="18.75" customHeight="1" x14ac:dyDescent="0.25">
      <c r="B26" s="19"/>
      <c r="C26" s="73">
        <v>3</v>
      </c>
      <c r="D26" s="109" t="s">
        <v>487</v>
      </c>
      <c r="E26" s="110" t="s">
        <v>487</v>
      </c>
      <c r="F26" s="110" t="s">
        <v>487</v>
      </c>
      <c r="G26" s="111" t="s">
        <v>487</v>
      </c>
      <c r="H26" s="70"/>
      <c r="I26" s="45"/>
      <c r="J26" s="71"/>
      <c r="K26" s="52">
        <v>3</v>
      </c>
      <c r="L26" s="115" t="str">
        <f t="shared" si="0"/>
        <v>Números irracionales</v>
      </c>
      <c r="M26" s="116"/>
      <c r="N26" s="117"/>
      <c r="O26" s="72" t="s">
        <v>289</v>
      </c>
      <c r="P26" s="20"/>
    </row>
    <row r="27" spans="2:16" ht="18.75" customHeight="1" x14ac:dyDescent="0.25">
      <c r="B27" s="19"/>
      <c r="C27" s="73">
        <v>4</v>
      </c>
      <c r="D27" s="109" t="s">
        <v>488</v>
      </c>
      <c r="E27" s="110" t="s">
        <v>488</v>
      </c>
      <c r="F27" s="110" t="s">
        <v>488</v>
      </c>
      <c r="G27" s="111" t="s">
        <v>488</v>
      </c>
      <c r="H27" s="70"/>
      <c r="I27" s="45"/>
      <c r="J27" s="71"/>
      <c r="K27" s="73">
        <v>4</v>
      </c>
      <c r="L27" s="115" t="str">
        <f t="shared" si="0"/>
        <v>Números reales</v>
      </c>
      <c r="M27" s="116"/>
      <c r="N27" s="117"/>
      <c r="O27" s="72" t="s">
        <v>289</v>
      </c>
      <c r="P27" s="20"/>
    </row>
    <row r="28" spans="2:16" ht="18.75" customHeight="1" x14ac:dyDescent="0.25">
      <c r="B28" s="19"/>
      <c r="C28" s="73">
        <v>5</v>
      </c>
      <c r="D28" s="109" t="s">
        <v>489</v>
      </c>
      <c r="E28" s="110" t="s">
        <v>489</v>
      </c>
      <c r="F28" s="110" t="s">
        <v>489</v>
      </c>
      <c r="G28" s="111" t="s">
        <v>489</v>
      </c>
      <c r="H28" s="70"/>
      <c r="I28" s="45"/>
      <c r="J28" s="71"/>
      <c r="K28" s="73">
        <v>5</v>
      </c>
      <c r="L28" s="115" t="str">
        <f t="shared" si="0"/>
        <v>Expresiones algebraicas</v>
      </c>
      <c r="M28" s="116"/>
      <c r="N28" s="117"/>
      <c r="O28" s="72" t="s">
        <v>289</v>
      </c>
      <c r="P28" s="20"/>
    </row>
    <row r="29" spans="2:16" ht="18.75" customHeight="1" x14ac:dyDescent="0.25">
      <c r="B29" s="19"/>
      <c r="C29" s="73">
        <v>6</v>
      </c>
      <c r="D29" s="109" t="s">
        <v>490</v>
      </c>
      <c r="E29" s="110" t="s">
        <v>490</v>
      </c>
      <c r="F29" s="110" t="s">
        <v>490</v>
      </c>
      <c r="G29" s="111" t="s">
        <v>490</v>
      </c>
      <c r="H29" s="70"/>
      <c r="I29" s="45"/>
      <c r="J29" s="71"/>
      <c r="K29" s="52">
        <v>6</v>
      </c>
      <c r="L29" s="115" t="str">
        <f t="shared" si="0"/>
        <v>Monomios y polinomios</v>
      </c>
      <c r="M29" s="116"/>
      <c r="N29" s="117"/>
      <c r="O29" s="72" t="s">
        <v>289</v>
      </c>
      <c r="P29" s="20"/>
    </row>
    <row r="30" spans="2:16" ht="18.75" customHeight="1" x14ac:dyDescent="0.25">
      <c r="B30" s="19"/>
      <c r="C30" s="73">
        <v>7</v>
      </c>
      <c r="D30" s="109" t="s">
        <v>491</v>
      </c>
      <c r="E30" s="110" t="s">
        <v>491</v>
      </c>
      <c r="F30" s="110" t="s">
        <v>491</v>
      </c>
      <c r="G30" s="111" t="s">
        <v>491</v>
      </c>
      <c r="H30" s="70"/>
      <c r="I30" s="45"/>
      <c r="J30" s="71"/>
      <c r="K30" s="73">
        <v>7</v>
      </c>
      <c r="L30" s="115" t="str">
        <f t="shared" si="0"/>
        <v xml:space="preserve">Suma y resta de monomios </v>
      </c>
      <c r="M30" s="116"/>
      <c r="N30" s="117"/>
      <c r="O30" s="72" t="s">
        <v>289</v>
      </c>
      <c r="P30" s="20"/>
    </row>
    <row r="31" spans="2:16" ht="18.75" customHeight="1" x14ac:dyDescent="0.25">
      <c r="B31" s="19"/>
      <c r="C31" s="73">
        <v>8</v>
      </c>
      <c r="D31" s="109" t="s">
        <v>492</v>
      </c>
      <c r="E31" s="110" t="s">
        <v>492</v>
      </c>
      <c r="F31" s="110" t="s">
        <v>492</v>
      </c>
      <c r="G31" s="111" t="s">
        <v>492</v>
      </c>
      <c r="H31" s="70"/>
      <c r="I31" s="45"/>
      <c r="J31" s="71"/>
      <c r="K31" s="73">
        <v>8</v>
      </c>
      <c r="L31" s="115" t="str">
        <f t="shared" si="0"/>
        <v>Propiedades de la potenciación</v>
      </c>
      <c r="M31" s="116"/>
      <c r="N31" s="117"/>
      <c r="O31" s="72" t="s">
        <v>289</v>
      </c>
      <c r="P31" s="20"/>
    </row>
    <row r="32" spans="2:16" ht="18.75" customHeight="1" x14ac:dyDescent="0.25">
      <c r="B32" s="19"/>
      <c r="C32" s="73">
        <v>9</v>
      </c>
      <c r="D32" s="109" t="s">
        <v>493</v>
      </c>
      <c r="E32" s="110" t="s">
        <v>493</v>
      </c>
      <c r="F32" s="110" t="s">
        <v>493</v>
      </c>
      <c r="G32" s="111" t="s">
        <v>493</v>
      </c>
      <c r="H32" s="70"/>
      <c r="I32" s="45"/>
      <c r="J32" s="71"/>
      <c r="K32" s="52">
        <v>9</v>
      </c>
      <c r="L32" s="115" t="str">
        <f t="shared" si="0"/>
        <v>Multiplicación de monomios</v>
      </c>
      <c r="M32" s="116"/>
      <c r="N32" s="117"/>
      <c r="O32" s="72" t="s">
        <v>289</v>
      </c>
      <c r="P32" s="20"/>
    </row>
    <row r="33" spans="2:16" ht="18.75" customHeight="1" x14ac:dyDescent="0.25">
      <c r="B33" s="19"/>
      <c r="C33" s="73">
        <v>10</v>
      </c>
      <c r="D33" s="109" t="s">
        <v>494</v>
      </c>
      <c r="E33" s="110" t="s">
        <v>494</v>
      </c>
      <c r="F33" s="110" t="s">
        <v>494</v>
      </c>
      <c r="G33" s="111" t="s">
        <v>494</v>
      </c>
      <c r="H33" s="70"/>
      <c r="I33" s="45"/>
      <c r="J33" s="71"/>
      <c r="K33" s="73">
        <v>10</v>
      </c>
      <c r="L33" s="115" t="str">
        <f t="shared" si="0"/>
        <v>División de monomios</v>
      </c>
      <c r="M33" s="116"/>
      <c r="N33" s="117"/>
      <c r="O33" s="72" t="s">
        <v>289</v>
      </c>
      <c r="P33" s="20"/>
    </row>
    <row r="34" spans="2:16" ht="18.75" customHeight="1" x14ac:dyDescent="0.25">
      <c r="B34" s="19"/>
      <c r="C34" s="73">
        <v>11</v>
      </c>
      <c r="D34" s="109" t="s">
        <v>495</v>
      </c>
      <c r="E34" s="110" t="s">
        <v>495</v>
      </c>
      <c r="F34" s="110" t="s">
        <v>495</v>
      </c>
      <c r="G34" s="111" t="s">
        <v>495</v>
      </c>
      <c r="H34" s="70"/>
      <c r="I34" s="45"/>
      <c r="J34" s="71"/>
      <c r="K34" s="73">
        <v>11</v>
      </c>
      <c r="L34" s="115" t="str">
        <f t="shared" si="0"/>
        <v xml:space="preserve">Suma y resta de polinomios </v>
      </c>
      <c r="M34" s="116"/>
      <c r="N34" s="117"/>
      <c r="O34" s="72" t="s">
        <v>289</v>
      </c>
      <c r="P34" s="20"/>
    </row>
    <row r="35" spans="2:16" ht="18.75" customHeight="1" x14ac:dyDescent="0.25">
      <c r="B35" s="19"/>
      <c r="C35" s="73">
        <v>12</v>
      </c>
      <c r="D35" s="109" t="s">
        <v>496</v>
      </c>
      <c r="E35" s="110" t="s">
        <v>497</v>
      </c>
      <c r="F35" s="110" t="s">
        <v>497</v>
      </c>
      <c r="G35" s="111" t="s">
        <v>497</v>
      </c>
      <c r="H35" s="70"/>
      <c r="I35" s="45"/>
      <c r="J35" s="71"/>
      <c r="K35" s="52">
        <v>12</v>
      </c>
      <c r="L35" s="115" t="str">
        <f t="shared" si="0"/>
        <v>Multiplicación y división de polinomios</v>
      </c>
      <c r="M35" s="116"/>
      <c r="N35" s="117"/>
      <c r="O35" s="72" t="s">
        <v>289</v>
      </c>
      <c r="P35" s="20"/>
    </row>
    <row r="36" spans="2:16" ht="18.75" customHeight="1" x14ac:dyDescent="0.25">
      <c r="B36" s="19"/>
      <c r="C36" s="73">
        <v>13</v>
      </c>
      <c r="D36" s="109" t="s">
        <v>498</v>
      </c>
      <c r="E36" s="110" t="s">
        <v>498</v>
      </c>
      <c r="F36" s="110" t="s">
        <v>498</v>
      </c>
      <c r="G36" s="111" t="s">
        <v>498</v>
      </c>
      <c r="H36" s="70"/>
      <c r="I36" s="45"/>
      <c r="J36" s="71"/>
      <c r="K36" s="52">
        <v>13</v>
      </c>
      <c r="L36" s="115" t="str">
        <f t="shared" si="0"/>
        <v>Productos notables</v>
      </c>
      <c r="M36" s="116"/>
      <c r="N36" s="117"/>
      <c r="O36" s="72" t="s">
        <v>295</v>
      </c>
      <c r="P36" s="20"/>
    </row>
    <row r="37" spans="2:16" ht="18.75" customHeight="1" x14ac:dyDescent="0.25">
      <c r="B37" s="19"/>
      <c r="C37" s="73">
        <v>14</v>
      </c>
      <c r="D37" s="109" t="s">
        <v>499</v>
      </c>
      <c r="E37" s="110" t="s">
        <v>499</v>
      </c>
      <c r="F37" s="110" t="s">
        <v>499</v>
      </c>
      <c r="G37" s="111" t="s">
        <v>499</v>
      </c>
      <c r="H37" s="70"/>
      <c r="I37" s="45"/>
      <c r="J37" s="71"/>
      <c r="K37" s="73">
        <v>14</v>
      </c>
      <c r="L37" s="115" t="str">
        <f t="shared" si="0"/>
        <v>Cocientes notables</v>
      </c>
      <c r="M37" s="116"/>
      <c r="N37" s="117"/>
      <c r="O37" s="72" t="s">
        <v>295</v>
      </c>
      <c r="P37" s="20"/>
    </row>
    <row r="38" spans="2:16" ht="18.75" customHeight="1" x14ac:dyDescent="0.25">
      <c r="B38" s="19"/>
      <c r="C38" s="73">
        <v>15</v>
      </c>
      <c r="D38" s="109" t="s">
        <v>500</v>
      </c>
      <c r="E38" s="110" t="s">
        <v>500</v>
      </c>
      <c r="F38" s="110" t="s">
        <v>500</v>
      </c>
      <c r="G38" s="111" t="s">
        <v>500</v>
      </c>
      <c r="H38" s="70"/>
      <c r="I38" s="45"/>
      <c r="J38" s="71"/>
      <c r="K38" s="52">
        <v>15</v>
      </c>
      <c r="L38" s="115" t="str">
        <f t="shared" si="0"/>
        <v>División sintética</v>
      </c>
      <c r="M38" s="116"/>
      <c r="N38" s="117"/>
      <c r="O38" s="72" t="s">
        <v>295</v>
      </c>
      <c r="P38" s="20"/>
    </row>
    <row r="39" spans="2:16" ht="18.75" customHeight="1" x14ac:dyDescent="0.25">
      <c r="B39" s="19"/>
      <c r="C39" s="73">
        <v>16</v>
      </c>
      <c r="D39" s="112" t="s">
        <v>501</v>
      </c>
      <c r="E39" s="113" t="s">
        <v>501</v>
      </c>
      <c r="F39" s="113" t="s">
        <v>501</v>
      </c>
      <c r="G39" s="114" t="s">
        <v>501</v>
      </c>
      <c r="H39" s="70"/>
      <c r="I39" s="45"/>
      <c r="J39" s="71"/>
      <c r="K39" s="73">
        <v>16</v>
      </c>
      <c r="L39" s="115" t="str">
        <f t="shared" si="0"/>
        <v>Factorización. Inicio.</v>
      </c>
      <c r="M39" s="116"/>
      <c r="N39" s="117"/>
      <c r="O39" s="72" t="s">
        <v>289</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Números naturales, enteros y   racionales.</v>
      </c>
      <c r="F51" s="184"/>
      <c r="G51" s="184"/>
      <c r="H51" s="184"/>
      <c r="I51" s="184"/>
      <c r="J51" s="184"/>
      <c r="K51" s="185"/>
      <c r="L51" s="40" t="str">
        <f t="shared" ref="L51:L70" si="2">O24</f>
        <v>Trabajado</v>
      </c>
      <c r="M51" s="186" t="s">
        <v>298</v>
      </c>
      <c r="N51" s="187"/>
      <c r="O51" s="182">
        <f>IF(M51="Bajo",1,0)</f>
        <v>0</v>
      </c>
      <c r="P51" s="35">
        <f>IF(M51="Básico",-3,0)</f>
        <v>-3</v>
      </c>
      <c r="Q51" s="32">
        <f>C51+O51+P51</f>
        <v>-3</v>
      </c>
    </row>
    <row r="52" spans="2:17" ht="18.75" customHeight="1" x14ac:dyDescent="0.25">
      <c r="B52" s="19"/>
      <c r="C52" s="182">
        <f t="shared" ref="C52:C70" si="3">IF(L52="No trabajado",1,0)</f>
        <v>0</v>
      </c>
      <c r="D52" s="52">
        <v>2</v>
      </c>
      <c r="E52" s="188" t="str">
        <f t="shared" si="1"/>
        <v>Repasos racionales</v>
      </c>
      <c r="F52" s="189"/>
      <c r="G52" s="189"/>
      <c r="H52" s="189"/>
      <c r="I52" s="189"/>
      <c r="J52" s="189"/>
      <c r="K52" s="190"/>
      <c r="L52" s="36" t="str">
        <f t="shared" si="2"/>
        <v>Trabajado</v>
      </c>
      <c r="M52" s="191" t="s">
        <v>298</v>
      </c>
      <c r="N52" s="192"/>
      <c r="O52" s="182">
        <f t="shared" ref="O52:O70" si="4">IF(M52="Bajo",1,0)</f>
        <v>0</v>
      </c>
      <c r="P52" s="35">
        <f t="shared" ref="P52:P70" si="5">IF(M52="Básico",-3,0)</f>
        <v>-3</v>
      </c>
      <c r="Q52" s="32">
        <f t="shared" ref="Q52:Q70" si="6">C52+O52+P52</f>
        <v>-3</v>
      </c>
    </row>
    <row r="53" spans="2:17" ht="18.75" customHeight="1" x14ac:dyDescent="0.25">
      <c r="B53" s="19"/>
      <c r="C53" s="182">
        <f t="shared" si="3"/>
        <v>0</v>
      </c>
      <c r="D53" s="52">
        <v>3</v>
      </c>
      <c r="E53" s="188" t="str">
        <f t="shared" si="1"/>
        <v>Números irracionales</v>
      </c>
      <c r="F53" s="189"/>
      <c r="G53" s="189"/>
      <c r="H53" s="189"/>
      <c r="I53" s="189"/>
      <c r="J53" s="189"/>
      <c r="K53" s="190"/>
      <c r="L53" s="36" t="str">
        <f t="shared" si="2"/>
        <v>Trabajado</v>
      </c>
      <c r="M53" s="191" t="s">
        <v>298</v>
      </c>
      <c r="N53" s="192"/>
      <c r="O53" s="182">
        <f t="shared" si="4"/>
        <v>0</v>
      </c>
      <c r="P53" s="35">
        <f t="shared" si="5"/>
        <v>-3</v>
      </c>
      <c r="Q53" s="32">
        <f t="shared" si="6"/>
        <v>-3</v>
      </c>
    </row>
    <row r="54" spans="2:17" ht="18.75" customHeight="1" x14ac:dyDescent="0.25">
      <c r="B54" s="19"/>
      <c r="C54" s="182">
        <f t="shared" si="3"/>
        <v>0</v>
      </c>
      <c r="D54" s="52">
        <v>4</v>
      </c>
      <c r="E54" s="188" t="str">
        <f t="shared" si="1"/>
        <v>Números reales</v>
      </c>
      <c r="F54" s="189"/>
      <c r="G54" s="189"/>
      <c r="H54" s="189"/>
      <c r="I54" s="189"/>
      <c r="J54" s="189"/>
      <c r="K54" s="190"/>
      <c r="L54" s="36" t="str">
        <f t="shared" si="2"/>
        <v>Trabajado</v>
      </c>
      <c r="M54" s="191" t="s">
        <v>298</v>
      </c>
      <c r="N54" s="192"/>
      <c r="O54" s="182">
        <f t="shared" si="4"/>
        <v>0</v>
      </c>
      <c r="P54" s="35">
        <f t="shared" si="5"/>
        <v>-3</v>
      </c>
      <c r="Q54" s="32">
        <f t="shared" si="6"/>
        <v>-3</v>
      </c>
    </row>
    <row r="55" spans="2:17" ht="18.75" customHeight="1" x14ac:dyDescent="0.25">
      <c r="B55" s="19"/>
      <c r="C55" s="182">
        <f t="shared" si="3"/>
        <v>0</v>
      </c>
      <c r="D55" s="52">
        <v>5</v>
      </c>
      <c r="E55" s="188" t="str">
        <f t="shared" si="1"/>
        <v>Expresiones algebraicas</v>
      </c>
      <c r="F55" s="189"/>
      <c r="G55" s="189"/>
      <c r="H55" s="189"/>
      <c r="I55" s="189"/>
      <c r="J55" s="189"/>
      <c r="K55" s="190"/>
      <c r="L55" s="36" t="str">
        <f t="shared" si="2"/>
        <v>Trabajado</v>
      </c>
      <c r="M55" s="191" t="s">
        <v>298</v>
      </c>
      <c r="N55" s="192"/>
      <c r="O55" s="182">
        <f t="shared" si="4"/>
        <v>0</v>
      </c>
      <c r="P55" s="35">
        <f t="shared" si="5"/>
        <v>-3</v>
      </c>
      <c r="Q55" s="32">
        <f t="shared" si="6"/>
        <v>-3</v>
      </c>
    </row>
    <row r="56" spans="2:17" ht="18.75" customHeight="1" x14ac:dyDescent="0.25">
      <c r="B56" s="19"/>
      <c r="C56" s="182">
        <f t="shared" si="3"/>
        <v>0</v>
      </c>
      <c r="D56" s="52">
        <v>6</v>
      </c>
      <c r="E56" s="188" t="str">
        <f t="shared" si="1"/>
        <v>Monomios y polinomios</v>
      </c>
      <c r="F56" s="189"/>
      <c r="G56" s="189"/>
      <c r="H56" s="189"/>
      <c r="I56" s="189"/>
      <c r="J56" s="189"/>
      <c r="K56" s="190"/>
      <c r="L56" s="36" t="str">
        <f t="shared" si="2"/>
        <v>Trabajado</v>
      </c>
      <c r="M56" s="191" t="s">
        <v>296</v>
      </c>
      <c r="N56" s="192"/>
      <c r="O56" s="182">
        <f t="shared" si="4"/>
        <v>0</v>
      </c>
      <c r="P56" s="35">
        <f t="shared" si="5"/>
        <v>0</v>
      </c>
      <c r="Q56" s="32">
        <f t="shared" si="6"/>
        <v>0</v>
      </c>
    </row>
    <row r="57" spans="2:17" ht="18.75" customHeight="1" x14ac:dyDescent="0.25">
      <c r="B57" s="19"/>
      <c r="C57" s="182">
        <f t="shared" si="3"/>
        <v>0</v>
      </c>
      <c r="D57" s="52">
        <v>7</v>
      </c>
      <c r="E57" s="188" t="str">
        <f t="shared" si="1"/>
        <v xml:space="preserve">Suma y resta de monomios </v>
      </c>
      <c r="F57" s="189"/>
      <c r="G57" s="189"/>
      <c r="H57" s="189"/>
      <c r="I57" s="189"/>
      <c r="J57" s="189"/>
      <c r="K57" s="190"/>
      <c r="L57" s="36" t="str">
        <f t="shared" si="2"/>
        <v>Trabajado</v>
      </c>
      <c r="M57" s="191" t="s">
        <v>296</v>
      </c>
      <c r="N57" s="192"/>
      <c r="O57" s="182">
        <f t="shared" si="4"/>
        <v>0</v>
      </c>
      <c r="P57" s="35">
        <f t="shared" si="5"/>
        <v>0</v>
      </c>
      <c r="Q57" s="32">
        <f t="shared" si="6"/>
        <v>0</v>
      </c>
    </row>
    <row r="58" spans="2:17" ht="18.75" customHeight="1" x14ac:dyDescent="0.25">
      <c r="B58" s="19"/>
      <c r="C58" s="182">
        <f t="shared" si="3"/>
        <v>0</v>
      </c>
      <c r="D58" s="52">
        <v>8</v>
      </c>
      <c r="E58" s="188" t="str">
        <f t="shared" si="1"/>
        <v>Propiedades de la potenciación</v>
      </c>
      <c r="F58" s="189"/>
      <c r="G58" s="189"/>
      <c r="H58" s="189"/>
      <c r="I58" s="189"/>
      <c r="J58" s="189"/>
      <c r="K58" s="190"/>
      <c r="L58" s="36" t="str">
        <f t="shared" si="2"/>
        <v>Trabajado</v>
      </c>
      <c r="M58" s="191" t="s">
        <v>296</v>
      </c>
      <c r="N58" s="192"/>
      <c r="O58" s="182">
        <f t="shared" si="4"/>
        <v>0</v>
      </c>
      <c r="P58" s="35">
        <f t="shared" si="5"/>
        <v>0</v>
      </c>
      <c r="Q58" s="32">
        <f t="shared" si="6"/>
        <v>0</v>
      </c>
    </row>
    <row r="59" spans="2:17" ht="18.75" customHeight="1" x14ac:dyDescent="0.25">
      <c r="B59" s="19"/>
      <c r="C59" s="182">
        <f t="shared" si="3"/>
        <v>0</v>
      </c>
      <c r="D59" s="52">
        <v>9</v>
      </c>
      <c r="E59" s="188" t="str">
        <f t="shared" si="1"/>
        <v>Multiplicación de monomios</v>
      </c>
      <c r="F59" s="189"/>
      <c r="G59" s="189"/>
      <c r="H59" s="189"/>
      <c r="I59" s="189"/>
      <c r="J59" s="189"/>
      <c r="K59" s="190"/>
      <c r="L59" s="36" t="str">
        <f t="shared" si="2"/>
        <v>Trabajado</v>
      </c>
      <c r="M59" s="191" t="s">
        <v>296</v>
      </c>
      <c r="N59" s="192"/>
      <c r="O59" s="182">
        <f t="shared" si="4"/>
        <v>0</v>
      </c>
      <c r="P59" s="35">
        <f t="shared" si="5"/>
        <v>0</v>
      </c>
      <c r="Q59" s="32">
        <f t="shared" si="6"/>
        <v>0</v>
      </c>
    </row>
    <row r="60" spans="2:17" ht="18.75" customHeight="1" x14ac:dyDescent="0.25">
      <c r="B60" s="19"/>
      <c r="C60" s="182">
        <f t="shared" si="3"/>
        <v>0</v>
      </c>
      <c r="D60" s="52">
        <v>10</v>
      </c>
      <c r="E60" s="188" t="str">
        <f t="shared" si="1"/>
        <v>División de monomios</v>
      </c>
      <c r="F60" s="189"/>
      <c r="G60" s="189"/>
      <c r="H60" s="189"/>
      <c r="I60" s="189"/>
      <c r="J60" s="189"/>
      <c r="K60" s="190"/>
      <c r="L60" s="36" t="str">
        <f t="shared" si="2"/>
        <v>Trabajado</v>
      </c>
      <c r="M60" s="191" t="s">
        <v>296</v>
      </c>
      <c r="N60" s="192"/>
      <c r="O60" s="182">
        <f t="shared" si="4"/>
        <v>0</v>
      </c>
      <c r="P60" s="35">
        <f t="shared" si="5"/>
        <v>0</v>
      </c>
      <c r="Q60" s="32">
        <f t="shared" si="6"/>
        <v>0</v>
      </c>
    </row>
    <row r="61" spans="2:17" ht="18.75" customHeight="1" x14ac:dyDescent="0.25">
      <c r="B61" s="19"/>
      <c r="C61" s="182">
        <f t="shared" si="3"/>
        <v>0</v>
      </c>
      <c r="D61" s="52">
        <v>11</v>
      </c>
      <c r="E61" s="188" t="str">
        <f t="shared" si="1"/>
        <v xml:space="preserve">Suma y resta de polinomios </v>
      </c>
      <c r="F61" s="189"/>
      <c r="G61" s="189"/>
      <c r="H61" s="189"/>
      <c r="I61" s="189"/>
      <c r="J61" s="189"/>
      <c r="K61" s="190"/>
      <c r="L61" s="36" t="str">
        <f t="shared" si="2"/>
        <v>Trabajado</v>
      </c>
      <c r="M61" s="191" t="s">
        <v>296</v>
      </c>
      <c r="N61" s="192"/>
      <c r="O61" s="182">
        <f t="shared" si="4"/>
        <v>0</v>
      </c>
      <c r="P61" s="35">
        <f t="shared" si="5"/>
        <v>0</v>
      </c>
      <c r="Q61" s="32">
        <f t="shared" si="6"/>
        <v>0</v>
      </c>
    </row>
    <row r="62" spans="2:17" ht="18.75" customHeight="1" x14ac:dyDescent="0.25">
      <c r="B62" s="19"/>
      <c r="C62" s="182">
        <f t="shared" si="3"/>
        <v>0</v>
      </c>
      <c r="D62" s="52">
        <v>12</v>
      </c>
      <c r="E62" s="188" t="str">
        <f t="shared" si="1"/>
        <v>Multiplicación y división de polinomios</v>
      </c>
      <c r="F62" s="189"/>
      <c r="G62" s="189"/>
      <c r="H62" s="189"/>
      <c r="I62" s="189"/>
      <c r="J62" s="189"/>
      <c r="K62" s="190"/>
      <c r="L62" s="36" t="str">
        <f t="shared" si="2"/>
        <v>Trabajado</v>
      </c>
      <c r="M62" s="191" t="s">
        <v>298</v>
      </c>
      <c r="N62" s="192"/>
      <c r="O62" s="182">
        <f t="shared" si="4"/>
        <v>0</v>
      </c>
      <c r="P62" s="35">
        <f t="shared" si="5"/>
        <v>-3</v>
      </c>
      <c r="Q62" s="32">
        <f t="shared" si="6"/>
        <v>-3</v>
      </c>
    </row>
    <row r="63" spans="2:17" ht="18.75" customHeight="1" x14ac:dyDescent="0.25">
      <c r="B63" s="19"/>
      <c r="C63" s="182">
        <f t="shared" si="3"/>
        <v>1</v>
      </c>
      <c r="D63" s="52">
        <v>13</v>
      </c>
      <c r="E63" s="188" t="str">
        <f t="shared" si="1"/>
        <v>Productos notables</v>
      </c>
      <c r="F63" s="189"/>
      <c r="G63" s="189"/>
      <c r="H63" s="189"/>
      <c r="I63" s="189"/>
      <c r="J63" s="189"/>
      <c r="K63" s="190"/>
      <c r="L63" s="36" t="str">
        <f t="shared" si="2"/>
        <v>No trabajado</v>
      </c>
      <c r="M63" s="191"/>
      <c r="N63" s="192"/>
      <c r="O63" s="182">
        <f t="shared" si="4"/>
        <v>0</v>
      </c>
      <c r="P63" s="35">
        <f t="shared" si="5"/>
        <v>0</v>
      </c>
      <c r="Q63" s="32">
        <f t="shared" si="6"/>
        <v>1</v>
      </c>
    </row>
    <row r="64" spans="2:17" ht="18.75" customHeight="1" x14ac:dyDescent="0.25">
      <c r="B64" s="19"/>
      <c r="C64" s="182">
        <f t="shared" si="3"/>
        <v>1</v>
      </c>
      <c r="D64" s="52">
        <v>14</v>
      </c>
      <c r="E64" s="188" t="str">
        <f t="shared" si="1"/>
        <v>Cocientes notables</v>
      </c>
      <c r="F64" s="189"/>
      <c r="G64" s="189"/>
      <c r="H64" s="189"/>
      <c r="I64" s="189"/>
      <c r="J64" s="189"/>
      <c r="K64" s="190"/>
      <c r="L64" s="36" t="str">
        <f t="shared" si="2"/>
        <v>No trabajado</v>
      </c>
      <c r="M64" s="191"/>
      <c r="N64" s="192"/>
      <c r="O64" s="182">
        <f t="shared" si="4"/>
        <v>0</v>
      </c>
      <c r="P64" s="35">
        <f t="shared" si="5"/>
        <v>0</v>
      </c>
      <c r="Q64" s="32">
        <f t="shared" si="6"/>
        <v>1</v>
      </c>
    </row>
    <row r="65" spans="2:17" ht="18.75" customHeight="1" x14ac:dyDescent="0.25">
      <c r="B65" s="19"/>
      <c r="C65" s="182">
        <f t="shared" si="3"/>
        <v>1</v>
      </c>
      <c r="D65" s="52">
        <v>15</v>
      </c>
      <c r="E65" s="188" t="str">
        <f t="shared" si="1"/>
        <v>División sintética</v>
      </c>
      <c r="F65" s="189"/>
      <c r="G65" s="189"/>
      <c r="H65" s="189"/>
      <c r="I65" s="189"/>
      <c r="J65" s="189"/>
      <c r="K65" s="190"/>
      <c r="L65" s="36" t="str">
        <f t="shared" si="2"/>
        <v>No trabajado</v>
      </c>
      <c r="M65" s="191"/>
      <c r="N65" s="192"/>
      <c r="O65" s="182">
        <f t="shared" si="4"/>
        <v>0</v>
      </c>
      <c r="P65" s="35">
        <f t="shared" si="5"/>
        <v>0</v>
      </c>
      <c r="Q65" s="32">
        <f t="shared" si="6"/>
        <v>1</v>
      </c>
    </row>
    <row r="66" spans="2:17" ht="18.75" customHeight="1" x14ac:dyDescent="0.25">
      <c r="B66" s="19"/>
      <c r="C66" s="182">
        <f t="shared" si="3"/>
        <v>0</v>
      </c>
      <c r="D66" s="52">
        <v>16</v>
      </c>
      <c r="E66" s="188" t="str">
        <f t="shared" si="1"/>
        <v>Factorización. Inicio.</v>
      </c>
      <c r="F66" s="189"/>
      <c r="G66" s="189"/>
      <c r="H66" s="189"/>
      <c r="I66" s="189"/>
      <c r="J66" s="189"/>
      <c r="K66" s="190"/>
      <c r="L66" s="36" t="str">
        <f t="shared" si="2"/>
        <v>Trabajado</v>
      </c>
      <c r="M66" s="191" t="s">
        <v>298</v>
      </c>
      <c r="N66" s="192"/>
      <c r="O66" s="182">
        <f t="shared" si="4"/>
        <v>0</v>
      </c>
      <c r="P66" s="35">
        <f t="shared" si="5"/>
        <v>-3</v>
      </c>
      <c r="Q66" s="32">
        <f t="shared" si="6"/>
        <v>-3</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502</v>
      </c>
      <c r="D81" s="81"/>
      <c r="E81" s="81"/>
      <c r="F81" s="81"/>
      <c r="G81" s="81"/>
      <c r="H81" s="81"/>
      <c r="I81" s="81"/>
      <c r="J81" s="81"/>
      <c r="K81" s="81"/>
      <c r="L81" s="81"/>
      <c r="M81" s="81"/>
      <c r="N81" s="81"/>
      <c r="O81" s="81"/>
      <c r="P81" s="20"/>
    </row>
    <row r="82" spans="2:16" ht="45" customHeight="1" x14ac:dyDescent="0.25">
      <c r="B82" s="19"/>
      <c r="C82" s="81" t="s">
        <v>503</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7" priority="5">
      <formula>IF(L24=0,1,0)</formula>
    </cfRule>
  </conditionalFormatting>
  <conditionalFormatting sqref="E51:N70">
    <cfRule type="expression" dxfId="15" priority="1">
      <formula>IF(Q51&lt;0,1,0)</formula>
    </cfRule>
    <cfRule type="expression" dxfId="16" priority="4">
      <formula>IF(Q51&gt;0,1,0)</formula>
    </cfRule>
  </conditionalFormatting>
  <conditionalFormatting sqref="E51:K70">
    <cfRule type="expression" dxfId="14" priority="3">
      <formula>IF(E51=0,1,0)</formula>
    </cfRule>
  </conditionalFormatting>
  <conditionalFormatting sqref="L51:L70">
    <cfRule type="expression" dxfId="13" priority="2">
      <formula>IF(L51=0,1,0)</formula>
    </cfRule>
  </conditionalFormatting>
  <dataValidations count="3">
    <dataValidation type="list" allowBlank="1" showInputMessage="1" showErrorMessage="1" sqref="M51:N70" xr:uid="{14F5AE79-5387-4029-A345-F7D6D47AB41F}">
      <formula1>INDIRECT(O24)</formula1>
    </dataValidation>
    <dataValidation type="list" allowBlank="1" showInputMessage="1" showErrorMessage="1" sqref="O24:O43" xr:uid="{30B6FC70-138C-4B22-80DB-5F52C0E2C4A9}">
      <formula1>Estado</formula1>
    </dataValidation>
    <dataValidation type="list" allowBlank="1" showInputMessage="1" showErrorMessage="1" sqref="N16" xr:uid="{598A5C42-D290-4C99-9351-15609ADCBD60}">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FC91-6CFB-47A4-8C7E-1E5ADDFCAF7B}">
  <dimension ref="B1:P80"/>
  <sheetViews>
    <sheetView showGridLines="0" showRowColHeaders="0" showRuler="0" view="pageLayout" topLeftCell="A37" zoomScale="115" zoomScaleNormal="100" zoomScalePageLayoutView="115" workbookViewId="0">
      <selection activeCell="J49" sqref="J49:O49"/>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504</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382</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t="s">
        <v>319</v>
      </c>
      <c r="G16" s="76"/>
      <c r="H16" s="76"/>
      <c r="I16" s="76"/>
      <c r="J16" s="76"/>
      <c r="K16" s="77"/>
      <c r="L16" s="49" t="s">
        <v>26</v>
      </c>
      <c r="M16" s="45"/>
      <c r="N16" s="143" t="s">
        <v>505</v>
      </c>
      <c r="O16" s="145"/>
      <c r="P16" s="20"/>
    </row>
    <row r="17" spans="2:16" ht="9" customHeight="1" thickTop="1" thickBot="1" x14ac:dyDescent="0.3">
      <c r="B17" s="19"/>
      <c r="P17" s="20"/>
    </row>
    <row r="18" spans="2:16" ht="16.5" thickTop="1" thickBot="1" x14ac:dyDescent="0.3">
      <c r="B18" s="19"/>
      <c r="C18" s="43"/>
      <c r="D18" s="80" t="s">
        <v>27</v>
      </c>
      <c r="E18" s="43"/>
      <c r="F18" s="75" t="s">
        <v>506</v>
      </c>
      <c r="G18" s="76"/>
      <c r="H18" s="76"/>
      <c r="I18" s="76"/>
      <c r="J18" s="76"/>
      <c r="K18" s="77"/>
      <c r="L18" s="49" t="s">
        <v>28</v>
      </c>
      <c r="M18" s="45"/>
      <c r="N18" s="75"/>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507</v>
      </c>
      <c r="E26" s="167"/>
      <c r="F26" s="167"/>
      <c r="G26" s="167"/>
      <c r="H26" s="167"/>
      <c r="I26" s="167"/>
      <c r="J26" s="167"/>
      <c r="K26" s="167"/>
      <c r="L26" s="167"/>
      <c r="M26" s="167"/>
      <c r="N26" s="167"/>
      <c r="O26" s="168"/>
      <c r="P26" s="20"/>
    </row>
    <row r="27" spans="2:16" ht="18.75" customHeight="1" x14ac:dyDescent="0.25">
      <c r="B27" s="19"/>
      <c r="C27" s="52">
        <v>2</v>
      </c>
      <c r="D27" s="151" t="s">
        <v>508</v>
      </c>
      <c r="E27" s="151"/>
      <c r="F27" s="151"/>
      <c r="G27" s="151"/>
      <c r="H27" s="151"/>
      <c r="I27" s="151"/>
      <c r="J27" s="151"/>
      <c r="K27" s="151"/>
      <c r="L27" s="151"/>
      <c r="M27" s="151"/>
      <c r="N27" s="151"/>
      <c r="O27" s="152"/>
      <c r="P27" s="20"/>
    </row>
    <row r="28" spans="2:16" ht="18.75" customHeight="1" x14ac:dyDescent="0.25">
      <c r="B28" s="19"/>
      <c r="C28" s="52">
        <v>3</v>
      </c>
      <c r="D28" s="151" t="s">
        <v>509</v>
      </c>
      <c r="E28" s="151"/>
      <c r="F28" s="151"/>
      <c r="G28" s="151"/>
      <c r="H28" s="151"/>
      <c r="I28" s="151"/>
      <c r="J28" s="151"/>
      <c r="K28" s="151"/>
      <c r="L28" s="151"/>
      <c r="M28" s="151"/>
      <c r="N28" s="151"/>
      <c r="O28" s="152"/>
      <c r="P28" s="20"/>
    </row>
    <row r="29" spans="2:16" ht="18.75" customHeight="1" x14ac:dyDescent="0.25">
      <c r="B29" s="19"/>
      <c r="C29" s="52">
        <v>4</v>
      </c>
      <c r="D29" s="151" t="s">
        <v>510</v>
      </c>
      <c r="E29" s="151"/>
      <c r="F29" s="151"/>
      <c r="G29" s="151"/>
      <c r="H29" s="151"/>
      <c r="I29" s="151"/>
      <c r="J29" s="151"/>
      <c r="K29" s="151"/>
      <c r="L29" s="151"/>
      <c r="M29" s="151"/>
      <c r="N29" s="151"/>
      <c r="O29" s="152"/>
      <c r="P29" s="20"/>
    </row>
    <row r="30" spans="2:16" ht="18.75" customHeight="1" thickBot="1" x14ac:dyDescent="0.3">
      <c r="B30" s="19"/>
      <c r="C30" s="53">
        <v>5</v>
      </c>
      <c r="D30" s="157" t="s">
        <v>511</v>
      </c>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PRODUCTOS NOTABLES</v>
      </c>
      <c r="E38" s="164"/>
      <c r="F38" s="164"/>
      <c r="G38" s="164"/>
      <c r="H38" s="164"/>
      <c r="I38" s="165"/>
      <c r="J38" s="167" t="s">
        <v>512</v>
      </c>
      <c r="K38" s="167"/>
      <c r="L38" s="167"/>
      <c r="M38" s="167"/>
      <c r="N38" s="167"/>
      <c r="O38" s="168"/>
      <c r="P38" s="20"/>
    </row>
    <row r="39" spans="2:16" x14ac:dyDescent="0.25">
      <c r="B39" s="19"/>
      <c r="C39" s="52">
        <v>2</v>
      </c>
      <c r="D39" s="147" t="str">
        <f t="shared" ref="D39:D42" si="0">D27</f>
        <v>COCIENTES NOTABLES</v>
      </c>
      <c r="E39" s="148"/>
      <c r="F39" s="148"/>
      <c r="G39" s="148"/>
      <c r="H39" s="148"/>
      <c r="I39" s="149"/>
      <c r="J39" s="151"/>
      <c r="K39" s="151"/>
      <c r="L39" s="151"/>
      <c r="M39" s="151"/>
      <c r="N39" s="151"/>
      <c r="O39" s="152"/>
      <c r="P39" s="20"/>
    </row>
    <row r="40" spans="2:16" x14ac:dyDescent="0.25">
      <c r="B40" s="19"/>
      <c r="C40" s="52">
        <v>3</v>
      </c>
      <c r="D40" s="147" t="str">
        <f t="shared" si="0"/>
        <v>DIVISION SINTETICA</v>
      </c>
      <c r="E40" s="148"/>
      <c r="F40" s="148"/>
      <c r="G40" s="148"/>
      <c r="H40" s="148"/>
      <c r="I40" s="149"/>
      <c r="J40" s="151"/>
      <c r="K40" s="151"/>
      <c r="L40" s="151"/>
      <c r="M40" s="151"/>
      <c r="N40" s="151"/>
      <c r="O40" s="152"/>
      <c r="P40" s="20"/>
    </row>
    <row r="41" spans="2:16" x14ac:dyDescent="0.25">
      <c r="B41" s="19"/>
      <c r="C41" s="52">
        <v>4</v>
      </c>
      <c r="D41" s="147" t="str">
        <f t="shared" si="0"/>
        <v>AREAS Y VOLUMENES</v>
      </c>
      <c r="E41" s="148"/>
      <c r="F41" s="148"/>
      <c r="G41" s="148"/>
      <c r="H41" s="148"/>
      <c r="I41" s="149"/>
      <c r="J41" s="151" t="s">
        <v>513</v>
      </c>
      <c r="K41" s="151"/>
      <c r="L41" s="151"/>
      <c r="M41" s="151"/>
      <c r="N41" s="151"/>
      <c r="O41" s="152"/>
      <c r="P41" s="20"/>
    </row>
    <row r="42" spans="2:16" ht="15.75" thickBot="1" x14ac:dyDescent="0.3">
      <c r="B42" s="19"/>
      <c r="C42" s="53">
        <v>5</v>
      </c>
      <c r="D42" s="153" t="str">
        <f t="shared" si="0"/>
        <v>FUNCIONES</v>
      </c>
      <c r="E42" s="154"/>
      <c r="F42" s="154"/>
      <c r="G42" s="154"/>
      <c r="H42" s="154"/>
      <c r="I42" s="155"/>
      <c r="J42" s="157" t="s">
        <v>514</v>
      </c>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PRODUCTOS NOTABLES</v>
      </c>
      <c r="E50" s="164"/>
      <c r="F50" s="164"/>
      <c r="G50" s="164"/>
      <c r="H50" s="164"/>
      <c r="I50" s="165"/>
      <c r="J50" s="167"/>
      <c r="K50" s="167"/>
      <c r="L50" s="167"/>
      <c r="M50" s="167"/>
      <c r="N50" s="167"/>
      <c r="O50" s="168"/>
      <c r="P50" s="20"/>
    </row>
    <row r="51" spans="2:16" x14ac:dyDescent="0.25">
      <c r="B51" s="19"/>
      <c r="C51" s="52">
        <v>2</v>
      </c>
      <c r="D51" s="147" t="str">
        <f t="shared" ref="D51:D54" si="1">D39</f>
        <v>COCIENTES NOTABLES</v>
      </c>
      <c r="E51" s="148"/>
      <c r="F51" s="148"/>
      <c r="G51" s="148"/>
      <c r="H51" s="148"/>
      <c r="I51" s="149"/>
      <c r="J51" s="151"/>
      <c r="K51" s="151"/>
      <c r="L51" s="151"/>
      <c r="M51" s="151"/>
      <c r="N51" s="151"/>
      <c r="O51" s="152"/>
      <c r="P51" s="20"/>
    </row>
    <row r="52" spans="2:16" x14ac:dyDescent="0.25">
      <c r="B52" s="19"/>
      <c r="C52" s="52">
        <v>3</v>
      </c>
      <c r="D52" s="147" t="str">
        <f t="shared" si="1"/>
        <v>DIVISION SINTETICA</v>
      </c>
      <c r="E52" s="148"/>
      <c r="F52" s="148"/>
      <c r="G52" s="148"/>
      <c r="H52" s="148"/>
      <c r="I52" s="149"/>
      <c r="J52" s="151"/>
      <c r="K52" s="151"/>
      <c r="L52" s="151"/>
      <c r="M52" s="151"/>
      <c r="N52" s="151"/>
      <c r="O52" s="152"/>
      <c r="P52" s="20"/>
    </row>
    <row r="53" spans="2:16" x14ac:dyDescent="0.25">
      <c r="B53" s="19"/>
      <c r="C53" s="52">
        <v>4</v>
      </c>
      <c r="D53" s="147" t="str">
        <f t="shared" si="1"/>
        <v>AREAS Y VOLUMENES</v>
      </c>
      <c r="E53" s="148"/>
      <c r="F53" s="148"/>
      <c r="G53" s="148"/>
      <c r="H53" s="148"/>
      <c r="I53" s="149"/>
      <c r="J53" s="151"/>
      <c r="K53" s="151"/>
      <c r="L53" s="151"/>
      <c r="M53" s="151"/>
      <c r="N53" s="151"/>
      <c r="O53" s="152"/>
      <c r="P53" s="20"/>
    </row>
    <row r="54" spans="2:16" ht="15.75" thickBot="1" x14ac:dyDescent="0.3">
      <c r="B54" s="19"/>
      <c r="C54" s="53">
        <v>5</v>
      </c>
      <c r="D54" s="153" t="str">
        <f t="shared" si="1"/>
        <v>FUNCIONES</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PRODUCTOS NOTABLES</v>
      </c>
      <c r="E62" s="164"/>
      <c r="F62" s="164"/>
      <c r="G62" s="164"/>
      <c r="H62" s="164"/>
      <c r="I62" s="165"/>
      <c r="J62" s="166"/>
      <c r="K62" s="167"/>
      <c r="L62" s="167"/>
      <c r="M62" s="168"/>
      <c r="N62" s="166"/>
      <c r="O62" s="168"/>
      <c r="P62" s="20"/>
    </row>
    <row r="63" spans="2:16" x14ac:dyDescent="0.25">
      <c r="B63" s="19"/>
      <c r="C63" s="52">
        <v>2</v>
      </c>
      <c r="D63" s="147" t="str">
        <f t="shared" ref="D63:D66" si="2">D51</f>
        <v>COCIENTES NOTABLES</v>
      </c>
      <c r="E63" s="148"/>
      <c r="F63" s="148"/>
      <c r="G63" s="148"/>
      <c r="H63" s="148"/>
      <c r="I63" s="149"/>
      <c r="J63" s="150"/>
      <c r="K63" s="151"/>
      <c r="L63" s="151"/>
      <c r="M63" s="152"/>
      <c r="N63" s="150"/>
      <c r="O63" s="152"/>
      <c r="P63" s="20"/>
    </row>
    <row r="64" spans="2:16" x14ac:dyDescent="0.25">
      <c r="B64" s="19"/>
      <c r="C64" s="52">
        <v>3</v>
      </c>
      <c r="D64" s="147" t="str">
        <f t="shared" si="2"/>
        <v>DIVISION SINTETICA</v>
      </c>
      <c r="E64" s="148"/>
      <c r="F64" s="148"/>
      <c r="G64" s="148"/>
      <c r="H64" s="148"/>
      <c r="I64" s="149"/>
      <c r="J64" s="150"/>
      <c r="K64" s="151"/>
      <c r="L64" s="151"/>
      <c r="M64" s="152"/>
      <c r="N64" s="150"/>
      <c r="O64" s="152"/>
      <c r="P64" s="20"/>
    </row>
    <row r="65" spans="2:16" x14ac:dyDescent="0.25">
      <c r="B65" s="19"/>
      <c r="C65" s="52">
        <v>4</v>
      </c>
      <c r="D65" s="147" t="str">
        <f t="shared" si="2"/>
        <v>AREAS Y VOLUMENES</v>
      </c>
      <c r="E65" s="148"/>
      <c r="F65" s="148"/>
      <c r="G65" s="148"/>
      <c r="H65" s="148"/>
      <c r="I65" s="149"/>
      <c r="J65" s="150"/>
      <c r="K65" s="151"/>
      <c r="L65" s="151"/>
      <c r="M65" s="152"/>
      <c r="N65" s="150"/>
      <c r="O65" s="152"/>
      <c r="P65" s="20"/>
    </row>
    <row r="66" spans="2:16" ht="15.75" thickBot="1" x14ac:dyDescent="0.3">
      <c r="B66" s="19"/>
      <c r="C66" s="53">
        <v>5</v>
      </c>
      <c r="D66" s="153" t="str">
        <f t="shared" si="2"/>
        <v>FUNCIONES</v>
      </c>
      <c r="E66" s="154"/>
      <c r="F66" s="154"/>
      <c r="G66" s="154"/>
      <c r="H66" s="154"/>
      <c r="I66" s="155"/>
      <c r="J66" s="156"/>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PRODUCTOS NOTABLES</v>
      </c>
      <c r="E74" s="164"/>
      <c r="F74" s="164"/>
      <c r="G74" s="164"/>
      <c r="H74" s="164"/>
      <c r="I74" s="165"/>
      <c r="J74" s="166"/>
      <c r="K74" s="167"/>
      <c r="L74" s="167"/>
      <c r="M74" s="168"/>
      <c r="N74" s="166"/>
      <c r="O74" s="168"/>
      <c r="P74" s="20"/>
    </row>
    <row r="75" spans="2:16" x14ac:dyDescent="0.25">
      <c r="B75" s="19"/>
      <c r="C75" s="52">
        <v>2</v>
      </c>
      <c r="D75" s="147" t="str">
        <f t="shared" ref="D75:D78" si="3">D63</f>
        <v>COCIENTES NOTABLES</v>
      </c>
      <c r="E75" s="148"/>
      <c r="F75" s="148"/>
      <c r="G75" s="148"/>
      <c r="H75" s="148"/>
      <c r="I75" s="149"/>
      <c r="J75" s="150"/>
      <c r="K75" s="151"/>
      <c r="L75" s="151"/>
      <c r="M75" s="152"/>
      <c r="N75" s="150"/>
      <c r="O75" s="152"/>
      <c r="P75" s="20"/>
    </row>
    <row r="76" spans="2:16" x14ac:dyDescent="0.25">
      <c r="B76" s="19"/>
      <c r="C76" s="52">
        <v>3</v>
      </c>
      <c r="D76" s="147" t="str">
        <f t="shared" si="3"/>
        <v>DIVISION SINTETICA</v>
      </c>
      <c r="E76" s="148"/>
      <c r="F76" s="148"/>
      <c r="G76" s="148"/>
      <c r="H76" s="148"/>
      <c r="I76" s="149"/>
      <c r="J76" s="150"/>
      <c r="K76" s="151"/>
      <c r="L76" s="151"/>
      <c r="M76" s="152"/>
      <c r="N76" s="150"/>
      <c r="O76" s="152"/>
      <c r="P76" s="20"/>
    </row>
    <row r="77" spans="2:16" x14ac:dyDescent="0.25">
      <c r="B77" s="19"/>
      <c r="C77" s="52">
        <v>4</v>
      </c>
      <c r="D77" s="147" t="str">
        <f t="shared" si="3"/>
        <v>AREAS Y VOLUMENES</v>
      </c>
      <c r="E77" s="148"/>
      <c r="F77" s="148"/>
      <c r="G77" s="148"/>
      <c r="H77" s="148"/>
      <c r="I77" s="149"/>
      <c r="J77" s="150"/>
      <c r="K77" s="151"/>
      <c r="L77" s="151"/>
      <c r="M77" s="152"/>
      <c r="N77" s="150"/>
      <c r="O77" s="152"/>
      <c r="P77" s="20"/>
    </row>
    <row r="78" spans="2:16" ht="15.75" thickBot="1" x14ac:dyDescent="0.3">
      <c r="B78" s="19"/>
      <c r="C78" s="53">
        <v>5</v>
      </c>
      <c r="D78" s="153" t="str">
        <f t="shared" si="3"/>
        <v>FUNCIONES</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4">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D54:I54"/>
    <mergeCell ref="J54:O54"/>
    <mergeCell ref="K55:L55"/>
    <mergeCell ref="B57:P57"/>
    <mergeCell ref="C59:O59"/>
    <mergeCell ref="D61:I61"/>
    <mergeCell ref="J61:M61"/>
    <mergeCell ref="N61:O61"/>
    <mergeCell ref="D51:I51"/>
    <mergeCell ref="J51:O51"/>
    <mergeCell ref="D52:I52"/>
    <mergeCell ref="J52:O52"/>
    <mergeCell ref="D53:I53"/>
    <mergeCell ref="J53:O53"/>
    <mergeCell ref="K43:L43"/>
    <mergeCell ref="B45:P45"/>
    <mergeCell ref="C47:O47"/>
    <mergeCell ref="D49:I49"/>
    <mergeCell ref="J49:O49"/>
    <mergeCell ref="D50:I50"/>
    <mergeCell ref="J50:O50"/>
    <mergeCell ref="D40:I40"/>
    <mergeCell ref="J40:O40"/>
    <mergeCell ref="D41:I41"/>
    <mergeCell ref="J41:O41"/>
    <mergeCell ref="D42:I42"/>
    <mergeCell ref="J42:O42"/>
    <mergeCell ref="D37:I37"/>
    <mergeCell ref="J37:O37"/>
    <mergeCell ref="D38:I38"/>
    <mergeCell ref="J38:O38"/>
    <mergeCell ref="D39:I39"/>
    <mergeCell ref="J39:O39"/>
    <mergeCell ref="D29:O29"/>
    <mergeCell ref="D30:O30"/>
    <mergeCell ref="K31:L31"/>
    <mergeCell ref="K32:L32"/>
    <mergeCell ref="B33:P33"/>
    <mergeCell ref="C35:O35"/>
    <mergeCell ref="B21:P21"/>
    <mergeCell ref="C23:O23"/>
    <mergeCell ref="D25:O25"/>
    <mergeCell ref="D26:O26"/>
    <mergeCell ref="D27:O27"/>
    <mergeCell ref="D28:O28"/>
    <mergeCell ref="C9:D9"/>
    <mergeCell ref="F9:K9"/>
    <mergeCell ref="N9:O9"/>
    <mergeCell ref="B12:P12"/>
    <mergeCell ref="C14:N14"/>
    <mergeCell ref="N16:O16"/>
    <mergeCell ref="B1:P1"/>
    <mergeCell ref="B3:P3"/>
    <mergeCell ref="C5:N5"/>
    <mergeCell ref="C7:D7"/>
    <mergeCell ref="F7:K7"/>
    <mergeCell ref="N7:O7"/>
  </mergeCells>
  <conditionalFormatting sqref="D38:D42">
    <cfRule type="expression" dxfId="12" priority="4">
      <formula>IF(D38=0,1,0)</formula>
    </cfRule>
  </conditionalFormatting>
  <conditionalFormatting sqref="D50:D54">
    <cfRule type="expression" dxfId="11" priority="3">
      <formula>IF(D50=0,1,0)</formula>
    </cfRule>
  </conditionalFormatting>
  <conditionalFormatting sqref="D62:D66">
    <cfRule type="expression" dxfId="10" priority="2">
      <formula>IF(D62=0,1,0)</formula>
    </cfRule>
  </conditionalFormatting>
  <conditionalFormatting sqref="D74:D78">
    <cfRule type="expression" dxfId="9" priority="1">
      <formula>IF(D74=0,1,0)</formula>
    </cfRule>
  </conditionalFormatting>
  <dataValidations disablePrompts="1" count="1">
    <dataValidation type="list" allowBlank="1" showInputMessage="1" showErrorMessage="1" sqref="N18 N16" xr:uid="{AA6F630A-398D-4DFA-BE2E-1BE34C084112}">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B89D-EEB4-4858-BDE7-A216304C748A}">
  <dimension ref="B1:Q84"/>
  <sheetViews>
    <sheetView showGridLines="0" showRowColHeaders="0" showRuler="0" view="pageLayout" topLeftCell="A42" zoomScale="120" zoomScaleNormal="100" zoomScalePageLayoutView="120" workbookViewId="0">
      <selection activeCell="J42" sqref="J42:O42"/>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0</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220</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8</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143" t="s">
        <v>319</v>
      </c>
      <c r="G16" s="144"/>
      <c r="H16" s="144"/>
      <c r="I16" s="144"/>
      <c r="J16" s="144"/>
      <c r="K16" s="145"/>
      <c r="L16" s="49" t="s">
        <v>10</v>
      </c>
      <c r="M16" s="45"/>
      <c r="N16" s="143" t="s">
        <v>306</v>
      </c>
      <c r="O16" s="145"/>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82" t="s">
        <v>11</v>
      </c>
      <c r="C19" s="83"/>
      <c r="D19" s="83"/>
      <c r="E19" s="83"/>
      <c r="F19" s="83"/>
      <c r="G19" s="83"/>
      <c r="H19" s="84"/>
      <c r="J19" s="82" t="s">
        <v>12</v>
      </c>
      <c r="K19" s="83"/>
      <c r="L19" s="83"/>
      <c r="M19" s="83"/>
      <c r="N19" s="83"/>
      <c r="O19" s="83"/>
      <c r="P19" s="84"/>
    </row>
    <row r="20" spans="2:16" ht="9" customHeight="1" thickTop="1" x14ac:dyDescent="0.25">
      <c r="B20" s="19"/>
      <c r="H20" s="20"/>
      <c r="J20" s="19"/>
      <c r="K20" s="24"/>
      <c r="L20" s="24"/>
      <c r="M20" s="24"/>
      <c r="N20" s="24"/>
      <c r="O20" s="24"/>
      <c r="P20" s="25"/>
    </row>
    <row r="21" spans="2:16" ht="58.5" customHeight="1" x14ac:dyDescent="0.25">
      <c r="B21" s="19"/>
      <c r="C21" s="176" t="s">
        <v>13</v>
      </c>
      <c r="D21" s="176"/>
      <c r="E21" s="176"/>
      <c r="F21" s="176"/>
      <c r="G21" s="176"/>
      <c r="H21" s="66"/>
      <c r="I21" s="177"/>
      <c r="J21" s="68"/>
      <c r="K21" s="176" t="s">
        <v>14</v>
      </c>
      <c r="L21" s="176"/>
      <c r="M21" s="176"/>
      <c r="N21" s="176"/>
      <c r="O21" s="176"/>
      <c r="P21" s="20"/>
    </row>
    <row r="22" spans="2:16" ht="9" customHeight="1" thickBot="1" x14ac:dyDescent="0.3">
      <c r="B22" s="19"/>
      <c r="H22" s="20"/>
      <c r="J22" s="19"/>
      <c r="P22" s="20"/>
    </row>
    <row r="23" spans="2:16" ht="16.5" thickTop="1" thickBot="1" x14ac:dyDescent="0.3">
      <c r="B23" s="19"/>
      <c r="C23" s="78" t="s">
        <v>15</v>
      </c>
      <c r="D23" s="103" t="s">
        <v>16</v>
      </c>
      <c r="E23" s="104"/>
      <c r="F23" s="104"/>
      <c r="G23" s="105"/>
      <c r="H23" s="69"/>
      <c r="J23" s="19"/>
      <c r="K23" s="78" t="s">
        <v>15</v>
      </c>
      <c r="L23" s="100" t="s">
        <v>16</v>
      </c>
      <c r="M23" s="100"/>
      <c r="N23" s="100"/>
      <c r="O23" s="78" t="s">
        <v>17</v>
      </c>
      <c r="P23" s="20"/>
    </row>
    <row r="24" spans="2:16" ht="18.75" customHeight="1" thickTop="1" x14ac:dyDescent="0.25">
      <c r="B24" s="19"/>
      <c r="C24" s="51">
        <v>1</v>
      </c>
      <c r="D24" s="125" t="s">
        <v>515</v>
      </c>
      <c r="E24" s="126" t="s">
        <v>515</v>
      </c>
      <c r="F24" s="126" t="s">
        <v>515</v>
      </c>
      <c r="G24" s="127" t="s">
        <v>515</v>
      </c>
      <c r="H24" s="70"/>
      <c r="I24" s="45"/>
      <c r="J24" s="71"/>
      <c r="K24" s="51">
        <v>1</v>
      </c>
      <c r="L24" s="128" t="str">
        <f>D24</f>
        <v>Repaso expresiones algebraicas, suma y resta</v>
      </c>
      <c r="M24" s="129"/>
      <c r="N24" s="130"/>
      <c r="O24" s="72" t="s">
        <v>289</v>
      </c>
      <c r="P24" s="20"/>
    </row>
    <row r="25" spans="2:16" ht="18.75" customHeight="1" x14ac:dyDescent="0.25">
      <c r="B25" s="19"/>
      <c r="C25" s="73">
        <v>2</v>
      </c>
      <c r="D25" s="109" t="s">
        <v>516</v>
      </c>
      <c r="E25" s="110" t="s">
        <v>516</v>
      </c>
      <c r="F25" s="110" t="s">
        <v>516</v>
      </c>
      <c r="G25" s="111" t="s">
        <v>516</v>
      </c>
      <c r="H25" s="70"/>
      <c r="I25" s="45"/>
      <c r="J25" s="71"/>
      <c r="K25" s="73">
        <v>2</v>
      </c>
      <c r="L25" s="115" t="str">
        <f t="shared" ref="L25:L43" si="0">D25</f>
        <v>Multiplicación por monomios y polinomios</v>
      </c>
      <c r="M25" s="116"/>
      <c r="N25" s="117"/>
      <c r="O25" s="72" t="s">
        <v>289</v>
      </c>
      <c r="P25" s="20"/>
    </row>
    <row r="26" spans="2:16" ht="18.75" customHeight="1" x14ac:dyDescent="0.25">
      <c r="B26" s="19"/>
      <c r="C26" s="73">
        <v>3</v>
      </c>
      <c r="D26" s="109" t="s">
        <v>517</v>
      </c>
      <c r="E26" s="110" t="s">
        <v>517</v>
      </c>
      <c r="F26" s="110" t="s">
        <v>517</v>
      </c>
      <c r="G26" s="111" t="s">
        <v>517</v>
      </c>
      <c r="H26" s="70"/>
      <c r="I26" s="45"/>
      <c r="J26" s="71"/>
      <c r="K26" s="52">
        <v>3</v>
      </c>
      <c r="L26" s="115" t="str">
        <f t="shared" si="0"/>
        <v>División de monomios y polinomios</v>
      </c>
      <c r="M26" s="116"/>
      <c r="N26" s="117"/>
      <c r="O26" s="72" t="s">
        <v>289</v>
      </c>
      <c r="P26" s="20"/>
    </row>
    <row r="27" spans="2:16" ht="18.75" customHeight="1" x14ac:dyDescent="0.25">
      <c r="B27" s="19"/>
      <c r="C27" s="73">
        <v>4</v>
      </c>
      <c r="D27" s="109" t="s">
        <v>498</v>
      </c>
      <c r="E27" s="110" t="s">
        <v>498</v>
      </c>
      <c r="F27" s="110" t="s">
        <v>498</v>
      </c>
      <c r="G27" s="111" t="s">
        <v>498</v>
      </c>
      <c r="H27" s="70"/>
      <c r="I27" s="45"/>
      <c r="J27" s="71"/>
      <c r="K27" s="73">
        <v>4</v>
      </c>
      <c r="L27" s="115" t="str">
        <f t="shared" si="0"/>
        <v>Productos notables</v>
      </c>
      <c r="M27" s="116"/>
      <c r="N27" s="117"/>
      <c r="O27" s="72" t="s">
        <v>289</v>
      </c>
      <c r="P27" s="20"/>
    </row>
    <row r="28" spans="2:16" ht="18.75" customHeight="1" x14ac:dyDescent="0.25">
      <c r="B28" s="19"/>
      <c r="C28" s="73">
        <v>5</v>
      </c>
      <c r="D28" s="109" t="s">
        <v>499</v>
      </c>
      <c r="E28" s="110" t="s">
        <v>499</v>
      </c>
      <c r="F28" s="110" t="s">
        <v>499</v>
      </c>
      <c r="G28" s="111" t="s">
        <v>499</v>
      </c>
      <c r="H28" s="70"/>
      <c r="I28" s="45"/>
      <c r="J28" s="71"/>
      <c r="K28" s="73">
        <v>5</v>
      </c>
      <c r="L28" s="115" t="str">
        <f t="shared" si="0"/>
        <v>Cocientes notables</v>
      </c>
      <c r="M28" s="116"/>
      <c r="N28" s="117"/>
      <c r="O28" s="72" t="s">
        <v>289</v>
      </c>
      <c r="P28" s="20"/>
    </row>
    <row r="29" spans="2:16" ht="18.75" customHeight="1" x14ac:dyDescent="0.25">
      <c r="B29" s="19"/>
      <c r="C29" s="73">
        <v>6</v>
      </c>
      <c r="D29" s="109" t="s">
        <v>518</v>
      </c>
      <c r="E29" s="110" t="s">
        <v>518</v>
      </c>
      <c r="F29" s="110" t="s">
        <v>518</v>
      </c>
      <c r="G29" s="111" t="s">
        <v>518</v>
      </c>
      <c r="H29" s="70"/>
      <c r="I29" s="45"/>
      <c r="J29" s="71"/>
      <c r="K29" s="52">
        <v>6</v>
      </c>
      <c r="L29" s="115" t="str">
        <f t="shared" si="0"/>
        <v>Factorización 1</v>
      </c>
      <c r="M29" s="116"/>
      <c r="N29" s="117"/>
      <c r="O29" s="72" t="s">
        <v>289</v>
      </c>
      <c r="P29" s="20"/>
    </row>
    <row r="30" spans="2:16" ht="18.75" customHeight="1" x14ac:dyDescent="0.25">
      <c r="B30" s="19"/>
      <c r="C30" s="73">
        <v>7</v>
      </c>
      <c r="D30" s="109" t="s">
        <v>519</v>
      </c>
      <c r="E30" s="110" t="s">
        <v>519</v>
      </c>
      <c r="F30" s="110" t="s">
        <v>519</v>
      </c>
      <c r="G30" s="111" t="s">
        <v>519</v>
      </c>
      <c r="H30" s="70"/>
      <c r="I30" s="45"/>
      <c r="J30" s="71"/>
      <c r="K30" s="73">
        <v>7</v>
      </c>
      <c r="L30" s="115" t="str">
        <f t="shared" si="0"/>
        <v>Factorización 2</v>
      </c>
      <c r="M30" s="116"/>
      <c r="N30" s="117"/>
      <c r="O30" s="72" t="s">
        <v>289</v>
      </c>
      <c r="P30" s="20"/>
    </row>
    <row r="31" spans="2:16" ht="18.75" customHeight="1" x14ac:dyDescent="0.25">
      <c r="B31" s="19"/>
      <c r="C31" s="73">
        <v>8</v>
      </c>
      <c r="D31" s="109" t="s">
        <v>520</v>
      </c>
      <c r="E31" s="110" t="s">
        <v>520</v>
      </c>
      <c r="F31" s="110" t="s">
        <v>520</v>
      </c>
      <c r="G31" s="111" t="s">
        <v>520</v>
      </c>
      <c r="H31" s="70"/>
      <c r="I31" s="45"/>
      <c r="J31" s="71"/>
      <c r="K31" s="73">
        <v>8</v>
      </c>
      <c r="L31" s="115" t="str">
        <f t="shared" si="0"/>
        <v>Factorización 3</v>
      </c>
      <c r="M31" s="116"/>
      <c r="N31" s="117"/>
      <c r="O31" s="72" t="s">
        <v>289</v>
      </c>
      <c r="P31" s="20"/>
    </row>
    <row r="32" spans="2:16" ht="18.75" customHeight="1" x14ac:dyDescent="0.25">
      <c r="B32" s="19"/>
      <c r="C32" s="73">
        <v>9</v>
      </c>
      <c r="D32" s="109" t="s">
        <v>521</v>
      </c>
      <c r="E32" s="110" t="s">
        <v>521</v>
      </c>
      <c r="F32" s="110" t="s">
        <v>521</v>
      </c>
      <c r="G32" s="111" t="s">
        <v>521</v>
      </c>
      <c r="H32" s="70"/>
      <c r="I32" s="45"/>
      <c r="J32" s="71"/>
      <c r="K32" s="52">
        <v>9</v>
      </c>
      <c r="L32" s="115" t="str">
        <f t="shared" si="0"/>
        <v>Factorización 4</v>
      </c>
      <c r="M32" s="116"/>
      <c r="N32" s="117"/>
      <c r="O32" s="72" t="s">
        <v>289</v>
      </c>
      <c r="P32" s="20"/>
    </row>
    <row r="33" spans="2:16" ht="18.75" customHeight="1" x14ac:dyDescent="0.25">
      <c r="B33" s="19"/>
      <c r="C33" s="73">
        <v>10</v>
      </c>
      <c r="D33" s="109" t="s">
        <v>522</v>
      </c>
      <c r="E33" s="110" t="s">
        <v>522</v>
      </c>
      <c r="F33" s="110" t="s">
        <v>522</v>
      </c>
      <c r="G33" s="111" t="s">
        <v>522</v>
      </c>
      <c r="H33" s="70"/>
      <c r="I33" s="45"/>
      <c r="J33" s="71"/>
      <c r="K33" s="73">
        <v>10</v>
      </c>
      <c r="L33" s="115" t="str">
        <f>D33</f>
        <v xml:space="preserve"> Funciones </v>
      </c>
      <c r="M33" s="116"/>
      <c r="N33" s="117"/>
      <c r="O33" s="72" t="s">
        <v>289</v>
      </c>
      <c r="P33" s="20"/>
    </row>
    <row r="34" spans="2:16" ht="18.75" customHeight="1" x14ac:dyDescent="0.25">
      <c r="B34" s="19"/>
      <c r="C34" s="73">
        <v>11</v>
      </c>
      <c r="D34" s="109" t="s">
        <v>523</v>
      </c>
      <c r="E34" s="110" t="s">
        <v>523</v>
      </c>
      <c r="F34" s="110" t="s">
        <v>523</v>
      </c>
      <c r="G34" s="111" t="s">
        <v>523</v>
      </c>
      <c r="H34" s="70"/>
      <c r="I34" s="45"/>
      <c r="J34" s="71"/>
      <c r="K34" s="73">
        <v>11</v>
      </c>
      <c r="L34" s="115" t="str">
        <f t="shared" si="0"/>
        <v>Función lineal</v>
      </c>
      <c r="M34" s="116"/>
      <c r="N34" s="117"/>
      <c r="O34" s="72" t="s">
        <v>289</v>
      </c>
      <c r="P34" s="20"/>
    </row>
    <row r="35" spans="2:16" ht="18.75" customHeight="1" x14ac:dyDescent="0.25">
      <c r="B35" s="19"/>
      <c r="C35" s="73">
        <v>12</v>
      </c>
      <c r="D35" s="109" t="s">
        <v>524</v>
      </c>
      <c r="E35" s="110" t="s">
        <v>524</v>
      </c>
      <c r="F35" s="110" t="s">
        <v>524</v>
      </c>
      <c r="G35" s="111" t="s">
        <v>524</v>
      </c>
      <c r="H35" s="70"/>
      <c r="I35" s="45"/>
      <c r="J35" s="71"/>
      <c r="K35" s="52">
        <v>12</v>
      </c>
      <c r="L35" s="115" t="str">
        <f t="shared" si="0"/>
        <v>Ecuación de la recta</v>
      </c>
      <c r="M35" s="116"/>
      <c r="N35" s="117"/>
      <c r="O35" s="72" t="s">
        <v>289</v>
      </c>
      <c r="P35" s="20"/>
    </row>
    <row r="36" spans="2:16" ht="18.75" customHeight="1" x14ac:dyDescent="0.25">
      <c r="B36" s="19"/>
      <c r="C36" s="73">
        <v>13</v>
      </c>
      <c r="D36" s="109" t="s">
        <v>525</v>
      </c>
      <c r="E36" s="110" t="s">
        <v>525</v>
      </c>
      <c r="F36" s="110" t="s">
        <v>525</v>
      </c>
      <c r="G36" s="111" t="s">
        <v>525</v>
      </c>
      <c r="H36" s="70"/>
      <c r="I36" s="45"/>
      <c r="J36" s="71"/>
      <c r="K36" s="52">
        <v>13</v>
      </c>
      <c r="L36" s="115" t="str">
        <f t="shared" si="0"/>
        <v>Sistemas de ecuaciones</v>
      </c>
      <c r="M36" s="116"/>
      <c r="N36" s="117"/>
      <c r="O36" s="72" t="s">
        <v>295</v>
      </c>
      <c r="P36" s="20"/>
    </row>
    <row r="37" spans="2:16" ht="18.75" customHeight="1" x14ac:dyDescent="0.25">
      <c r="B37" s="19"/>
      <c r="C37" s="73">
        <v>14</v>
      </c>
      <c r="D37" s="109" t="s">
        <v>526</v>
      </c>
      <c r="E37" s="110" t="s">
        <v>526</v>
      </c>
      <c r="F37" s="110" t="s">
        <v>526</v>
      </c>
      <c r="G37" s="111" t="s">
        <v>526</v>
      </c>
      <c r="H37" s="70"/>
      <c r="I37" s="45"/>
      <c r="J37" s="71"/>
      <c r="K37" s="73">
        <v>14</v>
      </c>
      <c r="L37" s="115" t="str">
        <f t="shared" si="0"/>
        <v>Función cuadrática</v>
      </c>
      <c r="M37" s="116"/>
      <c r="N37" s="117"/>
      <c r="O37" s="72" t="s">
        <v>295</v>
      </c>
      <c r="P37" s="20"/>
    </row>
    <row r="38" spans="2:16" ht="18.75" customHeight="1" x14ac:dyDescent="0.25">
      <c r="B38" s="19"/>
      <c r="C38" s="73">
        <v>15</v>
      </c>
      <c r="D38" s="109" t="s">
        <v>527</v>
      </c>
      <c r="E38" s="110" t="s">
        <v>527</v>
      </c>
      <c r="F38" s="110" t="s">
        <v>527</v>
      </c>
      <c r="G38" s="111" t="s">
        <v>527</v>
      </c>
      <c r="H38" s="70"/>
      <c r="I38" s="45"/>
      <c r="J38" s="71"/>
      <c r="K38" s="52">
        <v>15</v>
      </c>
      <c r="L38" s="115" t="str">
        <f t="shared" si="0"/>
        <v>Función cuadrática 2</v>
      </c>
      <c r="M38" s="116"/>
      <c r="N38" s="117"/>
      <c r="O38" s="72" t="s">
        <v>295</v>
      </c>
      <c r="P38" s="20"/>
    </row>
    <row r="39" spans="2:16" ht="18.75" customHeight="1" x14ac:dyDescent="0.25">
      <c r="B39" s="19"/>
      <c r="C39" s="73">
        <v>16</v>
      </c>
      <c r="D39" s="112" t="s">
        <v>528</v>
      </c>
      <c r="E39" s="113" t="s">
        <v>528</v>
      </c>
      <c r="F39" s="113" t="s">
        <v>528</v>
      </c>
      <c r="G39" s="114" t="s">
        <v>528</v>
      </c>
      <c r="H39" s="70"/>
      <c r="I39" s="45"/>
      <c r="J39" s="71"/>
      <c r="K39" s="73">
        <v>16</v>
      </c>
      <c r="L39" s="115" t="str">
        <f t="shared" si="0"/>
        <v>Semejanza</v>
      </c>
      <c r="M39" s="116"/>
      <c r="N39" s="117"/>
      <c r="O39" s="72" t="s">
        <v>295</v>
      </c>
      <c r="P39" s="20"/>
    </row>
    <row r="40" spans="2:16" ht="18.75" customHeight="1" x14ac:dyDescent="0.25">
      <c r="B40" s="19"/>
      <c r="C40" s="73">
        <v>17</v>
      </c>
      <c r="D40" s="112"/>
      <c r="E40" s="113"/>
      <c r="F40" s="113"/>
      <c r="G40" s="114"/>
      <c r="H40" s="70"/>
      <c r="I40" s="45"/>
      <c r="J40" s="71"/>
      <c r="K40" s="73">
        <v>17</v>
      </c>
      <c r="L40" s="115">
        <f t="shared" si="0"/>
        <v>0</v>
      </c>
      <c r="M40" s="116"/>
      <c r="N40" s="117"/>
      <c r="O40" s="72"/>
      <c r="P40" s="20"/>
    </row>
    <row r="41" spans="2:16" ht="18.75" customHeight="1" x14ac:dyDescent="0.25">
      <c r="B41" s="19"/>
      <c r="C41" s="73">
        <v>18</v>
      </c>
      <c r="D41" s="112"/>
      <c r="E41" s="113"/>
      <c r="F41" s="113"/>
      <c r="G41" s="114"/>
      <c r="H41" s="70"/>
      <c r="I41" s="45"/>
      <c r="J41" s="71"/>
      <c r="K41" s="52">
        <v>18</v>
      </c>
      <c r="L41" s="115">
        <f t="shared" si="0"/>
        <v>0</v>
      </c>
      <c r="M41" s="116"/>
      <c r="N41" s="117"/>
      <c r="O41" s="72"/>
      <c r="P41" s="20"/>
    </row>
    <row r="42" spans="2:16" ht="18.75" customHeight="1" x14ac:dyDescent="0.25">
      <c r="B42" s="19"/>
      <c r="C42" s="73">
        <v>19</v>
      </c>
      <c r="D42" s="112"/>
      <c r="E42" s="113"/>
      <c r="F42" s="113"/>
      <c r="G42" s="114"/>
      <c r="H42" s="70"/>
      <c r="I42" s="45"/>
      <c r="J42" s="71"/>
      <c r="K42" s="73">
        <v>19</v>
      </c>
      <c r="L42" s="115">
        <f t="shared" si="0"/>
        <v>0</v>
      </c>
      <c r="M42" s="116"/>
      <c r="N42" s="117"/>
      <c r="O42" s="72"/>
      <c r="P42" s="20"/>
    </row>
    <row r="43" spans="2:16" ht="18.75" customHeight="1" thickBot="1" x14ac:dyDescent="0.3">
      <c r="B43" s="19"/>
      <c r="C43" s="53">
        <v>20</v>
      </c>
      <c r="D43" s="121"/>
      <c r="E43" s="122"/>
      <c r="F43" s="122"/>
      <c r="G43" s="123"/>
      <c r="H43" s="70"/>
      <c r="I43" s="45"/>
      <c r="J43" s="71"/>
      <c r="K43" s="53">
        <v>20</v>
      </c>
      <c r="L43" s="118">
        <f t="shared" si="0"/>
        <v>0</v>
      </c>
      <c r="M43" s="119"/>
      <c r="N43" s="120"/>
      <c r="O43" s="74"/>
      <c r="P43" s="20"/>
    </row>
    <row r="44" spans="2:16" ht="9" customHeight="1" thickTop="1" thickBot="1" x14ac:dyDescent="0.3">
      <c r="B44" s="21"/>
      <c r="C44" s="17"/>
      <c r="D44" s="17"/>
      <c r="E44" s="17"/>
      <c r="F44" s="17"/>
      <c r="G44" s="17"/>
      <c r="H44" s="22"/>
      <c r="J44" s="21"/>
      <c r="K44" s="132"/>
      <c r="L44" s="132"/>
      <c r="M44" s="17"/>
      <c r="N44" s="17"/>
      <c r="O44" s="17"/>
      <c r="P44" s="22"/>
    </row>
    <row r="45" spans="2:16" ht="9" customHeight="1" thickTop="1" thickBot="1" x14ac:dyDescent="0.3">
      <c r="K45" s="133"/>
      <c r="L45" s="133"/>
    </row>
    <row r="46" spans="2:16" ht="17.25" thickTop="1" thickBot="1" x14ac:dyDescent="0.3">
      <c r="B46" s="82" t="s">
        <v>18</v>
      </c>
      <c r="C46" s="83"/>
      <c r="D46" s="83"/>
      <c r="E46" s="83"/>
      <c r="F46" s="83"/>
      <c r="G46" s="83"/>
      <c r="H46" s="83"/>
      <c r="I46" s="83"/>
      <c r="J46" s="83"/>
      <c r="K46" s="83"/>
      <c r="L46" s="83"/>
      <c r="M46" s="83"/>
      <c r="N46" s="83"/>
      <c r="O46" s="83"/>
      <c r="P46" s="84"/>
    </row>
    <row r="47" spans="2:16" ht="9" customHeight="1" thickTop="1" x14ac:dyDescent="0.25">
      <c r="B47" s="23"/>
      <c r="C47" s="24"/>
      <c r="D47" s="24"/>
      <c r="E47" s="24"/>
      <c r="F47" s="24"/>
      <c r="G47" s="24"/>
      <c r="H47" s="24"/>
      <c r="I47" s="24"/>
      <c r="J47" s="24"/>
      <c r="K47" s="131"/>
      <c r="L47" s="131"/>
      <c r="M47" s="24"/>
      <c r="N47" s="24"/>
      <c r="O47" s="24"/>
      <c r="P47" s="25"/>
    </row>
    <row r="48" spans="2:16" ht="30" customHeight="1" x14ac:dyDescent="0.25">
      <c r="B48" s="19"/>
      <c r="C48" s="178" t="s">
        <v>19</v>
      </c>
      <c r="D48" s="179"/>
      <c r="E48" s="179"/>
      <c r="F48" s="179"/>
      <c r="G48" s="179"/>
      <c r="H48" s="179"/>
      <c r="I48" s="179"/>
      <c r="J48" s="179"/>
      <c r="K48" s="179"/>
      <c r="L48" s="179"/>
      <c r="M48" s="179"/>
      <c r="N48" s="179"/>
      <c r="O48" s="179"/>
      <c r="P48" s="180"/>
    </row>
    <row r="49" spans="2:17" ht="9" customHeight="1" thickBot="1" x14ac:dyDescent="0.3">
      <c r="B49" s="19"/>
      <c r="C49" s="181"/>
      <c r="D49" s="181"/>
      <c r="E49" s="181"/>
      <c r="F49" s="181"/>
      <c r="G49" s="181"/>
      <c r="H49" s="181"/>
      <c r="I49" s="181"/>
      <c r="J49" s="181"/>
      <c r="K49" s="181"/>
      <c r="L49" s="181"/>
      <c r="M49" s="181"/>
      <c r="N49" s="181"/>
      <c r="O49" s="181"/>
      <c r="P49" s="180"/>
    </row>
    <row r="50" spans="2:17" ht="16.5" thickTop="1" thickBot="1" x14ac:dyDescent="0.3">
      <c r="B50" s="19"/>
      <c r="C50" s="181"/>
      <c r="D50" s="78" t="s">
        <v>15</v>
      </c>
      <c r="E50" s="103" t="s">
        <v>16</v>
      </c>
      <c r="F50" s="104"/>
      <c r="G50" s="104"/>
      <c r="H50" s="104"/>
      <c r="I50" s="104"/>
      <c r="J50" s="104"/>
      <c r="K50" s="105"/>
      <c r="L50" s="78" t="s">
        <v>17</v>
      </c>
      <c r="M50" s="103" t="s">
        <v>20</v>
      </c>
      <c r="N50" s="105"/>
      <c r="O50" s="181"/>
      <c r="P50" s="180"/>
    </row>
    <row r="51" spans="2:17" ht="18.75" customHeight="1" thickTop="1" x14ac:dyDescent="0.25">
      <c r="B51" s="19"/>
      <c r="C51" s="182">
        <f>IF(L51="No trabajado",1,0)</f>
        <v>0</v>
      </c>
      <c r="D51" s="51">
        <v>1</v>
      </c>
      <c r="E51" s="183" t="str">
        <f t="shared" ref="E51:E70" si="1">D24</f>
        <v>Repaso expresiones algebraicas, suma y resta</v>
      </c>
      <c r="F51" s="184"/>
      <c r="G51" s="184"/>
      <c r="H51" s="184"/>
      <c r="I51" s="184"/>
      <c r="J51" s="184"/>
      <c r="K51" s="185"/>
      <c r="L51" s="40" t="str">
        <f t="shared" ref="L51:L70" si="2">O24</f>
        <v>Trabajado</v>
      </c>
      <c r="M51" s="186" t="s">
        <v>296</v>
      </c>
      <c r="N51" s="187"/>
      <c r="O51" s="182">
        <f>IF(M51="Bajo",1,0)</f>
        <v>0</v>
      </c>
      <c r="P51" s="35">
        <f>IF(M51="Básico",-3,0)</f>
        <v>0</v>
      </c>
      <c r="Q51" s="32">
        <f>C51+O51+P51</f>
        <v>0</v>
      </c>
    </row>
    <row r="52" spans="2:17" ht="18.75" customHeight="1" x14ac:dyDescent="0.25">
      <c r="B52" s="19"/>
      <c r="C52" s="182">
        <f t="shared" ref="C52:C70" si="3">IF(L52="No trabajado",1,0)</f>
        <v>0</v>
      </c>
      <c r="D52" s="52">
        <v>2</v>
      </c>
      <c r="E52" s="188" t="str">
        <f t="shared" si="1"/>
        <v>Multiplicación por monomios y polinomios</v>
      </c>
      <c r="F52" s="189"/>
      <c r="G52" s="189"/>
      <c r="H52" s="189"/>
      <c r="I52" s="189"/>
      <c r="J52" s="189"/>
      <c r="K52" s="190"/>
      <c r="L52" s="36" t="str">
        <f t="shared" si="2"/>
        <v>Trabajado</v>
      </c>
      <c r="M52" s="191" t="s">
        <v>296</v>
      </c>
      <c r="N52" s="192"/>
      <c r="O52" s="182">
        <f t="shared" ref="O52:O70" si="4">IF(M52="Bajo",1,0)</f>
        <v>0</v>
      </c>
      <c r="P52" s="35">
        <f t="shared" ref="P52:P70" si="5">IF(M52="Básico",-3,0)</f>
        <v>0</v>
      </c>
      <c r="Q52" s="32">
        <f t="shared" ref="Q52:Q70" si="6">C52+O52+P52</f>
        <v>0</v>
      </c>
    </row>
    <row r="53" spans="2:17" ht="18.75" customHeight="1" x14ac:dyDescent="0.25">
      <c r="B53" s="19"/>
      <c r="C53" s="182">
        <f t="shared" si="3"/>
        <v>0</v>
      </c>
      <c r="D53" s="52">
        <v>3</v>
      </c>
      <c r="E53" s="188" t="str">
        <f t="shared" si="1"/>
        <v>División de monomios y polinomios</v>
      </c>
      <c r="F53" s="189"/>
      <c r="G53" s="189"/>
      <c r="H53" s="189"/>
      <c r="I53" s="189"/>
      <c r="J53" s="189"/>
      <c r="K53" s="190"/>
      <c r="L53" s="36" t="str">
        <f t="shared" si="2"/>
        <v>Trabajado</v>
      </c>
      <c r="M53" s="191" t="s">
        <v>298</v>
      </c>
      <c r="N53" s="192"/>
      <c r="O53" s="182">
        <f t="shared" si="4"/>
        <v>0</v>
      </c>
      <c r="P53" s="35">
        <f t="shared" si="5"/>
        <v>-3</v>
      </c>
      <c r="Q53" s="32">
        <f t="shared" si="6"/>
        <v>-3</v>
      </c>
    </row>
    <row r="54" spans="2:17" ht="18.75" customHeight="1" x14ac:dyDescent="0.25">
      <c r="B54" s="19"/>
      <c r="C54" s="182">
        <f t="shared" si="3"/>
        <v>0</v>
      </c>
      <c r="D54" s="52">
        <v>4</v>
      </c>
      <c r="E54" s="188" t="str">
        <f t="shared" si="1"/>
        <v>Productos notables</v>
      </c>
      <c r="F54" s="189"/>
      <c r="G54" s="189"/>
      <c r="H54" s="189"/>
      <c r="I54" s="189"/>
      <c r="J54" s="189"/>
      <c r="K54" s="190"/>
      <c r="L54" s="36" t="str">
        <f t="shared" si="2"/>
        <v>Trabajado</v>
      </c>
      <c r="M54" s="191" t="s">
        <v>298</v>
      </c>
      <c r="N54" s="192"/>
      <c r="O54" s="182">
        <f t="shared" si="4"/>
        <v>0</v>
      </c>
      <c r="P54" s="35">
        <f t="shared" si="5"/>
        <v>-3</v>
      </c>
      <c r="Q54" s="32">
        <f t="shared" si="6"/>
        <v>-3</v>
      </c>
    </row>
    <row r="55" spans="2:17" ht="18.75" customHeight="1" x14ac:dyDescent="0.25">
      <c r="B55" s="19"/>
      <c r="C55" s="182">
        <f t="shared" si="3"/>
        <v>0</v>
      </c>
      <c r="D55" s="52">
        <v>5</v>
      </c>
      <c r="E55" s="188" t="str">
        <f t="shared" si="1"/>
        <v>Cocientes notables</v>
      </c>
      <c r="F55" s="189"/>
      <c r="G55" s="189"/>
      <c r="H55" s="189"/>
      <c r="I55" s="189"/>
      <c r="J55" s="189"/>
      <c r="K55" s="190"/>
      <c r="L55" s="36" t="str">
        <f t="shared" si="2"/>
        <v>Trabajado</v>
      </c>
      <c r="M55" s="191" t="s">
        <v>298</v>
      </c>
      <c r="N55" s="192"/>
      <c r="O55" s="182">
        <f t="shared" si="4"/>
        <v>0</v>
      </c>
      <c r="P55" s="35">
        <f t="shared" si="5"/>
        <v>-3</v>
      </c>
      <c r="Q55" s="32">
        <f t="shared" si="6"/>
        <v>-3</v>
      </c>
    </row>
    <row r="56" spans="2:17" ht="18.75" customHeight="1" x14ac:dyDescent="0.25">
      <c r="B56" s="19"/>
      <c r="C56" s="182">
        <f t="shared" si="3"/>
        <v>0</v>
      </c>
      <c r="D56" s="52">
        <v>6</v>
      </c>
      <c r="E56" s="188" t="str">
        <f t="shared" si="1"/>
        <v>Factorización 1</v>
      </c>
      <c r="F56" s="189"/>
      <c r="G56" s="189"/>
      <c r="H56" s="189"/>
      <c r="I56" s="189"/>
      <c r="J56" s="189"/>
      <c r="K56" s="190"/>
      <c r="L56" s="36" t="str">
        <f t="shared" si="2"/>
        <v>Trabajado</v>
      </c>
      <c r="M56" s="191" t="s">
        <v>298</v>
      </c>
      <c r="N56" s="192"/>
      <c r="O56" s="182">
        <f t="shared" si="4"/>
        <v>0</v>
      </c>
      <c r="P56" s="35">
        <f t="shared" si="5"/>
        <v>-3</v>
      </c>
      <c r="Q56" s="32">
        <f t="shared" si="6"/>
        <v>-3</v>
      </c>
    </row>
    <row r="57" spans="2:17" ht="18.75" customHeight="1" x14ac:dyDescent="0.25">
      <c r="B57" s="19"/>
      <c r="C57" s="182">
        <f t="shared" si="3"/>
        <v>0</v>
      </c>
      <c r="D57" s="52">
        <v>7</v>
      </c>
      <c r="E57" s="188" t="str">
        <f t="shared" si="1"/>
        <v>Factorización 2</v>
      </c>
      <c r="F57" s="189"/>
      <c r="G57" s="189"/>
      <c r="H57" s="189"/>
      <c r="I57" s="189"/>
      <c r="J57" s="189"/>
      <c r="K57" s="190"/>
      <c r="L57" s="36" t="str">
        <f t="shared" si="2"/>
        <v>Trabajado</v>
      </c>
      <c r="M57" s="191" t="s">
        <v>298</v>
      </c>
      <c r="N57" s="192"/>
      <c r="O57" s="182">
        <f t="shared" si="4"/>
        <v>0</v>
      </c>
      <c r="P57" s="35">
        <f t="shared" si="5"/>
        <v>-3</v>
      </c>
      <c r="Q57" s="32">
        <f t="shared" si="6"/>
        <v>-3</v>
      </c>
    </row>
    <row r="58" spans="2:17" ht="18.75" customHeight="1" x14ac:dyDescent="0.25">
      <c r="B58" s="19"/>
      <c r="C58" s="182">
        <f t="shared" si="3"/>
        <v>0</v>
      </c>
      <c r="D58" s="52">
        <v>8</v>
      </c>
      <c r="E58" s="188" t="str">
        <f t="shared" si="1"/>
        <v>Factorización 3</v>
      </c>
      <c r="F58" s="189"/>
      <c r="G58" s="189"/>
      <c r="H58" s="189"/>
      <c r="I58" s="189"/>
      <c r="J58" s="189"/>
      <c r="K58" s="190"/>
      <c r="L58" s="36" t="str">
        <f t="shared" si="2"/>
        <v>Trabajado</v>
      </c>
      <c r="M58" s="191" t="s">
        <v>298</v>
      </c>
      <c r="N58" s="192"/>
      <c r="O58" s="182">
        <f t="shared" si="4"/>
        <v>0</v>
      </c>
      <c r="P58" s="35">
        <f t="shared" si="5"/>
        <v>-3</v>
      </c>
      <c r="Q58" s="32">
        <f t="shared" si="6"/>
        <v>-3</v>
      </c>
    </row>
    <row r="59" spans="2:17" ht="18.75" customHeight="1" x14ac:dyDescent="0.25">
      <c r="B59" s="19"/>
      <c r="C59" s="182">
        <f t="shared" si="3"/>
        <v>0</v>
      </c>
      <c r="D59" s="52">
        <v>9</v>
      </c>
      <c r="E59" s="188" t="str">
        <f t="shared" si="1"/>
        <v>Factorización 4</v>
      </c>
      <c r="F59" s="189"/>
      <c r="G59" s="189"/>
      <c r="H59" s="189"/>
      <c r="I59" s="189"/>
      <c r="J59" s="189"/>
      <c r="K59" s="190"/>
      <c r="L59" s="36" t="str">
        <f t="shared" si="2"/>
        <v>Trabajado</v>
      </c>
      <c r="M59" s="191" t="s">
        <v>298</v>
      </c>
      <c r="N59" s="192"/>
      <c r="O59" s="182">
        <f t="shared" si="4"/>
        <v>0</v>
      </c>
      <c r="P59" s="35">
        <f t="shared" si="5"/>
        <v>-3</v>
      </c>
      <c r="Q59" s="32">
        <f t="shared" si="6"/>
        <v>-3</v>
      </c>
    </row>
    <row r="60" spans="2:17" ht="18.75" customHeight="1" x14ac:dyDescent="0.25">
      <c r="B60" s="19"/>
      <c r="C60" s="182">
        <f t="shared" si="3"/>
        <v>0</v>
      </c>
      <c r="D60" s="52">
        <v>10</v>
      </c>
      <c r="E60" s="188" t="str">
        <f t="shared" si="1"/>
        <v xml:space="preserve"> Funciones </v>
      </c>
      <c r="F60" s="189"/>
      <c r="G60" s="189"/>
      <c r="H60" s="189"/>
      <c r="I60" s="189"/>
      <c r="J60" s="189"/>
      <c r="K60" s="190"/>
      <c r="L60" s="36" t="str">
        <f t="shared" si="2"/>
        <v>Trabajado</v>
      </c>
      <c r="M60" s="191" t="s">
        <v>296</v>
      </c>
      <c r="N60" s="192"/>
      <c r="O60" s="182">
        <f t="shared" si="4"/>
        <v>0</v>
      </c>
      <c r="P60" s="35">
        <f t="shared" si="5"/>
        <v>0</v>
      </c>
      <c r="Q60" s="32">
        <f t="shared" si="6"/>
        <v>0</v>
      </c>
    </row>
    <row r="61" spans="2:17" ht="18.75" customHeight="1" x14ac:dyDescent="0.25">
      <c r="B61" s="19"/>
      <c r="C61" s="182">
        <f t="shared" si="3"/>
        <v>0</v>
      </c>
      <c r="D61" s="52">
        <v>11</v>
      </c>
      <c r="E61" s="188" t="str">
        <f t="shared" si="1"/>
        <v>Función lineal</v>
      </c>
      <c r="F61" s="189"/>
      <c r="G61" s="189"/>
      <c r="H61" s="189"/>
      <c r="I61" s="189"/>
      <c r="J61" s="189"/>
      <c r="K61" s="190"/>
      <c r="L61" s="36" t="str">
        <f t="shared" si="2"/>
        <v>Trabajado</v>
      </c>
      <c r="M61" s="191" t="s">
        <v>296</v>
      </c>
      <c r="N61" s="192"/>
      <c r="O61" s="182">
        <f t="shared" si="4"/>
        <v>0</v>
      </c>
      <c r="P61" s="35">
        <f t="shared" si="5"/>
        <v>0</v>
      </c>
      <c r="Q61" s="32">
        <f t="shared" si="6"/>
        <v>0</v>
      </c>
    </row>
    <row r="62" spans="2:17" ht="18.75" customHeight="1" x14ac:dyDescent="0.25">
      <c r="B62" s="19"/>
      <c r="C62" s="182">
        <f t="shared" si="3"/>
        <v>0</v>
      </c>
      <c r="D62" s="52">
        <v>12</v>
      </c>
      <c r="E62" s="188" t="str">
        <f t="shared" si="1"/>
        <v>Ecuación de la recta</v>
      </c>
      <c r="F62" s="189"/>
      <c r="G62" s="189"/>
      <c r="H62" s="189"/>
      <c r="I62" s="189"/>
      <c r="J62" s="189"/>
      <c r="K62" s="190"/>
      <c r="L62" s="36" t="str">
        <f t="shared" si="2"/>
        <v>Trabajado</v>
      </c>
      <c r="M62" s="191" t="s">
        <v>296</v>
      </c>
      <c r="N62" s="192"/>
      <c r="O62" s="182">
        <f t="shared" si="4"/>
        <v>0</v>
      </c>
      <c r="P62" s="35">
        <f t="shared" si="5"/>
        <v>0</v>
      </c>
      <c r="Q62" s="32">
        <f t="shared" si="6"/>
        <v>0</v>
      </c>
    </row>
    <row r="63" spans="2:17" ht="18.75" customHeight="1" x14ac:dyDescent="0.25">
      <c r="B63" s="19"/>
      <c r="C63" s="182">
        <f t="shared" si="3"/>
        <v>1</v>
      </c>
      <c r="D63" s="52">
        <v>13</v>
      </c>
      <c r="E63" s="188" t="str">
        <f t="shared" si="1"/>
        <v>Sistemas de ecuaciones</v>
      </c>
      <c r="F63" s="189"/>
      <c r="G63" s="189"/>
      <c r="H63" s="189"/>
      <c r="I63" s="189"/>
      <c r="J63" s="189"/>
      <c r="K63" s="190"/>
      <c r="L63" s="36" t="str">
        <f t="shared" si="2"/>
        <v>No trabajado</v>
      </c>
      <c r="M63" s="191"/>
      <c r="N63" s="192"/>
      <c r="O63" s="182">
        <f t="shared" si="4"/>
        <v>0</v>
      </c>
      <c r="P63" s="35">
        <f t="shared" si="5"/>
        <v>0</v>
      </c>
      <c r="Q63" s="32">
        <f t="shared" si="6"/>
        <v>1</v>
      </c>
    </row>
    <row r="64" spans="2:17" ht="18.75" customHeight="1" x14ac:dyDescent="0.25">
      <c r="B64" s="19"/>
      <c r="C64" s="182">
        <f t="shared" si="3"/>
        <v>1</v>
      </c>
      <c r="D64" s="52">
        <v>14</v>
      </c>
      <c r="E64" s="188" t="str">
        <f t="shared" si="1"/>
        <v>Función cuadrática</v>
      </c>
      <c r="F64" s="189"/>
      <c r="G64" s="189"/>
      <c r="H64" s="189"/>
      <c r="I64" s="189"/>
      <c r="J64" s="189"/>
      <c r="K64" s="190"/>
      <c r="L64" s="36" t="str">
        <f t="shared" si="2"/>
        <v>No trabajado</v>
      </c>
      <c r="M64" s="191"/>
      <c r="N64" s="192"/>
      <c r="O64" s="182">
        <f t="shared" si="4"/>
        <v>0</v>
      </c>
      <c r="P64" s="35">
        <f t="shared" si="5"/>
        <v>0</v>
      </c>
      <c r="Q64" s="32">
        <f t="shared" si="6"/>
        <v>1</v>
      </c>
    </row>
    <row r="65" spans="2:17" ht="18.75" customHeight="1" x14ac:dyDescent="0.25">
      <c r="B65" s="19"/>
      <c r="C65" s="182">
        <f t="shared" si="3"/>
        <v>1</v>
      </c>
      <c r="D65" s="52">
        <v>15</v>
      </c>
      <c r="E65" s="188" t="str">
        <f t="shared" si="1"/>
        <v>Función cuadrática 2</v>
      </c>
      <c r="F65" s="189"/>
      <c r="G65" s="189"/>
      <c r="H65" s="189"/>
      <c r="I65" s="189"/>
      <c r="J65" s="189"/>
      <c r="K65" s="190"/>
      <c r="L65" s="36" t="str">
        <f t="shared" si="2"/>
        <v>No trabajado</v>
      </c>
      <c r="M65" s="191"/>
      <c r="N65" s="192"/>
      <c r="O65" s="182">
        <f t="shared" si="4"/>
        <v>0</v>
      </c>
      <c r="P65" s="35">
        <f t="shared" si="5"/>
        <v>0</v>
      </c>
      <c r="Q65" s="32">
        <f t="shared" si="6"/>
        <v>1</v>
      </c>
    </row>
    <row r="66" spans="2:17" ht="18.75" customHeight="1" x14ac:dyDescent="0.25">
      <c r="B66" s="19"/>
      <c r="C66" s="182">
        <f t="shared" si="3"/>
        <v>1</v>
      </c>
      <c r="D66" s="52">
        <v>16</v>
      </c>
      <c r="E66" s="188" t="str">
        <f t="shared" si="1"/>
        <v>Semejanza</v>
      </c>
      <c r="F66" s="189"/>
      <c r="G66" s="189"/>
      <c r="H66" s="189"/>
      <c r="I66" s="189"/>
      <c r="J66" s="189"/>
      <c r="K66" s="190"/>
      <c r="L66" s="36" t="str">
        <f t="shared" si="2"/>
        <v>No trabajado</v>
      </c>
      <c r="M66" s="191"/>
      <c r="N66" s="192"/>
      <c r="O66" s="182">
        <f t="shared" si="4"/>
        <v>0</v>
      </c>
      <c r="P66" s="35">
        <f t="shared" si="5"/>
        <v>0</v>
      </c>
      <c r="Q66" s="32">
        <f t="shared" si="6"/>
        <v>1</v>
      </c>
    </row>
    <row r="67" spans="2:17" ht="18.75" customHeight="1" x14ac:dyDescent="0.25">
      <c r="B67" s="19"/>
      <c r="C67" s="182">
        <f t="shared" si="3"/>
        <v>0</v>
      </c>
      <c r="D67" s="52">
        <v>17</v>
      </c>
      <c r="E67" s="188">
        <f t="shared" si="1"/>
        <v>0</v>
      </c>
      <c r="F67" s="189"/>
      <c r="G67" s="189"/>
      <c r="H67" s="189"/>
      <c r="I67" s="189"/>
      <c r="J67" s="189"/>
      <c r="K67" s="190"/>
      <c r="L67" s="36">
        <f t="shared" si="2"/>
        <v>0</v>
      </c>
      <c r="M67" s="191"/>
      <c r="N67" s="192"/>
      <c r="O67" s="182">
        <f t="shared" si="4"/>
        <v>0</v>
      </c>
      <c r="P67" s="35">
        <f t="shared" si="5"/>
        <v>0</v>
      </c>
      <c r="Q67" s="32">
        <f t="shared" si="6"/>
        <v>0</v>
      </c>
    </row>
    <row r="68" spans="2:17" ht="18.75" customHeight="1" x14ac:dyDescent="0.25">
      <c r="B68" s="19"/>
      <c r="C68" s="182">
        <f t="shared" si="3"/>
        <v>0</v>
      </c>
      <c r="D68" s="52">
        <v>18</v>
      </c>
      <c r="E68" s="188">
        <f t="shared" si="1"/>
        <v>0</v>
      </c>
      <c r="F68" s="189"/>
      <c r="G68" s="189"/>
      <c r="H68" s="189"/>
      <c r="I68" s="189"/>
      <c r="J68" s="189"/>
      <c r="K68" s="190"/>
      <c r="L68" s="36">
        <f t="shared" si="2"/>
        <v>0</v>
      </c>
      <c r="M68" s="191"/>
      <c r="N68" s="192"/>
      <c r="O68" s="182">
        <f t="shared" si="4"/>
        <v>0</v>
      </c>
      <c r="P68" s="35">
        <f t="shared" si="5"/>
        <v>0</v>
      </c>
      <c r="Q68" s="32">
        <f t="shared" si="6"/>
        <v>0</v>
      </c>
    </row>
    <row r="69" spans="2:17" ht="18.75" customHeight="1" x14ac:dyDescent="0.25">
      <c r="B69" s="19"/>
      <c r="C69" s="182">
        <f t="shared" si="3"/>
        <v>0</v>
      </c>
      <c r="D69" s="52">
        <v>19</v>
      </c>
      <c r="E69" s="188">
        <f t="shared" si="1"/>
        <v>0</v>
      </c>
      <c r="F69" s="189"/>
      <c r="G69" s="189"/>
      <c r="H69" s="189"/>
      <c r="I69" s="189"/>
      <c r="J69" s="189"/>
      <c r="K69" s="190"/>
      <c r="L69" s="36">
        <f t="shared" si="2"/>
        <v>0</v>
      </c>
      <c r="M69" s="191"/>
      <c r="N69" s="192"/>
      <c r="O69" s="182">
        <f t="shared" si="4"/>
        <v>0</v>
      </c>
      <c r="P69" s="35">
        <f t="shared" si="5"/>
        <v>0</v>
      </c>
      <c r="Q69" s="32">
        <f t="shared" si="6"/>
        <v>0</v>
      </c>
    </row>
    <row r="70" spans="2:17" ht="18.75" customHeight="1" thickBot="1" x14ac:dyDescent="0.3">
      <c r="B70" s="19"/>
      <c r="C70" s="182">
        <f t="shared" si="3"/>
        <v>0</v>
      </c>
      <c r="D70" s="53">
        <v>20</v>
      </c>
      <c r="E70" s="193">
        <f t="shared" si="1"/>
        <v>0</v>
      </c>
      <c r="F70" s="194"/>
      <c r="G70" s="194"/>
      <c r="H70" s="194"/>
      <c r="I70" s="194"/>
      <c r="J70" s="194"/>
      <c r="K70" s="195"/>
      <c r="L70" s="37">
        <f t="shared" si="2"/>
        <v>0</v>
      </c>
      <c r="M70" s="196"/>
      <c r="N70" s="197"/>
      <c r="O70" s="182">
        <f t="shared" si="4"/>
        <v>0</v>
      </c>
      <c r="P70" s="35">
        <f t="shared" si="5"/>
        <v>0</v>
      </c>
      <c r="Q70" s="32">
        <f t="shared" si="6"/>
        <v>0</v>
      </c>
    </row>
    <row r="71" spans="2:17" ht="9" customHeight="1" thickTop="1" thickBot="1" x14ac:dyDescent="0.3">
      <c r="B71" s="21"/>
      <c r="C71" s="17"/>
      <c r="D71" s="17"/>
      <c r="E71" s="17"/>
      <c r="F71" s="17"/>
      <c r="G71" s="17"/>
      <c r="H71" s="17"/>
      <c r="I71" s="17"/>
      <c r="J71" s="198">
        <f>O44</f>
        <v>0</v>
      </c>
      <c r="K71" s="198"/>
      <c r="L71" s="198"/>
      <c r="M71" s="198"/>
      <c r="N71" s="198"/>
      <c r="O71" s="198"/>
      <c r="P71" s="22"/>
    </row>
    <row r="72" spans="2:17" ht="6" customHeight="1" thickTop="1" thickBot="1" x14ac:dyDescent="0.3">
      <c r="J72" s="199"/>
      <c r="K72" s="199"/>
      <c r="L72" s="199"/>
      <c r="M72" s="199"/>
      <c r="N72" s="199"/>
      <c r="O72" s="199"/>
    </row>
    <row r="73" spans="2:17" ht="16.5" customHeight="1" thickTop="1" thickBot="1" x14ac:dyDescent="0.3">
      <c r="B73" s="89" t="s">
        <v>21</v>
      </c>
      <c r="C73" s="90"/>
      <c r="D73" s="90"/>
      <c r="E73" s="90"/>
      <c r="F73" s="90"/>
      <c r="G73" s="90"/>
      <c r="H73" s="90"/>
      <c r="I73" s="90"/>
      <c r="J73" s="90"/>
      <c r="K73" s="90"/>
      <c r="L73" s="90"/>
      <c r="M73" s="90"/>
      <c r="N73" s="90"/>
      <c r="O73" s="90"/>
      <c r="P73" s="91"/>
    </row>
    <row r="74" spans="2:17" ht="9" customHeight="1" thickTop="1" x14ac:dyDescent="0.25">
      <c r="B74" s="23"/>
      <c r="C74" s="24"/>
      <c r="D74" s="24"/>
      <c r="E74" s="24"/>
      <c r="F74" s="24"/>
      <c r="G74" s="24"/>
      <c r="H74" s="24"/>
      <c r="I74" s="24"/>
      <c r="J74" s="200"/>
      <c r="K74" s="200"/>
      <c r="L74" s="200"/>
      <c r="M74" s="200"/>
      <c r="N74" s="200"/>
      <c r="O74" s="200"/>
      <c r="P74" s="25"/>
    </row>
    <row r="75" spans="2:17" ht="61.5" customHeight="1" x14ac:dyDescent="0.25">
      <c r="B75" s="19"/>
      <c r="C75" s="201" t="s">
        <v>22</v>
      </c>
      <c r="D75" s="202"/>
      <c r="E75" s="202"/>
      <c r="F75" s="202"/>
      <c r="G75" s="202"/>
      <c r="H75" s="202"/>
      <c r="I75" s="202"/>
      <c r="J75" s="202"/>
      <c r="K75" s="202"/>
      <c r="L75" s="202"/>
      <c r="M75" s="202"/>
      <c r="N75" s="202"/>
      <c r="O75" s="202"/>
      <c r="P75" s="20"/>
    </row>
    <row r="76" spans="2:17" ht="9" customHeight="1" thickBot="1" x14ac:dyDescent="0.3">
      <c r="B76" s="21"/>
      <c r="C76" s="17"/>
      <c r="D76" s="17"/>
      <c r="E76" s="17"/>
      <c r="F76" s="17"/>
      <c r="G76" s="17"/>
      <c r="H76" s="17"/>
      <c r="I76" s="17"/>
      <c r="J76" s="198"/>
      <c r="K76" s="198"/>
      <c r="L76" s="198"/>
      <c r="M76" s="198"/>
      <c r="N76" s="198"/>
      <c r="O76" s="198"/>
      <c r="P76" s="22"/>
    </row>
    <row r="77" spans="2:17" ht="9" customHeight="1" thickTop="1" thickBot="1" x14ac:dyDescent="0.3"/>
    <row r="78" spans="2:17" ht="17.25" thickTop="1" thickBot="1" x14ac:dyDescent="0.3">
      <c r="B78" s="82" t="s">
        <v>23</v>
      </c>
      <c r="C78" s="83"/>
      <c r="D78" s="83"/>
      <c r="E78" s="83"/>
      <c r="F78" s="83"/>
      <c r="G78" s="83"/>
      <c r="H78" s="83"/>
      <c r="I78" s="83"/>
      <c r="J78" s="83"/>
      <c r="K78" s="83"/>
      <c r="L78" s="83"/>
      <c r="M78" s="83"/>
      <c r="N78" s="83"/>
      <c r="O78" s="83"/>
      <c r="P78" s="84"/>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81" t="s">
        <v>336</v>
      </c>
      <c r="D80" s="81"/>
      <c r="E80" s="81"/>
      <c r="F80" s="81"/>
      <c r="G80" s="81"/>
      <c r="H80" s="81"/>
      <c r="I80" s="81"/>
      <c r="J80" s="81"/>
      <c r="K80" s="81"/>
      <c r="L80" s="81"/>
      <c r="M80" s="81"/>
      <c r="N80" s="81"/>
      <c r="O80" s="81"/>
      <c r="P80" s="20"/>
    </row>
    <row r="81" spans="2:16" ht="45" customHeight="1" x14ac:dyDescent="0.25">
      <c r="B81" s="19"/>
      <c r="C81" s="81" t="s">
        <v>529</v>
      </c>
      <c r="D81" s="81"/>
      <c r="E81" s="81"/>
      <c r="F81" s="81"/>
      <c r="G81" s="81"/>
      <c r="H81" s="81"/>
      <c r="I81" s="81"/>
      <c r="J81" s="81"/>
      <c r="K81" s="81"/>
      <c r="L81" s="81"/>
      <c r="M81" s="81"/>
      <c r="N81" s="81"/>
      <c r="O81" s="81"/>
      <c r="P81" s="20"/>
    </row>
    <row r="82" spans="2:16" ht="45" customHeight="1" x14ac:dyDescent="0.25">
      <c r="B82" s="19"/>
      <c r="C82" s="81" t="s">
        <v>530</v>
      </c>
      <c r="D82" s="81"/>
      <c r="E82" s="81"/>
      <c r="F82" s="81"/>
      <c r="G82" s="81"/>
      <c r="H82" s="81"/>
      <c r="I82" s="81"/>
      <c r="J82" s="81"/>
      <c r="K82" s="81"/>
      <c r="L82" s="81"/>
      <c r="M82" s="81"/>
      <c r="N82" s="81"/>
      <c r="O82" s="81"/>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8" priority="5">
      <formula>IF(L24=0,1,0)</formula>
    </cfRule>
  </conditionalFormatting>
  <conditionalFormatting sqref="E51:N70">
    <cfRule type="expression" dxfId="6" priority="1">
      <formula>IF(Q51&lt;0,1,0)</formula>
    </cfRule>
    <cfRule type="expression" dxfId="7" priority="4">
      <formula>IF(Q51&gt;0,1,0)</formula>
    </cfRule>
  </conditionalFormatting>
  <conditionalFormatting sqref="E51:K70">
    <cfRule type="expression" dxfId="5" priority="3">
      <formula>IF(E51=0,1,0)</formula>
    </cfRule>
  </conditionalFormatting>
  <conditionalFormatting sqref="L51:L70">
    <cfRule type="expression" dxfId="4" priority="2">
      <formula>IF(L51=0,1,0)</formula>
    </cfRule>
  </conditionalFormatting>
  <dataValidations count="3">
    <dataValidation type="list" allowBlank="1" showInputMessage="1" showErrorMessage="1" sqref="M51:N70" xr:uid="{744D9D14-EBF8-47D1-A96A-A5AA190CA311}">
      <formula1>INDIRECT(O24)</formula1>
    </dataValidation>
    <dataValidation type="list" allowBlank="1" showInputMessage="1" showErrorMessage="1" sqref="O24:O43" xr:uid="{CF505BF9-6F4E-4163-B1AF-930D8F85CF7F}">
      <formula1>Estado</formula1>
    </dataValidation>
    <dataValidation type="list" allowBlank="1" showInputMessage="1" showErrorMessage="1" sqref="N16" xr:uid="{4F6BA9B2-2E17-4698-829F-FF5ABA7116EB}">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250B-31FC-4977-98A0-4FA66708681F}">
  <dimension ref="B1:P80"/>
  <sheetViews>
    <sheetView showGridLines="0" showRowColHeaders="0" tabSelected="1" showRuler="0" showWhiteSpace="0" view="pageLayout" topLeftCell="A40" zoomScale="115" zoomScaleNormal="100" zoomScalePageLayoutView="115" workbookViewId="0">
      <selection activeCell="J42" sqref="J42:O42"/>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40" t="s">
        <v>24</v>
      </c>
      <c r="C1" s="141"/>
      <c r="D1" s="141"/>
      <c r="E1" s="141"/>
      <c r="F1" s="141"/>
      <c r="G1" s="141"/>
      <c r="H1" s="141"/>
      <c r="I1" s="141"/>
      <c r="J1" s="141"/>
      <c r="K1" s="141"/>
      <c r="L1" s="141"/>
      <c r="M1" s="141"/>
      <c r="N1" s="141"/>
      <c r="O1" s="141"/>
      <c r="P1" s="142"/>
    </row>
    <row r="2" spans="2:16" ht="9" customHeight="1" thickTop="1" thickBot="1" x14ac:dyDescent="0.3"/>
    <row r="3" spans="2:16" ht="18.75" customHeight="1" thickTop="1" thickBot="1" x14ac:dyDescent="0.3">
      <c r="B3" s="82" t="s">
        <v>1</v>
      </c>
      <c r="C3" s="83"/>
      <c r="D3" s="83"/>
      <c r="E3" s="83"/>
      <c r="F3" s="83"/>
      <c r="G3" s="83"/>
      <c r="H3" s="83"/>
      <c r="I3" s="83"/>
      <c r="J3" s="83"/>
      <c r="K3" s="83"/>
      <c r="L3" s="83"/>
      <c r="M3" s="83"/>
      <c r="N3" s="83"/>
      <c r="O3" s="83"/>
      <c r="P3" s="84"/>
    </row>
    <row r="4" spans="2:16" ht="9" customHeight="1" thickTop="1" x14ac:dyDescent="0.25">
      <c r="B4" s="18"/>
      <c r="C4" s="41"/>
      <c r="D4" s="41"/>
      <c r="E4" s="41"/>
      <c r="F4" s="41"/>
      <c r="G4" s="41"/>
      <c r="H4" s="41"/>
      <c r="I4" s="41"/>
      <c r="J4" s="41"/>
      <c r="K4" s="41"/>
      <c r="L4" s="41"/>
      <c r="M4" s="41"/>
      <c r="N4" s="41"/>
      <c r="O4" s="41"/>
      <c r="P4" s="20"/>
    </row>
    <row r="5" spans="2:16" x14ac:dyDescent="0.25">
      <c r="B5" s="42"/>
      <c r="C5" s="174" t="s">
        <v>2</v>
      </c>
      <c r="D5" s="174"/>
      <c r="E5" s="174"/>
      <c r="F5" s="174"/>
      <c r="G5" s="174"/>
      <c r="H5" s="174"/>
      <c r="I5" s="174"/>
      <c r="J5" s="174"/>
      <c r="K5" s="174"/>
      <c r="L5" s="174"/>
      <c r="M5" s="174"/>
      <c r="N5" s="174"/>
      <c r="O5" s="7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75" t="s">
        <v>3</v>
      </c>
      <c r="D7" s="175"/>
      <c r="E7" s="43"/>
      <c r="F7" s="137" t="s">
        <v>317</v>
      </c>
      <c r="G7" s="139"/>
      <c r="H7" s="139"/>
      <c r="I7" s="139"/>
      <c r="J7" s="139"/>
      <c r="K7" s="138"/>
      <c r="L7" s="80" t="s">
        <v>4</v>
      </c>
      <c r="M7" s="45"/>
      <c r="N7" s="137">
        <v>254480000139</v>
      </c>
      <c r="O7" s="138"/>
      <c r="P7" s="20"/>
    </row>
    <row r="8" spans="2:16" ht="9" customHeight="1" thickTop="1" thickBot="1" x14ac:dyDescent="0.3">
      <c r="B8" s="42"/>
      <c r="C8" s="79"/>
      <c r="D8" s="43"/>
      <c r="E8" s="43"/>
      <c r="F8" s="43"/>
      <c r="G8" s="43"/>
      <c r="H8" s="43"/>
      <c r="I8" s="43"/>
      <c r="J8" s="43"/>
      <c r="K8" s="43"/>
      <c r="L8" s="46"/>
      <c r="M8" s="45"/>
      <c r="N8" s="43"/>
      <c r="O8" s="43"/>
      <c r="P8" s="20"/>
    </row>
    <row r="9" spans="2:16" ht="16.5" thickTop="1" thickBot="1" x14ac:dyDescent="0.3">
      <c r="B9" s="44"/>
      <c r="C9" s="175" t="s">
        <v>5</v>
      </c>
      <c r="D9" s="175"/>
      <c r="E9" s="43"/>
      <c r="F9" s="137" t="s">
        <v>382</v>
      </c>
      <c r="G9" s="139"/>
      <c r="H9" s="139"/>
      <c r="I9" s="139"/>
      <c r="J9" s="139"/>
      <c r="K9" s="138"/>
      <c r="L9" s="80" t="s">
        <v>6</v>
      </c>
      <c r="M9" s="45"/>
      <c r="N9" s="137" t="s">
        <v>318</v>
      </c>
      <c r="O9" s="138"/>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82" t="s">
        <v>7</v>
      </c>
      <c r="C12" s="83"/>
      <c r="D12" s="83"/>
      <c r="E12" s="83"/>
      <c r="F12" s="83"/>
      <c r="G12" s="83"/>
      <c r="H12" s="83"/>
      <c r="I12" s="83"/>
      <c r="J12" s="83"/>
      <c r="K12" s="83"/>
      <c r="L12" s="83"/>
      <c r="M12" s="83"/>
      <c r="N12" s="83"/>
      <c r="O12" s="83"/>
      <c r="P12" s="84"/>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74" t="s">
        <v>25</v>
      </c>
      <c r="D14" s="174"/>
      <c r="E14" s="174"/>
      <c r="F14" s="174"/>
      <c r="G14" s="174"/>
      <c r="H14" s="174"/>
      <c r="I14" s="174"/>
      <c r="J14" s="174"/>
      <c r="K14" s="174"/>
      <c r="L14" s="174"/>
      <c r="M14" s="174"/>
      <c r="N14" s="174"/>
      <c r="O14" s="79"/>
      <c r="P14" s="20"/>
    </row>
    <row r="15" spans="2:16" ht="9" customHeight="1" thickBot="1" x14ac:dyDescent="0.3">
      <c r="B15" s="19"/>
      <c r="P15" s="20"/>
    </row>
    <row r="16" spans="2:16" ht="16.5" thickTop="1" thickBot="1" x14ac:dyDescent="0.3">
      <c r="B16" s="19"/>
      <c r="C16" s="43"/>
      <c r="D16" s="80" t="s">
        <v>9</v>
      </c>
      <c r="E16" s="43"/>
      <c r="F16" s="75"/>
      <c r="G16" s="76" t="s">
        <v>319</v>
      </c>
      <c r="H16" s="76"/>
      <c r="I16" s="76"/>
      <c r="J16" s="76"/>
      <c r="K16" s="77"/>
      <c r="L16" s="49" t="s">
        <v>26</v>
      </c>
      <c r="M16" s="45"/>
      <c r="N16" s="143" t="s">
        <v>505</v>
      </c>
      <c r="O16" s="145"/>
      <c r="P16" s="20"/>
    </row>
    <row r="17" spans="2:16" ht="9" customHeight="1" thickTop="1" thickBot="1" x14ac:dyDescent="0.3">
      <c r="B17" s="19"/>
      <c r="P17" s="20"/>
    </row>
    <row r="18" spans="2:16" ht="16.5" thickTop="1" thickBot="1" x14ac:dyDescent="0.3">
      <c r="B18" s="19"/>
      <c r="C18" s="43"/>
      <c r="D18" s="80" t="s">
        <v>27</v>
      </c>
      <c r="E18" s="43"/>
      <c r="F18" s="75" t="s">
        <v>531</v>
      </c>
      <c r="G18" s="76"/>
      <c r="H18" s="76"/>
      <c r="I18" s="76"/>
      <c r="J18" s="76"/>
      <c r="K18" s="77"/>
      <c r="L18" s="49" t="s">
        <v>28</v>
      </c>
      <c r="M18" s="45"/>
      <c r="N18" s="75" t="s">
        <v>531</v>
      </c>
      <c r="O18" s="77"/>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82" t="s">
        <v>29</v>
      </c>
      <c r="C21" s="83"/>
      <c r="D21" s="83"/>
      <c r="E21" s="83"/>
      <c r="F21" s="83"/>
      <c r="G21" s="83"/>
      <c r="H21" s="83"/>
      <c r="I21" s="83"/>
      <c r="J21" s="83"/>
      <c r="K21" s="83"/>
      <c r="L21" s="83"/>
      <c r="M21" s="83"/>
      <c r="N21" s="83"/>
      <c r="O21" s="83"/>
      <c r="P21" s="84"/>
    </row>
    <row r="22" spans="2:16" ht="6.75" customHeight="1" thickTop="1" x14ac:dyDescent="0.25">
      <c r="B22" s="19"/>
      <c r="P22" s="25"/>
    </row>
    <row r="23" spans="2:16" ht="23.25" customHeight="1" x14ac:dyDescent="0.25">
      <c r="B23" s="19"/>
      <c r="C23" s="169" t="s">
        <v>30</v>
      </c>
      <c r="D23" s="170"/>
      <c r="E23" s="170"/>
      <c r="F23" s="170"/>
      <c r="G23" s="170"/>
      <c r="H23" s="170"/>
      <c r="I23" s="170"/>
      <c r="J23" s="170"/>
      <c r="K23" s="170"/>
      <c r="L23" s="170"/>
      <c r="M23" s="170"/>
      <c r="N23" s="170"/>
      <c r="O23" s="171"/>
      <c r="P23" s="20"/>
    </row>
    <row r="24" spans="2:16" ht="9" customHeight="1" thickBot="1" x14ac:dyDescent="0.3">
      <c r="B24" s="19"/>
      <c r="G24" s="50"/>
      <c r="H24" s="50"/>
      <c r="I24" s="50"/>
      <c r="J24" s="50"/>
      <c r="K24" s="50"/>
      <c r="P24" s="20"/>
    </row>
    <row r="25" spans="2:16" ht="16.5" thickTop="1" thickBot="1" x14ac:dyDescent="0.3">
      <c r="B25" s="19"/>
      <c r="C25" s="78" t="s">
        <v>15</v>
      </c>
      <c r="D25" s="103" t="s">
        <v>31</v>
      </c>
      <c r="E25" s="104"/>
      <c r="F25" s="104"/>
      <c r="G25" s="104"/>
      <c r="H25" s="104"/>
      <c r="I25" s="104"/>
      <c r="J25" s="104"/>
      <c r="K25" s="104"/>
      <c r="L25" s="104"/>
      <c r="M25" s="104"/>
      <c r="N25" s="104"/>
      <c r="O25" s="105"/>
      <c r="P25" s="20"/>
    </row>
    <row r="26" spans="2:16" ht="18.75" customHeight="1" thickTop="1" x14ac:dyDescent="0.25">
      <c r="B26" s="19"/>
      <c r="C26" s="51">
        <v>1</v>
      </c>
      <c r="D26" s="167" t="s">
        <v>525</v>
      </c>
      <c r="E26" s="167"/>
      <c r="F26" s="167"/>
      <c r="G26" s="167"/>
      <c r="H26" s="167"/>
      <c r="I26" s="167"/>
      <c r="J26" s="167"/>
      <c r="K26" s="167"/>
      <c r="L26" s="167"/>
      <c r="M26" s="167"/>
      <c r="N26" s="167"/>
      <c r="O26" s="168"/>
      <c r="P26" s="20"/>
    </row>
    <row r="27" spans="2:16" ht="18.75" customHeight="1" x14ac:dyDescent="0.25">
      <c r="B27" s="19"/>
      <c r="C27" s="52">
        <v>2</v>
      </c>
      <c r="D27" s="151" t="s">
        <v>532</v>
      </c>
      <c r="E27" s="151"/>
      <c r="F27" s="151"/>
      <c r="G27" s="151"/>
      <c r="H27" s="151"/>
      <c r="I27" s="151"/>
      <c r="J27" s="151"/>
      <c r="K27" s="151"/>
      <c r="L27" s="151"/>
      <c r="M27" s="151"/>
      <c r="N27" s="151"/>
      <c r="O27" s="152"/>
      <c r="P27" s="20"/>
    </row>
    <row r="28" spans="2:16" ht="18.75" customHeight="1" x14ac:dyDescent="0.25">
      <c r="B28" s="19"/>
      <c r="C28" s="52">
        <v>3</v>
      </c>
      <c r="D28" s="151" t="s">
        <v>528</v>
      </c>
      <c r="E28" s="151"/>
      <c r="F28" s="151"/>
      <c r="G28" s="151"/>
      <c r="H28" s="151"/>
      <c r="I28" s="151"/>
      <c r="J28" s="151"/>
      <c r="K28" s="151"/>
      <c r="L28" s="151"/>
      <c r="M28" s="151"/>
      <c r="N28" s="151"/>
      <c r="O28" s="152"/>
      <c r="P28" s="20"/>
    </row>
    <row r="29" spans="2:16" ht="18.75" customHeight="1" x14ac:dyDescent="0.25">
      <c r="B29" s="19"/>
      <c r="C29" s="52">
        <v>4</v>
      </c>
      <c r="D29" s="151" t="s">
        <v>445</v>
      </c>
      <c r="E29" s="151"/>
      <c r="F29" s="151"/>
      <c r="G29" s="151"/>
      <c r="H29" s="151"/>
      <c r="I29" s="151"/>
      <c r="J29" s="151"/>
      <c r="K29" s="151"/>
      <c r="L29" s="151"/>
      <c r="M29" s="151"/>
      <c r="N29" s="151"/>
      <c r="O29" s="152"/>
      <c r="P29" s="20"/>
    </row>
    <row r="30" spans="2:16" ht="18.75" customHeight="1" thickBot="1" x14ac:dyDescent="0.3">
      <c r="B30" s="19"/>
      <c r="C30" s="53">
        <v>5</v>
      </c>
      <c r="D30" s="157" t="s">
        <v>533</v>
      </c>
      <c r="E30" s="157"/>
      <c r="F30" s="157"/>
      <c r="G30" s="157"/>
      <c r="H30" s="157"/>
      <c r="I30" s="157"/>
      <c r="J30" s="157"/>
      <c r="K30" s="157"/>
      <c r="L30" s="157"/>
      <c r="M30" s="157"/>
      <c r="N30" s="157"/>
      <c r="O30" s="158"/>
      <c r="P30" s="20"/>
    </row>
    <row r="31" spans="2:16" ht="9" customHeight="1" thickTop="1" thickBot="1" x14ac:dyDescent="0.3">
      <c r="B31" s="21"/>
      <c r="C31" s="17"/>
      <c r="D31" s="17"/>
      <c r="E31" s="17"/>
      <c r="F31" s="17"/>
      <c r="G31" s="17"/>
      <c r="H31" s="54"/>
      <c r="I31" s="54"/>
      <c r="J31" s="54"/>
      <c r="K31" s="132"/>
      <c r="L31" s="132"/>
      <c r="M31" s="17"/>
      <c r="N31" s="17"/>
      <c r="O31" s="17"/>
      <c r="P31" s="22"/>
    </row>
    <row r="32" spans="2:16" ht="78" customHeight="1" thickTop="1" thickBot="1" x14ac:dyDescent="0.3">
      <c r="K32" s="133"/>
      <c r="L32" s="133"/>
    </row>
    <row r="33" spans="2:16" ht="17.25" thickTop="1" thickBot="1" x14ac:dyDescent="0.3">
      <c r="B33" s="82" t="s">
        <v>32</v>
      </c>
      <c r="C33" s="83"/>
      <c r="D33" s="83"/>
      <c r="E33" s="83"/>
      <c r="F33" s="83"/>
      <c r="G33" s="83"/>
      <c r="H33" s="83"/>
      <c r="I33" s="83"/>
      <c r="J33" s="83"/>
      <c r="K33" s="83"/>
      <c r="L33" s="83"/>
      <c r="M33" s="83"/>
      <c r="N33" s="83"/>
      <c r="O33" s="83"/>
      <c r="P33" s="84"/>
    </row>
    <row r="34" spans="2:16" ht="15.75" thickTop="1" x14ac:dyDescent="0.25">
      <c r="B34" s="19"/>
      <c r="P34" s="25"/>
    </row>
    <row r="35" spans="2:16" ht="21" customHeight="1" x14ac:dyDescent="0.25">
      <c r="B35" s="19"/>
      <c r="C35" s="169" t="s">
        <v>33</v>
      </c>
      <c r="D35" s="170"/>
      <c r="E35" s="170"/>
      <c r="F35" s="170"/>
      <c r="G35" s="170"/>
      <c r="H35" s="170"/>
      <c r="I35" s="170"/>
      <c r="J35" s="170"/>
      <c r="K35" s="170"/>
      <c r="L35" s="170"/>
      <c r="M35" s="170"/>
      <c r="N35" s="170"/>
      <c r="O35" s="171"/>
      <c r="P35" s="20"/>
    </row>
    <row r="36" spans="2:16" ht="15.75" thickBot="1" x14ac:dyDescent="0.3">
      <c r="B36" s="19"/>
      <c r="H36" s="50"/>
      <c r="I36" s="50"/>
      <c r="J36" s="50"/>
      <c r="P36" s="20"/>
    </row>
    <row r="37" spans="2:16" ht="16.5" thickTop="1" thickBot="1" x14ac:dyDescent="0.3">
      <c r="B37" s="19"/>
      <c r="C37" s="78" t="s">
        <v>15</v>
      </c>
      <c r="D37" s="159" t="s">
        <v>31</v>
      </c>
      <c r="E37" s="160"/>
      <c r="F37" s="160"/>
      <c r="G37" s="160"/>
      <c r="H37" s="160"/>
      <c r="I37" s="161"/>
      <c r="J37" s="160" t="s">
        <v>34</v>
      </c>
      <c r="K37" s="160"/>
      <c r="L37" s="160"/>
      <c r="M37" s="160"/>
      <c r="N37" s="160"/>
      <c r="O37" s="161"/>
      <c r="P37" s="20"/>
    </row>
    <row r="38" spans="2:16" ht="15.75" thickTop="1" x14ac:dyDescent="0.25">
      <c r="B38" s="19"/>
      <c r="C38" s="51">
        <v>1</v>
      </c>
      <c r="D38" s="163" t="str">
        <f>D26</f>
        <v>Sistemas de ecuaciones</v>
      </c>
      <c r="E38" s="164"/>
      <c r="F38" s="164"/>
      <c r="G38" s="164"/>
      <c r="H38" s="164"/>
      <c r="I38" s="165"/>
      <c r="J38" s="167" t="s">
        <v>534</v>
      </c>
      <c r="K38" s="167"/>
      <c r="L38" s="167"/>
      <c r="M38" s="167"/>
      <c r="N38" s="167"/>
      <c r="O38" s="168"/>
      <c r="P38" s="20"/>
    </row>
    <row r="39" spans="2:16" x14ac:dyDescent="0.25">
      <c r="B39" s="19"/>
      <c r="C39" s="52">
        <v>2</v>
      </c>
      <c r="D39" s="147" t="str">
        <f t="shared" ref="D39:D42" si="0">D27</f>
        <v>Ecuacion cuadratica</v>
      </c>
      <c r="E39" s="148"/>
      <c r="F39" s="148"/>
      <c r="G39" s="148"/>
      <c r="H39" s="148"/>
      <c r="I39" s="149"/>
      <c r="J39" s="151"/>
      <c r="K39" s="151"/>
      <c r="L39" s="151"/>
      <c r="M39" s="151"/>
      <c r="N39" s="151"/>
      <c r="O39" s="152"/>
      <c r="P39" s="20"/>
    </row>
    <row r="40" spans="2:16" x14ac:dyDescent="0.25">
      <c r="B40" s="19"/>
      <c r="C40" s="52">
        <v>3</v>
      </c>
      <c r="D40" s="147" t="str">
        <f t="shared" si="0"/>
        <v>Semejanza</v>
      </c>
      <c r="E40" s="148"/>
      <c r="F40" s="148"/>
      <c r="G40" s="148"/>
      <c r="H40" s="148"/>
      <c r="I40" s="149"/>
      <c r="J40" s="151" t="s">
        <v>535</v>
      </c>
      <c r="K40" s="151"/>
      <c r="L40" s="151"/>
      <c r="M40" s="151"/>
      <c r="N40" s="151"/>
      <c r="O40" s="152"/>
      <c r="P40" s="20"/>
    </row>
    <row r="41" spans="2:16" x14ac:dyDescent="0.25">
      <c r="B41" s="19"/>
      <c r="C41" s="52">
        <v>4</v>
      </c>
      <c r="D41" s="147" t="str">
        <f t="shared" si="0"/>
        <v>Probabilidad</v>
      </c>
      <c r="E41" s="148"/>
      <c r="F41" s="148"/>
      <c r="G41" s="148"/>
      <c r="H41" s="148"/>
      <c r="I41" s="149"/>
      <c r="J41" s="173" t="s">
        <v>536</v>
      </c>
      <c r="K41" s="151"/>
      <c r="L41" s="151"/>
      <c r="M41" s="151"/>
      <c r="N41" s="151"/>
      <c r="O41" s="152"/>
      <c r="P41" s="20"/>
    </row>
    <row r="42" spans="2:16" ht="15.75" thickBot="1" x14ac:dyDescent="0.3">
      <c r="B42" s="19"/>
      <c r="C42" s="53">
        <v>5</v>
      </c>
      <c r="D42" s="153" t="str">
        <f t="shared" si="0"/>
        <v>Medidas</v>
      </c>
      <c r="E42" s="154"/>
      <c r="F42" s="154"/>
      <c r="G42" s="154"/>
      <c r="H42" s="154"/>
      <c r="I42" s="155"/>
      <c r="J42" s="203" t="s">
        <v>537</v>
      </c>
      <c r="K42" s="157"/>
      <c r="L42" s="157"/>
      <c r="M42" s="157"/>
      <c r="N42" s="157"/>
      <c r="O42" s="158"/>
      <c r="P42" s="20"/>
    </row>
    <row r="43" spans="2:16" ht="16.5" thickTop="1" thickBot="1" x14ac:dyDescent="0.3">
      <c r="B43" s="21"/>
      <c r="C43" s="17"/>
      <c r="D43" s="17"/>
      <c r="E43" s="17"/>
      <c r="F43" s="17"/>
      <c r="G43" s="17"/>
      <c r="H43" s="17"/>
      <c r="I43" s="17"/>
      <c r="J43" s="54"/>
      <c r="K43" s="132"/>
      <c r="L43" s="132"/>
      <c r="M43" s="17"/>
      <c r="N43" s="17"/>
      <c r="O43" s="17"/>
      <c r="P43" s="22"/>
    </row>
    <row r="44" spans="2:16" ht="16.5" thickTop="1" thickBot="1" x14ac:dyDescent="0.3"/>
    <row r="45" spans="2:16" ht="17.25" thickTop="1" thickBot="1" x14ac:dyDescent="0.3">
      <c r="B45" s="82" t="s">
        <v>35</v>
      </c>
      <c r="C45" s="83"/>
      <c r="D45" s="83"/>
      <c r="E45" s="83"/>
      <c r="F45" s="83"/>
      <c r="G45" s="83"/>
      <c r="H45" s="83"/>
      <c r="I45" s="83"/>
      <c r="J45" s="83"/>
      <c r="K45" s="83"/>
      <c r="L45" s="83"/>
      <c r="M45" s="83"/>
      <c r="N45" s="83"/>
      <c r="O45" s="83"/>
      <c r="P45" s="84"/>
    </row>
    <row r="46" spans="2:16" ht="15.75" thickTop="1" x14ac:dyDescent="0.25">
      <c r="B46" s="19"/>
      <c r="P46" s="25"/>
    </row>
    <row r="47" spans="2:16" ht="32.25" customHeight="1" x14ac:dyDescent="0.25">
      <c r="B47" s="19"/>
      <c r="C47" s="169" t="s">
        <v>36</v>
      </c>
      <c r="D47" s="170"/>
      <c r="E47" s="170"/>
      <c r="F47" s="170"/>
      <c r="G47" s="170"/>
      <c r="H47" s="170"/>
      <c r="I47" s="170"/>
      <c r="J47" s="170"/>
      <c r="K47" s="170"/>
      <c r="L47" s="170"/>
      <c r="M47" s="170"/>
      <c r="N47" s="170"/>
      <c r="O47" s="171"/>
      <c r="P47" s="20"/>
    </row>
    <row r="48" spans="2:16" ht="15.75" thickBot="1" x14ac:dyDescent="0.3">
      <c r="B48" s="19"/>
      <c r="H48" s="50"/>
      <c r="I48" s="50"/>
      <c r="J48" s="50"/>
      <c r="P48" s="20"/>
    </row>
    <row r="49" spans="2:16" ht="16.5" thickTop="1" thickBot="1" x14ac:dyDescent="0.3">
      <c r="B49" s="19"/>
      <c r="C49" s="78" t="s">
        <v>15</v>
      </c>
      <c r="D49" s="159" t="s">
        <v>31</v>
      </c>
      <c r="E49" s="160"/>
      <c r="F49" s="160"/>
      <c r="G49" s="160"/>
      <c r="H49" s="160"/>
      <c r="I49" s="161"/>
      <c r="J49" s="160" t="s">
        <v>37</v>
      </c>
      <c r="K49" s="160"/>
      <c r="L49" s="160"/>
      <c r="M49" s="160"/>
      <c r="N49" s="160"/>
      <c r="O49" s="161"/>
      <c r="P49" s="20"/>
    </row>
    <row r="50" spans="2:16" ht="15.75" thickTop="1" x14ac:dyDescent="0.25">
      <c r="B50" s="19"/>
      <c r="C50" s="51">
        <v>1</v>
      </c>
      <c r="D50" s="163" t="str">
        <f>D38</f>
        <v>Sistemas de ecuaciones</v>
      </c>
      <c r="E50" s="164"/>
      <c r="F50" s="164"/>
      <c r="G50" s="164"/>
      <c r="H50" s="164"/>
      <c r="I50" s="165"/>
      <c r="J50" s="167" t="s">
        <v>538</v>
      </c>
      <c r="K50" s="167"/>
      <c r="L50" s="167"/>
      <c r="M50" s="167"/>
      <c r="N50" s="167"/>
      <c r="O50" s="168"/>
      <c r="P50" s="20"/>
    </row>
    <row r="51" spans="2:16" x14ac:dyDescent="0.25">
      <c r="B51" s="19"/>
      <c r="C51" s="52">
        <v>2</v>
      </c>
      <c r="D51" s="147" t="str">
        <f t="shared" ref="D51:D54" si="1">D39</f>
        <v>Ecuacion cuadratica</v>
      </c>
      <c r="E51" s="148"/>
      <c r="F51" s="148"/>
      <c r="G51" s="148"/>
      <c r="H51" s="148"/>
      <c r="I51" s="149"/>
      <c r="J51" s="151"/>
      <c r="K51" s="151"/>
      <c r="L51" s="151"/>
      <c r="M51" s="151"/>
      <c r="N51" s="151"/>
      <c r="O51" s="152"/>
      <c r="P51" s="20"/>
    </row>
    <row r="52" spans="2:16" x14ac:dyDescent="0.25">
      <c r="B52" s="19"/>
      <c r="C52" s="52">
        <v>3</v>
      </c>
      <c r="D52" s="147" t="str">
        <f t="shared" si="1"/>
        <v>Semejanza</v>
      </c>
      <c r="E52" s="148"/>
      <c r="F52" s="148"/>
      <c r="G52" s="148"/>
      <c r="H52" s="148"/>
      <c r="I52" s="149"/>
      <c r="J52" s="151"/>
      <c r="K52" s="151"/>
      <c r="L52" s="151"/>
      <c r="M52" s="151"/>
      <c r="N52" s="151"/>
      <c r="O52" s="152"/>
      <c r="P52" s="20"/>
    </row>
    <row r="53" spans="2:16" x14ac:dyDescent="0.25">
      <c r="B53" s="19"/>
      <c r="C53" s="52">
        <v>4</v>
      </c>
      <c r="D53" s="147" t="str">
        <f t="shared" si="1"/>
        <v>Probabilidad</v>
      </c>
      <c r="E53" s="148"/>
      <c r="F53" s="148"/>
      <c r="G53" s="148"/>
      <c r="H53" s="148"/>
      <c r="I53" s="149"/>
      <c r="J53" s="151"/>
      <c r="K53" s="151"/>
      <c r="L53" s="151"/>
      <c r="M53" s="151"/>
      <c r="N53" s="151"/>
      <c r="O53" s="152"/>
      <c r="P53" s="20"/>
    </row>
    <row r="54" spans="2:16" ht="15.75" thickBot="1" x14ac:dyDescent="0.3">
      <c r="B54" s="19"/>
      <c r="C54" s="53">
        <v>5</v>
      </c>
      <c r="D54" s="153" t="str">
        <f t="shared" si="1"/>
        <v>Medidas</v>
      </c>
      <c r="E54" s="154"/>
      <c r="F54" s="154"/>
      <c r="G54" s="154"/>
      <c r="H54" s="154"/>
      <c r="I54" s="155"/>
      <c r="J54" s="157"/>
      <c r="K54" s="157"/>
      <c r="L54" s="157"/>
      <c r="M54" s="157"/>
      <c r="N54" s="157"/>
      <c r="O54" s="158"/>
      <c r="P54" s="20"/>
    </row>
    <row r="55" spans="2:16" ht="16.5" thickTop="1" thickBot="1" x14ac:dyDescent="0.3">
      <c r="B55" s="21"/>
      <c r="C55" s="17"/>
      <c r="D55" s="17"/>
      <c r="E55" s="17"/>
      <c r="F55" s="17"/>
      <c r="G55" s="17"/>
      <c r="H55" s="54"/>
      <c r="I55" s="54"/>
      <c r="J55" s="54"/>
      <c r="K55" s="132"/>
      <c r="L55" s="132"/>
      <c r="M55" s="17"/>
      <c r="N55" s="17"/>
      <c r="O55" s="17"/>
      <c r="P55" s="22"/>
    </row>
    <row r="56" spans="2:16" ht="113.25" customHeight="1" thickTop="1" thickBot="1" x14ac:dyDescent="0.3"/>
    <row r="57" spans="2:16" ht="17.25" thickTop="1" thickBot="1" x14ac:dyDescent="0.3">
      <c r="B57" s="82" t="s">
        <v>38</v>
      </c>
      <c r="C57" s="83"/>
      <c r="D57" s="83"/>
      <c r="E57" s="83"/>
      <c r="F57" s="83"/>
      <c r="G57" s="83"/>
      <c r="H57" s="83"/>
      <c r="I57" s="83"/>
      <c r="J57" s="83"/>
      <c r="K57" s="83"/>
      <c r="L57" s="83"/>
      <c r="M57" s="83"/>
      <c r="N57" s="83"/>
      <c r="O57" s="83"/>
      <c r="P57" s="84"/>
    </row>
    <row r="58" spans="2:16" ht="15.75" thickTop="1" x14ac:dyDescent="0.25">
      <c r="B58" s="19"/>
      <c r="P58" s="25"/>
    </row>
    <row r="59" spans="2:16" x14ac:dyDescent="0.25">
      <c r="B59" s="19"/>
      <c r="C59" s="169" t="s">
        <v>39</v>
      </c>
      <c r="D59" s="170"/>
      <c r="E59" s="170"/>
      <c r="F59" s="170"/>
      <c r="G59" s="170"/>
      <c r="H59" s="170"/>
      <c r="I59" s="170"/>
      <c r="J59" s="170"/>
      <c r="K59" s="170"/>
      <c r="L59" s="170"/>
      <c r="M59" s="170"/>
      <c r="N59" s="170"/>
      <c r="O59" s="171"/>
      <c r="P59" s="20"/>
    </row>
    <row r="60" spans="2:16" ht="15.75" thickBot="1" x14ac:dyDescent="0.3">
      <c r="B60" s="19"/>
      <c r="H60" s="50"/>
      <c r="I60" s="50"/>
      <c r="J60" s="50"/>
      <c r="P60" s="20"/>
    </row>
    <row r="61" spans="2:16" ht="16.5" thickTop="1" thickBot="1" x14ac:dyDescent="0.3">
      <c r="B61" s="19"/>
      <c r="C61" s="78" t="s">
        <v>15</v>
      </c>
      <c r="D61" s="159" t="s">
        <v>31</v>
      </c>
      <c r="E61" s="160"/>
      <c r="F61" s="160"/>
      <c r="G61" s="160"/>
      <c r="H61" s="160"/>
      <c r="I61" s="161"/>
      <c r="J61" s="162" t="s">
        <v>40</v>
      </c>
      <c r="K61" s="162"/>
      <c r="L61" s="162"/>
      <c r="M61" s="162"/>
      <c r="N61" s="162" t="s">
        <v>41</v>
      </c>
      <c r="O61" s="162"/>
      <c r="P61" s="20"/>
    </row>
    <row r="62" spans="2:16" ht="15.75" thickTop="1" x14ac:dyDescent="0.25">
      <c r="B62" s="19"/>
      <c r="C62" s="51">
        <v>1</v>
      </c>
      <c r="D62" s="163" t="str">
        <f>D50</f>
        <v>Sistemas de ecuaciones</v>
      </c>
      <c r="E62" s="164"/>
      <c r="F62" s="164"/>
      <c r="G62" s="164"/>
      <c r="H62" s="164"/>
      <c r="I62" s="165"/>
      <c r="J62" s="166" t="s">
        <v>539</v>
      </c>
      <c r="K62" s="167"/>
      <c r="L62" s="167"/>
      <c r="M62" s="168"/>
      <c r="N62" s="166"/>
      <c r="O62" s="168"/>
      <c r="P62" s="20"/>
    </row>
    <row r="63" spans="2:16" x14ac:dyDescent="0.25">
      <c r="B63" s="19"/>
      <c r="C63" s="52">
        <v>2</v>
      </c>
      <c r="D63" s="147" t="str">
        <f t="shared" ref="D63:D66" si="2">D51</f>
        <v>Ecuacion cuadratica</v>
      </c>
      <c r="E63" s="148"/>
      <c r="F63" s="148"/>
      <c r="G63" s="148"/>
      <c r="H63" s="148"/>
      <c r="I63" s="149"/>
      <c r="J63" s="150"/>
      <c r="K63" s="151"/>
      <c r="L63" s="151"/>
      <c r="M63" s="152"/>
      <c r="N63" s="150"/>
      <c r="O63" s="152"/>
      <c r="P63" s="20"/>
    </row>
    <row r="64" spans="2:16" x14ac:dyDescent="0.25">
      <c r="B64" s="19"/>
      <c r="C64" s="52">
        <v>3</v>
      </c>
      <c r="D64" s="147" t="str">
        <f t="shared" si="2"/>
        <v>Semejanza</v>
      </c>
      <c r="E64" s="148"/>
      <c r="F64" s="148"/>
      <c r="G64" s="148"/>
      <c r="H64" s="148"/>
      <c r="I64" s="149"/>
      <c r="J64" s="150"/>
      <c r="K64" s="151"/>
      <c r="L64" s="151"/>
      <c r="M64" s="152"/>
      <c r="N64" s="150"/>
      <c r="O64" s="152"/>
      <c r="P64" s="20"/>
    </row>
    <row r="65" spans="2:16" x14ac:dyDescent="0.25">
      <c r="B65" s="19"/>
      <c r="C65" s="52">
        <v>4</v>
      </c>
      <c r="D65" s="147" t="str">
        <f t="shared" si="2"/>
        <v>Probabilidad</v>
      </c>
      <c r="E65" s="148"/>
      <c r="F65" s="148"/>
      <c r="G65" s="148"/>
      <c r="H65" s="148"/>
      <c r="I65" s="149"/>
      <c r="J65" s="150" t="s">
        <v>540</v>
      </c>
      <c r="K65" s="151"/>
      <c r="L65" s="151"/>
      <c r="M65" s="152"/>
      <c r="N65" s="150"/>
      <c r="O65" s="152"/>
      <c r="P65" s="20"/>
    </row>
    <row r="66" spans="2:16" ht="15.75" thickBot="1" x14ac:dyDescent="0.3">
      <c r="B66" s="19"/>
      <c r="C66" s="53">
        <v>5</v>
      </c>
      <c r="D66" s="153" t="str">
        <f t="shared" si="2"/>
        <v>Medidas</v>
      </c>
      <c r="E66" s="154"/>
      <c r="F66" s="154"/>
      <c r="G66" s="154"/>
      <c r="H66" s="154"/>
      <c r="I66" s="155"/>
      <c r="J66" s="156" t="s">
        <v>541</v>
      </c>
      <c r="K66" s="157"/>
      <c r="L66" s="157"/>
      <c r="M66" s="158"/>
      <c r="N66" s="156"/>
      <c r="O66" s="158"/>
      <c r="P66" s="20"/>
    </row>
    <row r="67" spans="2:16" ht="16.5" thickTop="1" thickBot="1" x14ac:dyDescent="0.3">
      <c r="B67" s="21"/>
      <c r="C67" s="17"/>
      <c r="D67" s="17"/>
      <c r="E67" s="17"/>
      <c r="F67" s="17"/>
      <c r="G67" s="17"/>
      <c r="H67" s="54"/>
      <c r="I67" s="54"/>
      <c r="J67" s="54"/>
      <c r="K67" s="132"/>
      <c r="L67" s="132"/>
      <c r="M67" s="17"/>
      <c r="N67" s="17"/>
      <c r="O67" s="17"/>
      <c r="P67" s="22"/>
    </row>
    <row r="68" spans="2:16" ht="16.5" thickTop="1" thickBot="1" x14ac:dyDescent="0.3"/>
    <row r="69" spans="2:16" ht="17.25" thickTop="1" thickBot="1" x14ac:dyDescent="0.3">
      <c r="B69" s="82" t="s">
        <v>42</v>
      </c>
      <c r="C69" s="83"/>
      <c r="D69" s="83"/>
      <c r="E69" s="83"/>
      <c r="F69" s="83"/>
      <c r="G69" s="83"/>
      <c r="H69" s="83"/>
      <c r="I69" s="83"/>
      <c r="J69" s="83"/>
      <c r="K69" s="83"/>
      <c r="L69" s="83"/>
      <c r="M69" s="83"/>
      <c r="N69" s="83"/>
      <c r="O69" s="83"/>
      <c r="P69" s="84"/>
    </row>
    <row r="70" spans="2:16" ht="15.75" thickTop="1" x14ac:dyDescent="0.25">
      <c r="B70" s="19"/>
      <c r="P70" s="25"/>
    </row>
    <row r="71" spans="2:16" x14ac:dyDescent="0.25">
      <c r="B71" s="19"/>
      <c r="C71" s="169" t="s">
        <v>43</v>
      </c>
      <c r="D71" s="170"/>
      <c r="E71" s="170"/>
      <c r="F71" s="170"/>
      <c r="G71" s="170"/>
      <c r="H71" s="170"/>
      <c r="I71" s="170"/>
      <c r="J71" s="170"/>
      <c r="K71" s="170"/>
      <c r="L71" s="170"/>
      <c r="M71" s="170"/>
      <c r="N71" s="170"/>
      <c r="O71" s="171"/>
      <c r="P71" s="20"/>
    </row>
    <row r="72" spans="2:16" ht="15.75" thickBot="1" x14ac:dyDescent="0.3">
      <c r="B72" s="19"/>
      <c r="H72" s="50"/>
      <c r="I72" s="50"/>
      <c r="J72" s="50"/>
      <c r="P72" s="20"/>
    </row>
    <row r="73" spans="2:16" ht="16.5" thickTop="1" thickBot="1" x14ac:dyDescent="0.3">
      <c r="B73" s="19"/>
      <c r="C73" s="78" t="s">
        <v>15</v>
      </c>
      <c r="D73" s="159" t="s">
        <v>31</v>
      </c>
      <c r="E73" s="160"/>
      <c r="F73" s="160"/>
      <c r="G73" s="160"/>
      <c r="H73" s="160"/>
      <c r="I73" s="161"/>
      <c r="J73" s="162" t="s">
        <v>44</v>
      </c>
      <c r="K73" s="162"/>
      <c r="L73" s="162"/>
      <c r="M73" s="162"/>
      <c r="N73" s="162" t="s">
        <v>45</v>
      </c>
      <c r="O73" s="162"/>
      <c r="P73" s="20"/>
    </row>
    <row r="74" spans="2:16" ht="15.75" thickTop="1" x14ac:dyDescent="0.25">
      <c r="B74" s="19"/>
      <c r="C74" s="51">
        <v>1</v>
      </c>
      <c r="D74" s="163" t="str">
        <f>D62</f>
        <v>Sistemas de ecuaciones</v>
      </c>
      <c r="E74" s="164"/>
      <c r="F74" s="164"/>
      <c r="G74" s="164"/>
      <c r="H74" s="164"/>
      <c r="I74" s="165"/>
      <c r="J74" s="166" t="s">
        <v>542</v>
      </c>
      <c r="K74" s="167"/>
      <c r="L74" s="167"/>
      <c r="M74" s="168"/>
      <c r="N74" s="166" t="s">
        <v>543</v>
      </c>
      <c r="O74" s="168"/>
      <c r="P74" s="20"/>
    </row>
    <row r="75" spans="2:16" x14ac:dyDescent="0.25">
      <c r="B75" s="19"/>
      <c r="C75" s="52">
        <v>2</v>
      </c>
      <c r="D75" s="147" t="str">
        <f t="shared" ref="D75:D78" si="3">D63</f>
        <v>Ecuacion cuadratica</v>
      </c>
      <c r="E75" s="148"/>
      <c r="F75" s="148"/>
      <c r="G75" s="148"/>
      <c r="H75" s="148"/>
      <c r="I75" s="149"/>
      <c r="J75" s="150"/>
      <c r="K75" s="151"/>
      <c r="L75" s="151"/>
      <c r="M75" s="152"/>
      <c r="N75" s="150"/>
      <c r="O75" s="152"/>
      <c r="P75" s="20"/>
    </row>
    <row r="76" spans="2:16" x14ac:dyDescent="0.25">
      <c r="B76" s="19"/>
      <c r="C76" s="52">
        <v>3</v>
      </c>
      <c r="D76" s="147" t="str">
        <f t="shared" si="3"/>
        <v>Semejanza</v>
      </c>
      <c r="E76" s="148"/>
      <c r="F76" s="148"/>
      <c r="G76" s="148"/>
      <c r="H76" s="148"/>
      <c r="I76" s="149"/>
      <c r="J76" s="150"/>
      <c r="K76" s="151"/>
      <c r="L76" s="151"/>
      <c r="M76" s="152"/>
      <c r="N76" s="150"/>
      <c r="O76" s="152"/>
      <c r="P76" s="20"/>
    </row>
    <row r="77" spans="2:16" x14ac:dyDescent="0.25">
      <c r="B77" s="19"/>
      <c r="C77" s="52">
        <v>4</v>
      </c>
      <c r="D77" s="147" t="str">
        <f t="shared" si="3"/>
        <v>Probabilidad</v>
      </c>
      <c r="E77" s="148"/>
      <c r="F77" s="148"/>
      <c r="G77" s="148"/>
      <c r="H77" s="148"/>
      <c r="I77" s="149"/>
      <c r="J77" s="150"/>
      <c r="K77" s="151"/>
      <c r="L77" s="151"/>
      <c r="M77" s="152"/>
      <c r="N77" s="150"/>
      <c r="O77" s="152"/>
      <c r="P77" s="20"/>
    </row>
    <row r="78" spans="2:16" ht="15.75" thickBot="1" x14ac:dyDescent="0.3">
      <c r="B78" s="19"/>
      <c r="C78" s="53">
        <v>5</v>
      </c>
      <c r="D78" s="153" t="str">
        <f t="shared" si="3"/>
        <v>Medidas</v>
      </c>
      <c r="E78" s="154"/>
      <c r="F78" s="154"/>
      <c r="G78" s="154"/>
      <c r="H78" s="154"/>
      <c r="I78" s="155"/>
      <c r="J78" s="156"/>
      <c r="K78" s="157"/>
      <c r="L78" s="157"/>
      <c r="M78" s="158"/>
      <c r="N78" s="156"/>
      <c r="O78" s="158"/>
      <c r="P78" s="20"/>
    </row>
    <row r="79" spans="2:16" ht="16.5" thickTop="1" thickBot="1" x14ac:dyDescent="0.3">
      <c r="B79" s="21"/>
      <c r="C79" s="17"/>
      <c r="D79" s="17"/>
      <c r="E79" s="17"/>
      <c r="F79" s="17"/>
      <c r="G79" s="17"/>
      <c r="H79" s="54"/>
      <c r="I79" s="54"/>
      <c r="J79" s="54"/>
      <c r="K79" s="132"/>
      <c r="L79" s="132"/>
      <c r="M79" s="17"/>
      <c r="N79" s="17"/>
      <c r="O79" s="17"/>
      <c r="P79" s="22"/>
    </row>
    <row r="80" spans="2:16" ht="15.75" thickTop="1" x14ac:dyDescent="0.25"/>
  </sheetData>
  <sheetProtection formatRows="0" insertRows="0"/>
  <mergeCells count="94">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D66:I66"/>
    <mergeCell ref="J66:M66"/>
    <mergeCell ref="N66:O66"/>
    <mergeCell ref="K67:L67"/>
    <mergeCell ref="B69:P69"/>
    <mergeCell ref="C71:O71"/>
    <mergeCell ref="D64:I64"/>
    <mergeCell ref="J64:M64"/>
    <mergeCell ref="N64:O64"/>
    <mergeCell ref="D65:I65"/>
    <mergeCell ref="J65:M65"/>
    <mergeCell ref="N65:O65"/>
    <mergeCell ref="D62:I62"/>
    <mergeCell ref="J62:M62"/>
    <mergeCell ref="N62:O62"/>
    <mergeCell ref="D63:I63"/>
    <mergeCell ref="J63:M63"/>
    <mergeCell ref="N63:O63"/>
    <mergeCell ref="D54:I54"/>
    <mergeCell ref="J54:O54"/>
    <mergeCell ref="K55:L55"/>
    <mergeCell ref="B57:P57"/>
    <mergeCell ref="C59:O59"/>
    <mergeCell ref="D61:I61"/>
    <mergeCell ref="J61:M61"/>
    <mergeCell ref="N61:O61"/>
    <mergeCell ref="D51:I51"/>
    <mergeCell ref="J51:O51"/>
    <mergeCell ref="D52:I52"/>
    <mergeCell ref="J52:O52"/>
    <mergeCell ref="D53:I53"/>
    <mergeCell ref="J53:O53"/>
    <mergeCell ref="K43:L43"/>
    <mergeCell ref="B45:P45"/>
    <mergeCell ref="C47:O47"/>
    <mergeCell ref="D49:I49"/>
    <mergeCell ref="J49:O49"/>
    <mergeCell ref="D50:I50"/>
    <mergeCell ref="J50:O50"/>
    <mergeCell ref="D40:I40"/>
    <mergeCell ref="J40:O40"/>
    <mergeCell ref="D41:I41"/>
    <mergeCell ref="J41:O41"/>
    <mergeCell ref="D42:I42"/>
    <mergeCell ref="J42:O42"/>
    <mergeCell ref="D37:I37"/>
    <mergeCell ref="J37:O37"/>
    <mergeCell ref="D38:I38"/>
    <mergeCell ref="J38:O38"/>
    <mergeCell ref="D39:I39"/>
    <mergeCell ref="J39:O39"/>
    <mergeCell ref="D29:O29"/>
    <mergeCell ref="D30:O30"/>
    <mergeCell ref="K31:L31"/>
    <mergeCell ref="K32:L32"/>
    <mergeCell ref="B33:P33"/>
    <mergeCell ref="C35:O35"/>
    <mergeCell ref="B21:P21"/>
    <mergeCell ref="C23:O23"/>
    <mergeCell ref="D25:O25"/>
    <mergeCell ref="D26:O26"/>
    <mergeCell ref="D27:O27"/>
    <mergeCell ref="D28:O28"/>
    <mergeCell ref="C9:D9"/>
    <mergeCell ref="F9:K9"/>
    <mergeCell ref="N9:O9"/>
    <mergeCell ref="B12:P12"/>
    <mergeCell ref="C14:N14"/>
    <mergeCell ref="N16:O16"/>
    <mergeCell ref="B1:P1"/>
    <mergeCell ref="B3:P3"/>
    <mergeCell ref="C5:N5"/>
    <mergeCell ref="C7:D7"/>
    <mergeCell ref="F7:K7"/>
    <mergeCell ref="N7:O7"/>
  </mergeCells>
  <conditionalFormatting sqref="D38:D42">
    <cfRule type="expression" dxfId="3" priority="4">
      <formula>IF(D38=0,1,0)</formula>
    </cfRule>
  </conditionalFormatting>
  <conditionalFormatting sqref="D50:D54">
    <cfRule type="expression" dxfId="2" priority="3">
      <formula>IF(D50=0,1,0)</formula>
    </cfRule>
  </conditionalFormatting>
  <conditionalFormatting sqref="D62:D66">
    <cfRule type="expression" dxfId="1" priority="2">
      <formula>IF(D62=0,1,0)</formula>
    </cfRule>
  </conditionalFormatting>
  <conditionalFormatting sqref="D74:D78">
    <cfRule type="expression" dxfId="0" priority="1">
      <formula>IF(D74=0,1,0)</formula>
    </cfRule>
  </conditionalFormatting>
  <dataValidations count="1">
    <dataValidation type="list" allowBlank="1" showInputMessage="1" showErrorMessage="1" sqref="N18 N16" xr:uid="{7B81430C-509A-4148-A9A6-ED171D6C286A}">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6CCB-D0D2-4050-88BA-51B71B501CE1}">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46</v>
      </c>
      <c r="B1" s="3" t="s">
        <v>47</v>
      </c>
      <c r="C1" s="3" t="s">
        <v>48</v>
      </c>
      <c r="D1" s="3" t="s">
        <v>49</v>
      </c>
      <c r="E1" s="3" t="s">
        <v>50</v>
      </c>
      <c r="F1" s="3" t="s">
        <v>51</v>
      </c>
      <c r="G1" s="3" t="s">
        <v>52</v>
      </c>
      <c r="H1" s="3" t="s">
        <v>53</v>
      </c>
      <c r="I1" s="4" t="s">
        <v>54</v>
      </c>
      <c r="J1" s="3" t="s">
        <v>55</v>
      </c>
      <c r="K1" s="3" t="s">
        <v>56</v>
      </c>
      <c r="L1" s="3" t="s">
        <v>57</v>
      </c>
    </row>
    <row r="2" spans="1:12" x14ac:dyDescent="0.2">
      <c r="A2" s="5" t="s">
        <v>58</v>
      </c>
      <c r="B2" s="10">
        <v>3828</v>
      </c>
      <c r="C2" s="7" t="s">
        <v>58</v>
      </c>
      <c r="D2" s="8" t="s">
        <v>59</v>
      </c>
      <c r="E2" s="6" t="s">
        <v>60</v>
      </c>
      <c r="F2" s="6" t="s">
        <v>61</v>
      </c>
      <c r="G2" s="6" t="s">
        <v>58</v>
      </c>
      <c r="H2" s="6">
        <v>3828</v>
      </c>
      <c r="I2" s="9" t="s">
        <v>62</v>
      </c>
      <c r="J2" s="6" t="s">
        <v>63</v>
      </c>
      <c r="K2" s="6" t="s">
        <v>64</v>
      </c>
      <c r="L2" s="6" t="s">
        <v>65</v>
      </c>
    </row>
    <row r="3" spans="1:12" x14ac:dyDescent="0.2">
      <c r="A3" s="5" t="s">
        <v>66</v>
      </c>
      <c r="B3" s="6">
        <v>3758</v>
      </c>
      <c r="C3" s="7" t="s">
        <v>66</v>
      </c>
      <c r="D3" s="8" t="s">
        <v>67</v>
      </c>
      <c r="E3" s="6" t="s">
        <v>68</v>
      </c>
      <c r="F3" s="6" t="s">
        <v>69</v>
      </c>
      <c r="G3" s="6" t="s">
        <v>66</v>
      </c>
      <c r="H3" s="6">
        <v>3758</v>
      </c>
      <c r="I3" s="9" t="s">
        <v>70</v>
      </c>
      <c r="J3" s="6" t="s">
        <v>71</v>
      </c>
      <c r="K3" s="6" t="s">
        <v>64</v>
      </c>
      <c r="L3" s="6" t="s">
        <v>65</v>
      </c>
    </row>
    <row r="4" spans="1:12" x14ac:dyDescent="0.2">
      <c r="A4" s="5" t="s">
        <v>72</v>
      </c>
      <c r="B4" s="10">
        <v>7692</v>
      </c>
      <c r="C4" s="7" t="s">
        <v>72</v>
      </c>
      <c r="D4" s="8" t="s">
        <v>73</v>
      </c>
      <c r="E4" s="6" t="s">
        <v>68</v>
      </c>
      <c r="F4" s="6" t="s">
        <v>69</v>
      </c>
      <c r="G4" s="6" t="s">
        <v>72</v>
      </c>
      <c r="H4" s="6">
        <v>7692</v>
      </c>
      <c r="I4" s="9" t="s">
        <v>70</v>
      </c>
      <c r="J4" s="6" t="s">
        <v>71</v>
      </c>
      <c r="K4" s="6" t="s">
        <v>74</v>
      </c>
      <c r="L4" s="6" t="s">
        <v>65</v>
      </c>
    </row>
    <row r="5" spans="1:12" x14ac:dyDescent="0.2">
      <c r="A5" s="5" t="s">
        <v>75</v>
      </c>
      <c r="B5" s="10">
        <v>3824</v>
      </c>
      <c r="C5" s="7" t="s">
        <v>75</v>
      </c>
      <c r="D5" s="8" t="s">
        <v>76</v>
      </c>
      <c r="E5" s="6" t="s">
        <v>77</v>
      </c>
      <c r="F5" s="6" t="s">
        <v>78</v>
      </c>
      <c r="G5" s="6" t="s">
        <v>75</v>
      </c>
      <c r="H5" s="6">
        <v>3824</v>
      </c>
      <c r="I5" s="9" t="s">
        <v>79</v>
      </c>
      <c r="J5" s="6" t="s">
        <v>80</v>
      </c>
      <c r="K5" s="6" t="s">
        <v>64</v>
      </c>
      <c r="L5" s="6" t="s">
        <v>65</v>
      </c>
    </row>
    <row r="6" spans="1:12" x14ac:dyDescent="0.2">
      <c r="A6" s="5" t="s">
        <v>81</v>
      </c>
      <c r="B6" s="10">
        <v>3804</v>
      </c>
      <c r="C6" s="7" t="s">
        <v>81</v>
      </c>
      <c r="D6" s="8">
        <v>63001</v>
      </c>
      <c r="E6" s="6" t="s">
        <v>82</v>
      </c>
      <c r="F6" s="6" t="s">
        <v>83</v>
      </c>
      <c r="G6" s="6" t="s">
        <v>81</v>
      </c>
      <c r="H6" s="6">
        <v>3804</v>
      </c>
      <c r="I6" s="9" t="s">
        <v>70</v>
      </c>
      <c r="J6" s="6" t="s">
        <v>71</v>
      </c>
      <c r="K6" s="6" t="s">
        <v>74</v>
      </c>
      <c r="L6" s="6" t="s">
        <v>65</v>
      </c>
    </row>
    <row r="7" spans="1:12" x14ac:dyDescent="0.2">
      <c r="A7" s="5" t="s">
        <v>84</v>
      </c>
      <c r="B7" s="10">
        <v>3764</v>
      </c>
      <c r="C7" s="7" t="s">
        <v>84</v>
      </c>
      <c r="D7" s="8" t="s">
        <v>85</v>
      </c>
      <c r="E7" s="6" t="s">
        <v>86</v>
      </c>
      <c r="F7" s="6" t="s">
        <v>87</v>
      </c>
      <c r="G7" s="6" t="s">
        <v>84</v>
      </c>
      <c r="H7" s="6">
        <v>3764</v>
      </c>
      <c r="I7" s="9" t="s">
        <v>88</v>
      </c>
      <c r="J7" s="6" t="s">
        <v>89</v>
      </c>
      <c r="K7" s="6" t="s">
        <v>64</v>
      </c>
      <c r="L7" s="6" t="s">
        <v>65</v>
      </c>
    </row>
    <row r="8" spans="1:12" x14ac:dyDescent="0.2">
      <c r="A8" s="5" t="s">
        <v>90</v>
      </c>
      <c r="B8" s="10">
        <v>3810</v>
      </c>
      <c r="C8" s="7" t="s">
        <v>90</v>
      </c>
      <c r="D8" s="8">
        <v>68081</v>
      </c>
      <c r="E8" s="6" t="s">
        <v>91</v>
      </c>
      <c r="F8" s="6" t="s">
        <v>92</v>
      </c>
      <c r="G8" s="6" t="s">
        <v>90</v>
      </c>
      <c r="H8" s="6">
        <v>3810</v>
      </c>
      <c r="I8" s="9" t="s">
        <v>93</v>
      </c>
      <c r="J8" s="6" t="s">
        <v>94</v>
      </c>
      <c r="K8" s="6" t="s">
        <v>74</v>
      </c>
      <c r="L8" s="6" t="s">
        <v>65</v>
      </c>
    </row>
    <row r="9" spans="1:12" x14ac:dyDescent="0.2">
      <c r="A9" s="5" t="s">
        <v>95</v>
      </c>
      <c r="B9" s="10">
        <v>4909</v>
      </c>
      <c r="C9" s="7" t="s">
        <v>95</v>
      </c>
      <c r="D9" s="8" t="s">
        <v>96</v>
      </c>
      <c r="E9" s="6" t="s">
        <v>86</v>
      </c>
      <c r="F9" s="6" t="s">
        <v>87</v>
      </c>
      <c r="G9" s="6" t="s">
        <v>95</v>
      </c>
      <c r="H9" s="6">
        <v>4909</v>
      </c>
      <c r="I9" s="9" t="s">
        <v>88</v>
      </c>
      <c r="J9" s="6" t="s">
        <v>89</v>
      </c>
      <c r="K9" s="6" t="s">
        <v>74</v>
      </c>
      <c r="L9" s="6" t="s">
        <v>65</v>
      </c>
    </row>
    <row r="10" spans="1:12" x14ac:dyDescent="0.2">
      <c r="A10" s="5" t="s">
        <v>97</v>
      </c>
      <c r="B10" s="10">
        <v>3760</v>
      </c>
      <c r="C10" s="7" t="s">
        <v>97</v>
      </c>
      <c r="D10" s="8" t="s">
        <v>98</v>
      </c>
      <c r="E10" s="6" t="s">
        <v>68</v>
      </c>
      <c r="F10" s="6" t="s">
        <v>69</v>
      </c>
      <c r="G10" s="6" t="s">
        <v>97</v>
      </c>
      <c r="H10" s="6">
        <v>3760</v>
      </c>
      <c r="I10" s="9" t="s">
        <v>70</v>
      </c>
      <c r="J10" s="6" t="s">
        <v>71</v>
      </c>
      <c r="K10" s="6" t="s">
        <v>74</v>
      </c>
      <c r="L10" s="6" t="s">
        <v>65</v>
      </c>
    </row>
    <row r="11" spans="1:12" x14ac:dyDescent="0.2">
      <c r="A11" s="5" t="s">
        <v>99</v>
      </c>
      <c r="B11" s="10">
        <v>3766</v>
      </c>
      <c r="C11" s="7" t="s">
        <v>100</v>
      </c>
      <c r="D11" s="8" t="s">
        <v>101</v>
      </c>
      <c r="E11" s="6" t="s">
        <v>99</v>
      </c>
      <c r="F11" s="6" t="s">
        <v>102</v>
      </c>
      <c r="G11" s="6" t="s">
        <v>99</v>
      </c>
      <c r="H11" s="6">
        <v>3766</v>
      </c>
      <c r="I11" s="9" t="s">
        <v>93</v>
      </c>
      <c r="J11" s="6" t="s">
        <v>94</v>
      </c>
      <c r="K11" s="6" t="s">
        <v>74</v>
      </c>
      <c r="L11" s="6" t="s">
        <v>65</v>
      </c>
    </row>
    <row r="12" spans="1:12" x14ac:dyDescent="0.2">
      <c r="A12" s="5" t="s">
        <v>103</v>
      </c>
      <c r="B12" s="10">
        <v>3767</v>
      </c>
      <c r="C12" s="7" t="s">
        <v>103</v>
      </c>
      <c r="D12" s="8" t="s">
        <v>104</v>
      </c>
      <c r="E12" s="6" t="s">
        <v>105</v>
      </c>
      <c r="F12" s="6" t="s">
        <v>106</v>
      </c>
      <c r="G12" s="6" t="s">
        <v>103</v>
      </c>
      <c r="H12" s="6">
        <v>3767</v>
      </c>
      <c r="I12" s="9" t="s">
        <v>88</v>
      </c>
      <c r="J12" s="6" t="s">
        <v>89</v>
      </c>
      <c r="K12" s="6" t="s">
        <v>64</v>
      </c>
      <c r="L12" s="6" t="s">
        <v>65</v>
      </c>
    </row>
    <row r="13" spans="1:12" x14ac:dyDescent="0.2">
      <c r="A13" s="5" t="s">
        <v>107</v>
      </c>
      <c r="B13" s="10">
        <v>3769</v>
      </c>
      <c r="C13" s="7" t="s">
        <v>107</v>
      </c>
      <c r="D13" s="8" t="s">
        <v>108</v>
      </c>
      <c r="E13" s="6" t="s">
        <v>109</v>
      </c>
      <c r="F13" s="6" t="s">
        <v>110</v>
      </c>
      <c r="G13" s="6" t="s">
        <v>107</v>
      </c>
      <c r="H13" s="6">
        <v>3769</v>
      </c>
      <c r="I13" s="9" t="s">
        <v>93</v>
      </c>
      <c r="J13" s="6" t="s">
        <v>94</v>
      </c>
      <c r="K13" s="6" t="s">
        <v>64</v>
      </c>
      <c r="L13" s="6" t="s">
        <v>65</v>
      </c>
    </row>
    <row r="14" spans="1:12" x14ac:dyDescent="0.2">
      <c r="A14" s="5" t="s">
        <v>111</v>
      </c>
      <c r="B14" s="10">
        <v>3809</v>
      </c>
      <c r="C14" s="7" t="s">
        <v>111</v>
      </c>
      <c r="D14" s="8">
        <v>68001</v>
      </c>
      <c r="E14" s="6" t="s">
        <v>91</v>
      </c>
      <c r="F14" s="6" t="s">
        <v>92</v>
      </c>
      <c r="G14" s="6" t="s">
        <v>111</v>
      </c>
      <c r="H14" s="6">
        <v>3809</v>
      </c>
      <c r="I14" s="9" t="s">
        <v>93</v>
      </c>
      <c r="J14" s="6" t="s">
        <v>94</v>
      </c>
      <c r="K14" s="6" t="s">
        <v>74</v>
      </c>
      <c r="L14" s="6" t="s">
        <v>65</v>
      </c>
    </row>
    <row r="15" spans="1:12" x14ac:dyDescent="0.2">
      <c r="A15" s="5" t="s">
        <v>112</v>
      </c>
      <c r="B15" s="10">
        <v>3819</v>
      </c>
      <c r="C15" s="7" t="s">
        <v>112</v>
      </c>
      <c r="D15" s="8">
        <v>76109</v>
      </c>
      <c r="E15" s="6" t="s">
        <v>113</v>
      </c>
      <c r="F15" s="6" t="s">
        <v>114</v>
      </c>
      <c r="G15" s="6" t="s">
        <v>112</v>
      </c>
      <c r="H15" s="6">
        <v>3819</v>
      </c>
      <c r="I15" s="9" t="s">
        <v>115</v>
      </c>
      <c r="J15" s="6" t="s">
        <v>116</v>
      </c>
      <c r="K15" s="6" t="s">
        <v>74</v>
      </c>
      <c r="L15" s="6" t="s">
        <v>65</v>
      </c>
    </row>
    <row r="16" spans="1:12" x14ac:dyDescent="0.2">
      <c r="A16" s="5" t="s">
        <v>117</v>
      </c>
      <c r="B16" s="10">
        <v>3773</v>
      </c>
      <c r="C16" s="7" t="s">
        <v>117</v>
      </c>
      <c r="D16" s="8" t="s">
        <v>118</v>
      </c>
      <c r="E16" s="6" t="s">
        <v>119</v>
      </c>
      <c r="F16" s="6" t="s">
        <v>120</v>
      </c>
      <c r="G16" s="6" t="s">
        <v>117</v>
      </c>
      <c r="H16" s="6">
        <v>3773</v>
      </c>
      <c r="I16" s="9" t="s">
        <v>70</v>
      </c>
      <c r="J16" s="6" t="s">
        <v>71</v>
      </c>
      <c r="K16" s="6" t="s">
        <v>64</v>
      </c>
      <c r="L16" s="6" t="s">
        <v>65</v>
      </c>
    </row>
    <row r="17" spans="1:12" x14ac:dyDescent="0.2">
      <c r="A17" s="5" t="s">
        <v>121</v>
      </c>
      <c r="B17" s="10">
        <v>3818</v>
      </c>
      <c r="C17" s="7" t="s">
        <v>121</v>
      </c>
      <c r="D17" s="8">
        <v>76001</v>
      </c>
      <c r="E17" s="6" t="s">
        <v>113</v>
      </c>
      <c r="F17" s="6" t="s">
        <v>114</v>
      </c>
      <c r="G17" s="6" t="s">
        <v>121</v>
      </c>
      <c r="H17" s="6">
        <v>3818</v>
      </c>
      <c r="I17" s="9" t="s">
        <v>115</v>
      </c>
      <c r="J17" s="6" t="s">
        <v>116</v>
      </c>
      <c r="K17" s="6" t="s">
        <v>74</v>
      </c>
      <c r="L17" s="6" t="s">
        <v>65</v>
      </c>
    </row>
    <row r="18" spans="1:12" x14ac:dyDescent="0.2">
      <c r="A18" s="5" t="s">
        <v>122</v>
      </c>
      <c r="B18" s="10">
        <v>3775</v>
      </c>
      <c r="C18" s="7" t="s">
        <v>122</v>
      </c>
      <c r="D18" s="8" t="s">
        <v>123</v>
      </c>
      <c r="E18" s="6" t="s">
        <v>124</v>
      </c>
      <c r="F18" s="6" t="s">
        <v>125</v>
      </c>
      <c r="G18" s="6" t="s">
        <v>122</v>
      </c>
      <c r="H18" s="6">
        <v>3775</v>
      </c>
      <c r="I18" s="9" t="s">
        <v>62</v>
      </c>
      <c r="J18" s="6" t="s">
        <v>63</v>
      </c>
      <c r="K18" s="6" t="s">
        <v>64</v>
      </c>
      <c r="L18" s="6" t="s">
        <v>65</v>
      </c>
    </row>
    <row r="19" spans="1:12" x14ac:dyDescent="0.2">
      <c r="A19" s="5" t="s">
        <v>126</v>
      </c>
      <c r="B19" s="10">
        <v>4910</v>
      </c>
      <c r="C19" s="7" t="s">
        <v>126</v>
      </c>
      <c r="D19" s="8">
        <v>13001</v>
      </c>
      <c r="E19" s="6" t="s">
        <v>105</v>
      </c>
      <c r="F19" s="6" t="s">
        <v>106</v>
      </c>
      <c r="G19" s="6" t="s">
        <v>126</v>
      </c>
      <c r="H19" s="6">
        <v>4910</v>
      </c>
      <c r="I19" s="9" t="s">
        <v>88</v>
      </c>
      <c r="J19" s="6" t="s">
        <v>89</v>
      </c>
      <c r="K19" s="6" t="s">
        <v>74</v>
      </c>
      <c r="L19" s="6" t="s">
        <v>65</v>
      </c>
    </row>
    <row r="20" spans="1:12" x14ac:dyDescent="0.2">
      <c r="A20" s="5" t="s">
        <v>127</v>
      </c>
      <c r="B20" s="10">
        <v>3821</v>
      </c>
      <c r="C20" s="7" t="s">
        <v>127</v>
      </c>
      <c r="D20" s="8">
        <v>76147</v>
      </c>
      <c r="E20" s="6" t="s">
        <v>113</v>
      </c>
      <c r="F20" s="6" t="s">
        <v>114</v>
      </c>
      <c r="G20" s="6" t="s">
        <v>127</v>
      </c>
      <c r="H20" s="6">
        <v>3821</v>
      </c>
      <c r="I20" s="9" t="s">
        <v>115</v>
      </c>
      <c r="J20" s="6" t="s">
        <v>116</v>
      </c>
      <c r="K20" s="6" t="s">
        <v>74</v>
      </c>
      <c r="L20" s="6" t="s">
        <v>65</v>
      </c>
    </row>
    <row r="21" spans="1:12" x14ac:dyDescent="0.2">
      <c r="A21" s="5" t="s">
        <v>128</v>
      </c>
      <c r="B21" s="10">
        <v>3825</v>
      </c>
      <c r="C21" s="7" t="s">
        <v>128</v>
      </c>
      <c r="D21" s="8" t="s">
        <v>129</v>
      </c>
      <c r="E21" s="6" t="s">
        <v>130</v>
      </c>
      <c r="F21" s="6" t="s">
        <v>131</v>
      </c>
      <c r="G21" s="6" t="s">
        <v>128</v>
      </c>
      <c r="H21" s="6">
        <v>3825</v>
      </c>
      <c r="I21" s="9" t="s">
        <v>79</v>
      </c>
      <c r="J21" s="6" t="s">
        <v>80</v>
      </c>
      <c r="K21" s="6" t="s">
        <v>64</v>
      </c>
      <c r="L21" s="6" t="s">
        <v>65</v>
      </c>
    </row>
    <row r="22" spans="1:12" x14ac:dyDescent="0.2">
      <c r="A22" s="5" t="s">
        <v>132</v>
      </c>
      <c r="B22" s="10">
        <v>3777</v>
      </c>
      <c r="C22" s="7" t="s">
        <v>132</v>
      </c>
      <c r="D22" s="8" t="s">
        <v>133</v>
      </c>
      <c r="E22" s="6" t="s">
        <v>134</v>
      </c>
      <c r="F22" s="6" t="s">
        <v>135</v>
      </c>
      <c r="G22" s="6" t="s">
        <v>132</v>
      </c>
      <c r="H22" s="6">
        <v>3777</v>
      </c>
      <c r="I22" s="9" t="s">
        <v>115</v>
      </c>
      <c r="J22" s="6" t="s">
        <v>116</v>
      </c>
      <c r="K22" s="6" t="s">
        <v>64</v>
      </c>
      <c r="L22" s="6" t="s">
        <v>65</v>
      </c>
    </row>
    <row r="23" spans="1:12" x14ac:dyDescent="0.2">
      <c r="A23" s="5" t="s">
        <v>136</v>
      </c>
      <c r="B23" s="10">
        <v>3779</v>
      </c>
      <c r="C23" s="7" t="s">
        <v>136</v>
      </c>
      <c r="D23" s="8" t="s">
        <v>137</v>
      </c>
      <c r="E23" s="6" t="s">
        <v>138</v>
      </c>
      <c r="F23" s="6" t="s">
        <v>139</v>
      </c>
      <c r="G23" s="6" t="s">
        <v>136</v>
      </c>
      <c r="H23" s="6">
        <v>3779</v>
      </c>
      <c r="I23" s="9" t="s">
        <v>88</v>
      </c>
      <c r="J23" s="6" t="s">
        <v>89</v>
      </c>
      <c r="K23" s="6" t="s">
        <v>64</v>
      </c>
      <c r="L23" s="6" t="s">
        <v>65</v>
      </c>
    </row>
    <row r="24" spans="1:12" x14ac:dyDescent="0.2">
      <c r="A24" s="5" t="s">
        <v>140</v>
      </c>
      <c r="B24" s="10">
        <v>10904</v>
      </c>
      <c r="C24" s="7" t="s">
        <v>140</v>
      </c>
      <c r="D24" s="8">
        <v>25175</v>
      </c>
      <c r="E24" s="6" t="s">
        <v>141</v>
      </c>
      <c r="F24" s="6" t="s">
        <v>142</v>
      </c>
      <c r="G24" s="6" t="s">
        <v>140</v>
      </c>
      <c r="H24" s="6">
        <v>10904</v>
      </c>
      <c r="I24" s="9" t="s">
        <v>93</v>
      </c>
      <c r="J24" s="6" t="s">
        <v>94</v>
      </c>
      <c r="K24" s="6" t="s">
        <v>74</v>
      </c>
      <c r="L24" s="6" t="s">
        <v>65</v>
      </c>
    </row>
    <row r="25" spans="1:12" x14ac:dyDescent="0.2">
      <c r="A25" s="5" t="s">
        <v>143</v>
      </c>
      <c r="B25" s="10">
        <v>3789</v>
      </c>
      <c r="C25" s="7" t="s">
        <v>143</v>
      </c>
      <c r="D25" s="8" t="s">
        <v>144</v>
      </c>
      <c r="E25" s="6" t="s">
        <v>145</v>
      </c>
      <c r="F25" s="6" t="s">
        <v>146</v>
      </c>
      <c r="G25" s="6" t="s">
        <v>143</v>
      </c>
      <c r="H25" s="6">
        <v>3789</v>
      </c>
      <c r="I25" s="9" t="s">
        <v>115</v>
      </c>
      <c r="J25" s="6" t="s">
        <v>116</v>
      </c>
      <c r="K25" s="6" t="s">
        <v>64</v>
      </c>
      <c r="L25" s="6" t="s">
        <v>65</v>
      </c>
    </row>
    <row r="26" spans="1:12" x14ac:dyDescent="0.2">
      <c r="A26" s="5" t="s">
        <v>147</v>
      </c>
      <c r="B26" s="10">
        <v>3795</v>
      </c>
      <c r="C26" s="7" t="s">
        <v>147</v>
      </c>
      <c r="D26" s="8">
        <v>47189</v>
      </c>
      <c r="E26" s="6" t="s">
        <v>148</v>
      </c>
      <c r="F26" s="6" t="s">
        <v>149</v>
      </c>
      <c r="G26" s="6" t="s">
        <v>147</v>
      </c>
      <c r="H26" s="6">
        <v>3795</v>
      </c>
      <c r="I26" s="9" t="s">
        <v>88</v>
      </c>
      <c r="J26" s="6" t="s">
        <v>89</v>
      </c>
      <c r="K26" s="6" t="s">
        <v>74</v>
      </c>
      <c r="L26" s="6" t="s">
        <v>65</v>
      </c>
    </row>
    <row r="27" spans="1:12" x14ac:dyDescent="0.2">
      <c r="A27" s="5" t="s">
        <v>150</v>
      </c>
      <c r="B27" s="10">
        <v>3781</v>
      </c>
      <c r="C27" s="7" t="s">
        <v>150</v>
      </c>
      <c r="D27" s="8" t="s">
        <v>151</v>
      </c>
      <c r="E27" s="6" t="s">
        <v>152</v>
      </c>
      <c r="F27" s="6" t="s">
        <v>153</v>
      </c>
      <c r="G27" s="6" t="s">
        <v>150</v>
      </c>
      <c r="H27" s="6">
        <v>3781</v>
      </c>
      <c r="I27" s="9" t="s">
        <v>88</v>
      </c>
      <c r="J27" s="6" t="s">
        <v>89</v>
      </c>
      <c r="K27" s="6" t="s">
        <v>64</v>
      </c>
      <c r="L27" s="6" t="s">
        <v>65</v>
      </c>
    </row>
    <row r="28" spans="1:12" x14ac:dyDescent="0.2">
      <c r="A28" s="5" t="s">
        <v>154</v>
      </c>
      <c r="B28" s="10">
        <v>3802</v>
      </c>
      <c r="C28" s="7" t="s">
        <v>154</v>
      </c>
      <c r="D28" s="8">
        <v>54001</v>
      </c>
      <c r="E28" s="6" t="s">
        <v>155</v>
      </c>
      <c r="F28" s="6" t="s">
        <v>156</v>
      </c>
      <c r="G28" s="6" t="s">
        <v>154</v>
      </c>
      <c r="H28" s="6">
        <v>3802</v>
      </c>
      <c r="I28" s="9" t="s">
        <v>93</v>
      </c>
      <c r="J28" s="6" t="s">
        <v>94</v>
      </c>
      <c r="K28" s="6" t="s">
        <v>74</v>
      </c>
      <c r="L28" s="6" t="s">
        <v>65</v>
      </c>
    </row>
    <row r="29" spans="1:12" x14ac:dyDescent="0.2">
      <c r="A29" s="5" t="s">
        <v>157</v>
      </c>
      <c r="B29" s="10">
        <v>3785</v>
      </c>
      <c r="C29" s="7" t="s">
        <v>157</v>
      </c>
      <c r="D29" s="8" t="s">
        <v>158</v>
      </c>
      <c r="E29" s="6" t="s">
        <v>141</v>
      </c>
      <c r="F29" s="6" t="s">
        <v>142</v>
      </c>
      <c r="G29" s="6" t="s">
        <v>157</v>
      </c>
      <c r="H29" s="6">
        <v>3785</v>
      </c>
      <c r="I29" s="9" t="s">
        <v>93</v>
      </c>
      <c r="J29" s="6" t="s">
        <v>94</v>
      </c>
      <c r="K29" s="6" t="s">
        <v>64</v>
      </c>
      <c r="L29" s="6" t="s">
        <v>65</v>
      </c>
    </row>
    <row r="30" spans="1:12" x14ac:dyDescent="0.2">
      <c r="A30" s="5" t="s">
        <v>159</v>
      </c>
      <c r="B30" s="10">
        <v>3807</v>
      </c>
      <c r="C30" s="7" t="s">
        <v>159</v>
      </c>
      <c r="D30" s="8">
        <v>66170</v>
      </c>
      <c r="E30" s="6" t="s">
        <v>160</v>
      </c>
      <c r="F30" s="6" t="s">
        <v>161</v>
      </c>
      <c r="G30" s="6" t="s">
        <v>159</v>
      </c>
      <c r="H30" s="6">
        <v>3807</v>
      </c>
      <c r="I30" s="9" t="s">
        <v>70</v>
      </c>
      <c r="J30" s="6" t="s">
        <v>71</v>
      </c>
      <c r="K30" s="6" t="s">
        <v>74</v>
      </c>
      <c r="L30" s="6" t="s">
        <v>65</v>
      </c>
    </row>
    <row r="31" spans="1:12" x14ac:dyDescent="0.2">
      <c r="A31" s="5" t="s">
        <v>162</v>
      </c>
      <c r="B31" s="10">
        <v>3771</v>
      </c>
      <c r="C31" s="7" t="s">
        <v>162</v>
      </c>
      <c r="D31" s="8">
        <v>15238</v>
      </c>
      <c r="E31" s="6" t="s">
        <v>109</v>
      </c>
      <c r="F31" s="6" t="s">
        <v>110</v>
      </c>
      <c r="G31" s="6" t="s">
        <v>162</v>
      </c>
      <c r="H31" s="6">
        <v>3771</v>
      </c>
      <c r="I31" s="9" t="s">
        <v>93</v>
      </c>
      <c r="J31" s="6" t="s">
        <v>94</v>
      </c>
      <c r="K31" s="6" t="s">
        <v>74</v>
      </c>
      <c r="L31" s="6" t="s">
        <v>65</v>
      </c>
    </row>
    <row r="32" spans="1:12" x14ac:dyDescent="0.2">
      <c r="A32" s="5" t="s">
        <v>163</v>
      </c>
      <c r="B32" s="10">
        <v>3761</v>
      </c>
      <c r="C32" s="7" t="s">
        <v>163</v>
      </c>
      <c r="D32" s="8" t="s">
        <v>164</v>
      </c>
      <c r="E32" s="6" t="s">
        <v>68</v>
      </c>
      <c r="F32" s="6" t="s">
        <v>69</v>
      </c>
      <c r="G32" s="6" t="s">
        <v>163</v>
      </c>
      <c r="H32" s="6">
        <v>3761</v>
      </c>
      <c r="I32" s="9" t="s">
        <v>70</v>
      </c>
      <c r="J32" s="6" t="s">
        <v>71</v>
      </c>
      <c r="K32" s="6" t="s">
        <v>74</v>
      </c>
      <c r="L32" s="6" t="s">
        <v>65</v>
      </c>
    </row>
    <row r="33" spans="1:12" x14ac:dyDescent="0.2">
      <c r="A33" s="5" t="s">
        <v>165</v>
      </c>
      <c r="B33" s="10">
        <v>10850</v>
      </c>
      <c r="C33" s="7" t="s">
        <v>165</v>
      </c>
      <c r="D33" s="8">
        <v>25269</v>
      </c>
      <c r="E33" s="6" t="s">
        <v>141</v>
      </c>
      <c r="F33" s="6" t="s">
        <v>142</v>
      </c>
      <c r="G33" s="6" t="s">
        <v>165</v>
      </c>
      <c r="H33" s="6">
        <v>10850</v>
      </c>
      <c r="I33" s="9" t="s">
        <v>93</v>
      </c>
      <c r="J33" s="6" t="s">
        <v>94</v>
      </c>
      <c r="K33" s="6" t="s">
        <v>74</v>
      </c>
      <c r="L33" s="6" t="s">
        <v>65</v>
      </c>
    </row>
    <row r="34" spans="1:12" x14ac:dyDescent="0.2">
      <c r="A34" s="5" t="s">
        <v>166</v>
      </c>
      <c r="B34" s="10">
        <v>3776</v>
      </c>
      <c r="C34" s="7" t="s">
        <v>166</v>
      </c>
      <c r="D34" s="8">
        <v>18001</v>
      </c>
      <c r="E34" s="6" t="s">
        <v>124</v>
      </c>
      <c r="F34" s="6" t="s">
        <v>125</v>
      </c>
      <c r="G34" s="6" t="s">
        <v>166</v>
      </c>
      <c r="H34" s="6">
        <v>3776</v>
      </c>
      <c r="I34" s="9" t="s">
        <v>62</v>
      </c>
      <c r="J34" s="6" t="s">
        <v>63</v>
      </c>
      <c r="K34" s="6" t="s">
        <v>74</v>
      </c>
      <c r="L34" s="6" t="s">
        <v>65</v>
      </c>
    </row>
    <row r="35" spans="1:12" x14ac:dyDescent="0.2">
      <c r="A35" s="5" t="s">
        <v>167</v>
      </c>
      <c r="B35" s="10">
        <v>3811</v>
      </c>
      <c r="C35" s="7" t="s">
        <v>167</v>
      </c>
      <c r="D35" s="8">
        <v>68276</v>
      </c>
      <c r="E35" s="6" t="s">
        <v>91</v>
      </c>
      <c r="F35" s="6" t="s">
        <v>92</v>
      </c>
      <c r="G35" s="6" t="s">
        <v>167</v>
      </c>
      <c r="H35" s="6">
        <v>3811</v>
      </c>
      <c r="I35" s="9" t="s">
        <v>93</v>
      </c>
      <c r="J35" s="6" t="s">
        <v>94</v>
      </c>
      <c r="K35" s="6" t="s">
        <v>74</v>
      </c>
      <c r="L35" s="6" t="s">
        <v>65</v>
      </c>
    </row>
    <row r="36" spans="1:12" x14ac:dyDescent="0.2">
      <c r="A36" s="5" t="s">
        <v>168</v>
      </c>
      <c r="B36" s="10">
        <v>10851</v>
      </c>
      <c r="C36" s="7" t="s">
        <v>168</v>
      </c>
      <c r="D36" s="6" t="s">
        <v>169</v>
      </c>
      <c r="E36" s="6" t="s">
        <v>141</v>
      </c>
      <c r="F36" s="6" t="s">
        <v>142</v>
      </c>
      <c r="G36" s="6" t="s">
        <v>168</v>
      </c>
      <c r="H36" s="6">
        <v>10851</v>
      </c>
      <c r="I36" s="9" t="s">
        <v>93</v>
      </c>
      <c r="J36" s="6" t="s">
        <v>94</v>
      </c>
      <c r="K36" s="6" t="s">
        <v>74</v>
      </c>
      <c r="L36" s="6" t="s">
        <v>65</v>
      </c>
    </row>
    <row r="37" spans="1:12" x14ac:dyDescent="0.2">
      <c r="A37" s="5" t="s">
        <v>170</v>
      </c>
      <c r="B37" s="10">
        <v>3786</v>
      </c>
      <c r="C37" s="7" t="s">
        <v>170</v>
      </c>
      <c r="D37" s="8">
        <v>25290</v>
      </c>
      <c r="E37" s="6" t="s">
        <v>141</v>
      </c>
      <c r="F37" s="6" t="s">
        <v>142</v>
      </c>
      <c r="G37" s="6" t="s">
        <v>170</v>
      </c>
      <c r="H37" s="6">
        <v>3786</v>
      </c>
      <c r="I37" s="9" t="s">
        <v>93</v>
      </c>
      <c r="J37" s="6" t="s">
        <v>94</v>
      </c>
      <c r="K37" s="6" t="s">
        <v>74</v>
      </c>
      <c r="L37" s="6" t="s">
        <v>65</v>
      </c>
    </row>
    <row r="38" spans="1:12" x14ac:dyDescent="0.2">
      <c r="A38" s="5" t="s">
        <v>171</v>
      </c>
      <c r="B38" s="10">
        <v>3787</v>
      </c>
      <c r="C38" s="7" t="s">
        <v>171</v>
      </c>
      <c r="D38" s="8">
        <v>25307</v>
      </c>
      <c r="E38" s="6" t="s">
        <v>141</v>
      </c>
      <c r="F38" s="6" t="s">
        <v>142</v>
      </c>
      <c r="G38" s="6" t="s">
        <v>171</v>
      </c>
      <c r="H38" s="6">
        <v>3787</v>
      </c>
      <c r="I38" s="9" t="s">
        <v>93</v>
      </c>
      <c r="J38" s="6" t="s">
        <v>94</v>
      </c>
      <c r="K38" s="6" t="s">
        <v>74</v>
      </c>
      <c r="L38" s="6" t="s">
        <v>65</v>
      </c>
    </row>
    <row r="39" spans="1:12" x14ac:dyDescent="0.2">
      <c r="A39" s="5" t="s">
        <v>172</v>
      </c>
      <c r="B39" s="10">
        <v>3812</v>
      </c>
      <c r="C39" s="7" t="s">
        <v>172</v>
      </c>
      <c r="D39" s="8">
        <v>68307</v>
      </c>
      <c r="E39" s="6" t="s">
        <v>91</v>
      </c>
      <c r="F39" s="6" t="s">
        <v>92</v>
      </c>
      <c r="G39" s="6" t="s">
        <v>172</v>
      </c>
      <c r="H39" s="6">
        <v>3812</v>
      </c>
      <c r="I39" s="9" t="s">
        <v>93</v>
      </c>
      <c r="J39" s="6" t="s">
        <v>94</v>
      </c>
      <c r="K39" s="6" t="s">
        <v>74</v>
      </c>
      <c r="L39" s="6" t="s">
        <v>65</v>
      </c>
    </row>
    <row r="40" spans="1:12" x14ac:dyDescent="0.2">
      <c r="A40" s="5" t="s">
        <v>173</v>
      </c>
      <c r="B40" s="10">
        <v>3820</v>
      </c>
      <c r="C40" s="7" t="s">
        <v>174</v>
      </c>
      <c r="D40" s="8">
        <v>76111</v>
      </c>
      <c r="E40" s="6" t="s">
        <v>113</v>
      </c>
      <c r="F40" s="6" t="s">
        <v>114</v>
      </c>
      <c r="G40" s="6" t="s">
        <v>173</v>
      </c>
      <c r="H40" s="6">
        <v>3820</v>
      </c>
      <c r="I40" s="9" t="s">
        <v>115</v>
      </c>
      <c r="J40" s="6" t="s">
        <v>116</v>
      </c>
      <c r="K40" s="6" t="s">
        <v>74</v>
      </c>
      <c r="L40" s="6" t="s">
        <v>65</v>
      </c>
    </row>
    <row r="41" spans="1:12" x14ac:dyDescent="0.2">
      <c r="A41" s="5" t="s">
        <v>175</v>
      </c>
      <c r="B41" s="10">
        <v>3829</v>
      </c>
      <c r="C41" s="7" t="s">
        <v>175</v>
      </c>
      <c r="D41" s="8" t="s">
        <v>176</v>
      </c>
      <c r="E41" s="6" t="s">
        <v>177</v>
      </c>
      <c r="F41" s="6" t="s">
        <v>178</v>
      </c>
      <c r="G41" s="6" t="s">
        <v>175</v>
      </c>
      <c r="H41" s="6">
        <v>3829</v>
      </c>
      <c r="I41" s="9" t="s">
        <v>79</v>
      </c>
      <c r="J41" s="6" t="s">
        <v>80</v>
      </c>
      <c r="K41" s="6" t="s">
        <v>64</v>
      </c>
      <c r="L41" s="6" t="s">
        <v>65</v>
      </c>
    </row>
    <row r="42" spans="1:12" x14ac:dyDescent="0.2">
      <c r="A42" s="5" t="s">
        <v>179</v>
      </c>
      <c r="B42" s="10">
        <v>3830</v>
      </c>
      <c r="C42" s="7" t="s">
        <v>179</v>
      </c>
      <c r="D42" s="8" t="s">
        <v>180</v>
      </c>
      <c r="E42" s="6" t="s">
        <v>181</v>
      </c>
      <c r="F42" s="6" t="s">
        <v>182</v>
      </c>
      <c r="G42" s="6" t="s">
        <v>179</v>
      </c>
      <c r="H42" s="6">
        <v>3830</v>
      </c>
      <c r="I42" s="9" t="s">
        <v>79</v>
      </c>
      <c r="J42" s="6" t="s">
        <v>80</v>
      </c>
      <c r="K42" s="6" t="s">
        <v>64</v>
      </c>
      <c r="L42" s="6" t="s">
        <v>65</v>
      </c>
    </row>
    <row r="43" spans="1:12" x14ac:dyDescent="0.2">
      <c r="A43" s="5" t="s">
        <v>183</v>
      </c>
      <c r="B43" s="10">
        <v>3790</v>
      </c>
      <c r="C43" s="7" t="s">
        <v>183</v>
      </c>
      <c r="D43" s="8" t="s">
        <v>184</v>
      </c>
      <c r="E43" s="6" t="s">
        <v>185</v>
      </c>
      <c r="F43" s="6" t="s">
        <v>186</v>
      </c>
      <c r="G43" s="6" t="s">
        <v>183</v>
      </c>
      <c r="H43" s="6">
        <v>3790</v>
      </c>
      <c r="I43" s="9" t="s">
        <v>62</v>
      </c>
      <c r="J43" s="6" t="s">
        <v>63</v>
      </c>
      <c r="K43" s="6" t="s">
        <v>64</v>
      </c>
      <c r="L43" s="6" t="s">
        <v>65</v>
      </c>
    </row>
    <row r="44" spans="1:12" x14ac:dyDescent="0.2">
      <c r="A44" s="5" t="s">
        <v>187</v>
      </c>
      <c r="B44" s="10">
        <v>3816</v>
      </c>
      <c r="C44" s="7" t="s">
        <v>187</v>
      </c>
      <c r="D44" s="8">
        <v>73001</v>
      </c>
      <c r="E44" s="6" t="s">
        <v>188</v>
      </c>
      <c r="F44" s="6" t="s">
        <v>189</v>
      </c>
      <c r="G44" s="6" t="s">
        <v>187</v>
      </c>
      <c r="H44" s="6">
        <v>3816</v>
      </c>
      <c r="I44" s="9" t="s">
        <v>62</v>
      </c>
      <c r="J44" s="6" t="s">
        <v>63</v>
      </c>
      <c r="K44" s="6" t="s">
        <v>74</v>
      </c>
      <c r="L44" s="6" t="s">
        <v>65</v>
      </c>
    </row>
    <row r="45" spans="1:12" x14ac:dyDescent="0.2">
      <c r="A45" s="5" t="s">
        <v>190</v>
      </c>
      <c r="B45" s="10">
        <v>4546</v>
      </c>
      <c r="C45" s="7" t="s">
        <v>190</v>
      </c>
      <c r="D45" s="8">
        <v>52356</v>
      </c>
      <c r="E45" s="6" t="s">
        <v>191</v>
      </c>
      <c r="F45" s="6" t="s">
        <v>192</v>
      </c>
      <c r="G45" s="6" t="s">
        <v>190</v>
      </c>
      <c r="H45" s="6">
        <v>4546</v>
      </c>
      <c r="I45" s="9" t="s">
        <v>115</v>
      </c>
      <c r="J45" s="6" t="s">
        <v>116</v>
      </c>
      <c r="K45" s="6" t="s">
        <v>74</v>
      </c>
      <c r="L45" s="6" t="s">
        <v>65</v>
      </c>
    </row>
    <row r="46" spans="1:12" x14ac:dyDescent="0.2">
      <c r="A46" s="5" t="s">
        <v>193</v>
      </c>
      <c r="B46" s="10">
        <v>3762</v>
      </c>
      <c r="C46" s="7" t="s">
        <v>193</v>
      </c>
      <c r="D46" s="8" t="s">
        <v>194</v>
      </c>
      <c r="E46" s="6" t="s">
        <v>68</v>
      </c>
      <c r="F46" s="6" t="s">
        <v>69</v>
      </c>
      <c r="G46" s="6" t="s">
        <v>193</v>
      </c>
      <c r="H46" s="6">
        <v>3762</v>
      </c>
      <c r="I46" s="9" t="s">
        <v>70</v>
      </c>
      <c r="J46" s="6" t="s">
        <v>71</v>
      </c>
      <c r="K46" s="6" t="s">
        <v>74</v>
      </c>
      <c r="L46" s="6" t="s">
        <v>65</v>
      </c>
    </row>
    <row r="47" spans="1:12" x14ac:dyDescent="0.2">
      <c r="A47" s="5" t="s">
        <v>195</v>
      </c>
      <c r="B47" s="10">
        <v>4815</v>
      </c>
      <c r="C47" s="7" t="s">
        <v>195</v>
      </c>
      <c r="D47" s="8">
        <v>76364</v>
      </c>
      <c r="E47" s="6" t="s">
        <v>113</v>
      </c>
      <c r="F47" s="6" t="s">
        <v>114</v>
      </c>
      <c r="G47" s="6" t="s">
        <v>195</v>
      </c>
      <c r="H47" s="6">
        <v>4815</v>
      </c>
      <c r="I47" s="9" t="s">
        <v>115</v>
      </c>
      <c r="J47" s="6" t="s">
        <v>116</v>
      </c>
      <c r="K47" s="6" t="s">
        <v>74</v>
      </c>
      <c r="L47" s="6" t="s">
        <v>65</v>
      </c>
    </row>
    <row r="48" spans="1:12" x14ac:dyDescent="0.2">
      <c r="A48" s="5" t="s">
        <v>196</v>
      </c>
      <c r="B48" s="10">
        <v>3792</v>
      </c>
      <c r="C48" s="7" t="s">
        <v>197</v>
      </c>
      <c r="D48" s="8" t="s">
        <v>198</v>
      </c>
      <c r="E48" s="6" t="s">
        <v>199</v>
      </c>
      <c r="F48" s="6" t="s">
        <v>200</v>
      </c>
      <c r="G48" s="6" t="s">
        <v>196</v>
      </c>
      <c r="H48" s="6">
        <v>3792</v>
      </c>
      <c r="I48" s="9" t="s">
        <v>88</v>
      </c>
      <c r="J48" s="6" t="s">
        <v>89</v>
      </c>
      <c r="K48" s="6" t="s">
        <v>64</v>
      </c>
      <c r="L48" s="6" t="s">
        <v>65</v>
      </c>
    </row>
    <row r="49" spans="1:12" x14ac:dyDescent="0.2">
      <c r="A49" s="5" t="s">
        <v>201</v>
      </c>
      <c r="B49" s="10">
        <v>3783</v>
      </c>
      <c r="C49" s="7" t="s">
        <v>201</v>
      </c>
      <c r="D49" s="8">
        <v>23417</v>
      </c>
      <c r="E49" s="6" t="s">
        <v>152</v>
      </c>
      <c r="F49" s="6" t="s">
        <v>153</v>
      </c>
      <c r="G49" s="6" t="s">
        <v>201</v>
      </c>
      <c r="H49" s="6">
        <v>3783</v>
      </c>
      <c r="I49" s="9" t="s">
        <v>88</v>
      </c>
      <c r="J49" s="6" t="s">
        <v>89</v>
      </c>
      <c r="K49" s="6" t="s">
        <v>74</v>
      </c>
      <c r="L49" s="6" t="s">
        <v>65</v>
      </c>
    </row>
    <row r="50" spans="1:12" x14ac:dyDescent="0.2">
      <c r="A50" s="5" t="s">
        <v>202</v>
      </c>
      <c r="B50" s="10">
        <v>3768</v>
      </c>
      <c r="C50" s="7" t="s">
        <v>202</v>
      </c>
      <c r="D50" s="8">
        <v>13430</v>
      </c>
      <c r="E50" s="6" t="s">
        <v>105</v>
      </c>
      <c r="F50" s="6" t="s">
        <v>106</v>
      </c>
      <c r="G50" s="6" t="s">
        <v>202</v>
      </c>
      <c r="H50" s="6">
        <v>3768</v>
      </c>
      <c r="I50" s="9" t="s">
        <v>88</v>
      </c>
      <c r="J50" s="6" t="s">
        <v>89</v>
      </c>
      <c r="K50" s="6" t="s">
        <v>74</v>
      </c>
      <c r="L50" s="6" t="s">
        <v>65</v>
      </c>
    </row>
    <row r="51" spans="1:12" x14ac:dyDescent="0.2">
      <c r="A51" s="5" t="s">
        <v>203</v>
      </c>
      <c r="B51" s="10">
        <v>3794</v>
      </c>
      <c r="C51" s="7" t="s">
        <v>203</v>
      </c>
      <c r="D51" s="8" t="s">
        <v>204</v>
      </c>
      <c r="E51" s="6" t="s">
        <v>148</v>
      </c>
      <c r="F51" s="6" t="s">
        <v>149</v>
      </c>
      <c r="G51" s="6" t="s">
        <v>203</v>
      </c>
      <c r="H51" s="6">
        <v>3794</v>
      </c>
      <c r="I51" s="9" t="s">
        <v>88</v>
      </c>
      <c r="J51" s="6" t="s">
        <v>89</v>
      </c>
      <c r="K51" s="6" t="s">
        <v>64</v>
      </c>
      <c r="L51" s="6" t="s">
        <v>65</v>
      </c>
    </row>
    <row r="52" spans="1:12" x14ac:dyDescent="0.2">
      <c r="A52" s="5" t="s">
        <v>205</v>
      </c>
      <c r="B52" s="10">
        <v>3793</v>
      </c>
      <c r="C52" s="7" t="s">
        <v>205</v>
      </c>
      <c r="D52" s="8">
        <v>44430</v>
      </c>
      <c r="E52" s="6" t="s">
        <v>199</v>
      </c>
      <c r="F52" s="6" t="s">
        <v>200</v>
      </c>
      <c r="G52" s="6" t="s">
        <v>205</v>
      </c>
      <c r="H52" s="6">
        <v>3793</v>
      </c>
      <c r="I52" s="9" t="s">
        <v>88</v>
      </c>
      <c r="J52" s="6" t="s">
        <v>89</v>
      </c>
      <c r="K52" s="6" t="s">
        <v>74</v>
      </c>
      <c r="L52" s="6" t="s">
        <v>65</v>
      </c>
    </row>
    <row r="53" spans="1:12" x14ac:dyDescent="0.2">
      <c r="A53" s="5" t="s">
        <v>206</v>
      </c>
      <c r="B53" s="10">
        <v>3960</v>
      </c>
      <c r="C53" s="7" t="s">
        <v>206</v>
      </c>
      <c r="D53" s="8" t="s">
        <v>207</v>
      </c>
      <c r="E53" s="6" t="s">
        <v>86</v>
      </c>
      <c r="F53" s="6" t="s">
        <v>87</v>
      </c>
      <c r="G53" s="6" t="s">
        <v>206</v>
      </c>
      <c r="H53" s="6">
        <v>3960</v>
      </c>
      <c r="I53" s="9" t="s">
        <v>88</v>
      </c>
      <c r="J53" s="6" t="s">
        <v>89</v>
      </c>
      <c r="K53" s="6" t="s">
        <v>74</v>
      </c>
      <c r="L53" s="6" t="s">
        <v>65</v>
      </c>
    </row>
    <row r="54" spans="1:12" x14ac:dyDescent="0.2">
      <c r="A54" s="5" t="s">
        <v>208</v>
      </c>
      <c r="B54" s="10">
        <v>3774</v>
      </c>
      <c r="C54" s="7" t="s">
        <v>208</v>
      </c>
      <c r="D54" s="8">
        <v>17001</v>
      </c>
      <c r="E54" s="6" t="s">
        <v>119</v>
      </c>
      <c r="F54" s="6" t="s">
        <v>120</v>
      </c>
      <c r="G54" s="6" t="s">
        <v>208</v>
      </c>
      <c r="H54" s="6">
        <v>3774</v>
      </c>
      <c r="I54" s="9" t="s">
        <v>70</v>
      </c>
      <c r="J54" s="6" t="s">
        <v>71</v>
      </c>
      <c r="K54" s="6" t="s">
        <v>74</v>
      </c>
      <c r="L54" s="6" t="s">
        <v>65</v>
      </c>
    </row>
    <row r="55" spans="1:12" x14ac:dyDescent="0.2">
      <c r="A55" s="5" t="s">
        <v>209</v>
      </c>
      <c r="B55" s="10">
        <v>3759</v>
      </c>
      <c r="C55" s="7" t="s">
        <v>209</v>
      </c>
      <c r="D55" s="8" t="s">
        <v>210</v>
      </c>
      <c r="E55" s="6" t="s">
        <v>68</v>
      </c>
      <c r="F55" s="6" t="s">
        <v>69</v>
      </c>
      <c r="G55" s="6" t="s">
        <v>209</v>
      </c>
      <c r="H55" s="6">
        <v>3759</v>
      </c>
      <c r="I55" s="9" t="s">
        <v>70</v>
      </c>
      <c r="J55" s="6" t="s">
        <v>71</v>
      </c>
      <c r="K55" s="6" t="s">
        <v>74</v>
      </c>
      <c r="L55" s="6" t="s">
        <v>65</v>
      </c>
    </row>
    <row r="56" spans="1:12" x14ac:dyDescent="0.2">
      <c r="A56" s="5" t="s">
        <v>211</v>
      </c>
      <c r="B56" s="10">
        <v>3796</v>
      </c>
      <c r="C56" s="7" t="s">
        <v>211</v>
      </c>
      <c r="D56" s="8" t="s">
        <v>212</v>
      </c>
      <c r="E56" s="6" t="s">
        <v>213</v>
      </c>
      <c r="F56" s="6" t="s">
        <v>214</v>
      </c>
      <c r="G56" s="6" t="s">
        <v>211</v>
      </c>
      <c r="H56" s="6">
        <v>3796</v>
      </c>
      <c r="I56" s="9" t="s">
        <v>79</v>
      </c>
      <c r="J56" s="6" t="s">
        <v>80</v>
      </c>
      <c r="K56" s="6" t="s">
        <v>64</v>
      </c>
      <c r="L56" s="6" t="s">
        <v>65</v>
      </c>
    </row>
    <row r="57" spans="1:12" x14ac:dyDescent="0.2">
      <c r="A57" s="5" t="s">
        <v>215</v>
      </c>
      <c r="B57" s="10">
        <v>3782</v>
      </c>
      <c r="C57" s="7" t="s">
        <v>215</v>
      </c>
      <c r="D57" s="8">
        <v>23001</v>
      </c>
      <c r="E57" s="6" t="s">
        <v>152</v>
      </c>
      <c r="F57" s="6" t="s">
        <v>153</v>
      </c>
      <c r="G57" s="6" t="s">
        <v>215</v>
      </c>
      <c r="H57" s="6">
        <v>3782</v>
      </c>
      <c r="I57" s="9" t="s">
        <v>88</v>
      </c>
      <c r="J57" s="6" t="s">
        <v>89</v>
      </c>
      <c r="K57" s="6" t="s">
        <v>74</v>
      </c>
      <c r="L57" s="6" t="s">
        <v>65</v>
      </c>
    </row>
    <row r="58" spans="1:12" x14ac:dyDescent="0.2">
      <c r="A58" s="5" t="s">
        <v>216</v>
      </c>
      <c r="B58" s="10">
        <v>10857</v>
      </c>
      <c r="C58" s="7" t="s">
        <v>216</v>
      </c>
      <c r="D58" s="8">
        <v>25473</v>
      </c>
      <c r="E58" s="6" t="s">
        <v>141</v>
      </c>
      <c r="F58" s="6" t="s">
        <v>142</v>
      </c>
      <c r="G58" s="6" t="s">
        <v>216</v>
      </c>
      <c r="H58" s="6">
        <v>10857</v>
      </c>
      <c r="I58" s="9" t="s">
        <v>93</v>
      </c>
      <c r="J58" s="6" t="s">
        <v>94</v>
      </c>
      <c r="K58" s="6" t="s">
        <v>74</v>
      </c>
      <c r="L58" s="6" t="s">
        <v>65</v>
      </c>
    </row>
    <row r="59" spans="1:12" x14ac:dyDescent="0.2">
      <c r="A59" s="5" t="s">
        <v>217</v>
      </c>
      <c r="B59" s="10">
        <v>3798</v>
      </c>
      <c r="C59" s="7" t="s">
        <v>217</v>
      </c>
      <c r="D59" s="8" t="s">
        <v>218</v>
      </c>
      <c r="E59" s="6" t="s">
        <v>191</v>
      </c>
      <c r="F59" s="6" t="s">
        <v>192</v>
      </c>
      <c r="G59" s="6" t="s">
        <v>217</v>
      </c>
      <c r="H59" s="6">
        <v>3798</v>
      </c>
      <c r="I59" s="9" t="s">
        <v>115</v>
      </c>
      <c r="J59" s="6" t="s">
        <v>116</v>
      </c>
      <c r="K59" s="6" t="s">
        <v>64</v>
      </c>
      <c r="L59" s="6" t="s">
        <v>65</v>
      </c>
    </row>
    <row r="60" spans="1:12" x14ac:dyDescent="0.2">
      <c r="A60" s="5" t="s">
        <v>219</v>
      </c>
      <c r="B60" s="10">
        <v>3791</v>
      </c>
      <c r="C60" s="7" t="s">
        <v>219</v>
      </c>
      <c r="D60" s="8">
        <v>41001</v>
      </c>
      <c r="E60" s="6" t="s">
        <v>185</v>
      </c>
      <c r="F60" s="6" t="s">
        <v>186</v>
      </c>
      <c r="G60" s="6" t="s">
        <v>219</v>
      </c>
      <c r="H60" s="6">
        <v>3791</v>
      </c>
      <c r="I60" s="9" t="s">
        <v>62</v>
      </c>
      <c r="J60" s="6" t="s">
        <v>63</v>
      </c>
      <c r="K60" s="6" t="s">
        <v>74</v>
      </c>
      <c r="L60" s="6" t="s">
        <v>65</v>
      </c>
    </row>
    <row r="61" spans="1:12" x14ac:dyDescent="0.2">
      <c r="A61" s="5" t="s">
        <v>220</v>
      </c>
      <c r="B61" s="10">
        <v>3801</v>
      </c>
      <c r="C61" s="7" t="s">
        <v>221</v>
      </c>
      <c r="D61" s="8" t="s">
        <v>222</v>
      </c>
      <c r="E61" s="6" t="s">
        <v>155</v>
      </c>
      <c r="F61" s="6" t="s">
        <v>156</v>
      </c>
      <c r="G61" s="6" t="s">
        <v>220</v>
      </c>
      <c r="H61" s="6">
        <v>3801</v>
      </c>
      <c r="I61" s="9" t="s">
        <v>93</v>
      </c>
      <c r="J61" s="6" t="s">
        <v>94</v>
      </c>
      <c r="K61" s="6" t="s">
        <v>64</v>
      </c>
      <c r="L61" s="6" t="s">
        <v>65</v>
      </c>
    </row>
    <row r="62" spans="1:12" x14ac:dyDescent="0.2">
      <c r="A62" s="5" t="s">
        <v>223</v>
      </c>
      <c r="B62" s="10">
        <v>3822</v>
      </c>
      <c r="C62" s="7" t="s">
        <v>223</v>
      </c>
      <c r="D62" s="8">
        <v>76520</v>
      </c>
      <c r="E62" s="6" t="s">
        <v>113</v>
      </c>
      <c r="F62" s="6" t="s">
        <v>114</v>
      </c>
      <c r="G62" s="6" t="s">
        <v>223</v>
      </c>
      <c r="H62" s="6">
        <v>3822</v>
      </c>
      <c r="I62" s="9" t="s">
        <v>115</v>
      </c>
      <c r="J62" s="6" t="s">
        <v>116</v>
      </c>
      <c r="K62" s="6" t="s">
        <v>74</v>
      </c>
      <c r="L62" s="6" t="s">
        <v>65</v>
      </c>
    </row>
    <row r="63" spans="1:12" x14ac:dyDescent="0.2">
      <c r="A63" s="5" t="s">
        <v>224</v>
      </c>
      <c r="B63" s="10">
        <v>3799</v>
      </c>
      <c r="C63" s="7" t="s">
        <v>224</v>
      </c>
      <c r="D63" s="8">
        <v>52001</v>
      </c>
      <c r="E63" s="6" t="s">
        <v>191</v>
      </c>
      <c r="F63" s="6" t="s">
        <v>192</v>
      </c>
      <c r="G63" s="6" t="s">
        <v>224</v>
      </c>
      <c r="H63" s="6">
        <v>3799</v>
      </c>
      <c r="I63" s="9" t="s">
        <v>115</v>
      </c>
      <c r="J63" s="6" t="s">
        <v>116</v>
      </c>
      <c r="K63" s="6" t="s">
        <v>74</v>
      </c>
      <c r="L63" s="6" t="s">
        <v>65</v>
      </c>
    </row>
    <row r="64" spans="1:12" x14ac:dyDescent="0.2">
      <c r="A64" s="5" t="s">
        <v>225</v>
      </c>
      <c r="B64" s="10">
        <v>3806</v>
      </c>
      <c r="C64" s="7" t="s">
        <v>225</v>
      </c>
      <c r="D64" s="8">
        <v>66001</v>
      </c>
      <c r="E64" s="6" t="s">
        <v>160</v>
      </c>
      <c r="F64" s="6" t="s">
        <v>161</v>
      </c>
      <c r="G64" s="6" t="s">
        <v>225</v>
      </c>
      <c r="H64" s="6">
        <v>3806</v>
      </c>
      <c r="I64" s="9" t="s">
        <v>70</v>
      </c>
      <c r="J64" s="6" t="s">
        <v>71</v>
      </c>
      <c r="K64" s="6" t="s">
        <v>74</v>
      </c>
      <c r="L64" s="6" t="s">
        <v>65</v>
      </c>
    </row>
    <row r="65" spans="1:12" x14ac:dyDescent="0.2">
      <c r="A65" s="5" t="s">
        <v>226</v>
      </c>
      <c r="B65" s="10">
        <v>4700</v>
      </c>
      <c r="C65" s="7" t="s">
        <v>226</v>
      </c>
      <c r="D65" s="8">
        <v>68547</v>
      </c>
      <c r="E65" s="6" t="s">
        <v>91</v>
      </c>
      <c r="F65" s="6" t="s">
        <v>92</v>
      </c>
      <c r="G65" s="6" t="s">
        <v>226</v>
      </c>
      <c r="H65" s="6">
        <v>4700</v>
      </c>
      <c r="I65" s="9" t="s">
        <v>93</v>
      </c>
      <c r="J65" s="6" t="s">
        <v>94</v>
      </c>
      <c r="K65" s="6" t="s">
        <v>74</v>
      </c>
      <c r="L65" s="6" t="s">
        <v>65</v>
      </c>
    </row>
    <row r="66" spans="1:12" x14ac:dyDescent="0.2">
      <c r="A66" s="5" t="s">
        <v>227</v>
      </c>
      <c r="B66" s="10">
        <v>4436</v>
      </c>
      <c r="C66" s="7" t="s">
        <v>227</v>
      </c>
      <c r="D66" s="8">
        <v>41551</v>
      </c>
      <c r="E66" s="6" t="s">
        <v>185</v>
      </c>
      <c r="F66" s="6" t="s">
        <v>186</v>
      </c>
      <c r="G66" s="6" t="s">
        <v>227</v>
      </c>
      <c r="H66" s="6">
        <v>4436</v>
      </c>
      <c r="I66" s="9" t="s">
        <v>62</v>
      </c>
      <c r="J66" s="6" t="s">
        <v>63</v>
      </c>
      <c r="K66" s="6" t="s">
        <v>74</v>
      </c>
      <c r="L66" s="6" t="s">
        <v>65</v>
      </c>
    </row>
    <row r="67" spans="1:12" x14ac:dyDescent="0.2">
      <c r="A67" s="5" t="s">
        <v>228</v>
      </c>
      <c r="B67" s="10">
        <v>3778</v>
      </c>
      <c r="C67" s="7" t="s">
        <v>228</v>
      </c>
      <c r="D67" s="8">
        <v>19001</v>
      </c>
      <c r="E67" s="6" t="s">
        <v>134</v>
      </c>
      <c r="F67" s="6" t="s">
        <v>135</v>
      </c>
      <c r="G67" s="6" t="s">
        <v>228</v>
      </c>
      <c r="H67" s="6">
        <v>3778</v>
      </c>
      <c r="I67" s="9" t="s">
        <v>115</v>
      </c>
      <c r="J67" s="6" t="s">
        <v>116</v>
      </c>
      <c r="K67" s="6" t="s">
        <v>74</v>
      </c>
      <c r="L67" s="6" t="s">
        <v>65</v>
      </c>
    </row>
    <row r="68" spans="1:12" x14ac:dyDescent="0.2">
      <c r="A68" s="5" t="s">
        <v>229</v>
      </c>
      <c r="B68" s="10">
        <v>3826</v>
      </c>
      <c r="C68" s="7" t="s">
        <v>229</v>
      </c>
      <c r="D68" s="8" t="s">
        <v>230</v>
      </c>
      <c r="E68" s="6" t="s">
        <v>231</v>
      </c>
      <c r="F68" s="6" t="s">
        <v>232</v>
      </c>
      <c r="G68" s="6" t="s">
        <v>229</v>
      </c>
      <c r="H68" s="6">
        <v>3826</v>
      </c>
      <c r="I68" s="9" t="s">
        <v>62</v>
      </c>
      <c r="J68" s="6" t="s">
        <v>63</v>
      </c>
      <c r="K68" s="6" t="s">
        <v>64</v>
      </c>
      <c r="L68" s="6" t="s">
        <v>65</v>
      </c>
    </row>
    <row r="69" spans="1:12" x14ac:dyDescent="0.2">
      <c r="A69" s="5" t="s">
        <v>233</v>
      </c>
      <c r="B69" s="10">
        <v>4382</v>
      </c>
      <c r="C69" s="7" t="s">
        <v>233</v>
      </c>
      <c r="D69" s="8">
        <v>27001</v>
      </c>
      <c r="E69" s="6" t="s">
        <v>145</v>
      </c>
      <c r="F69" s="6" t="s">
        <v>146</v>
      </c>
      <c r="G69" s="6" t="s">
        <v>233</v>
      </c>
      <c r="H69" s="6">
        <v>4382</v>
      </c>
      <c r="I69" s="9" t="s">
        <v>115</v>
      </c>
      <c r="J69" s="6" t="s">
        <v>116</v>
      </c>
      <c r="K69" s="6" t="s">
        <v>74</v>
      </c>
      <c r="L69" s="6" t="s">
        <v>65</v>
      </c>
    </row>
    <row r="70" spans="1:12" x14ac:dyDescent="0.2">
      <c r="A70" s="5" t="s">
        <v>234</v>
      </c>
      <c r="B70" s="10">
        <v>3803</v>
      </c>
      <c r="C70" s="7" t="s">
        <v>234</v>
      </c>
      <c r="D70" s="8" t="s">
        <v>235</v>
      </c>
      <c r="E70" s="6" t="s">
        <v>82</v>
      </c>
      <c r="F70" s="6" t="s">
        <v>83</v>
      </c>
      <c r="G70" s="6" t="s">
        <v>234</v>
      </c>
      <c r="H70" s="6">
        <v>3803</v>
      </c>
      <c r="I70" s="9" t="s">
        <v>70</v>
      </c>
      <c r="J70" s="6" t="s">
        <v>71</v>
      </c>
      <c r="K70" s="6" t="s">
        <v>64</v>
      </c>
      <c r="L70" s="6" t="s">
        <v>65</v>
      </c>
    </row>
    <row r="71" spans="1:12" x14ac:dyDescent="0.2">
      <c r="A71" s="5" t="s">
        <v>236</v>
      </c>
      <c r="B71" s="10">
        <v>4449</v>
      </c>
      <c r="C71" s="7" t="s">
        <v>236</v>
      </c>
      <c r="D71" s="8">
        <v>44001</v>
      </c>
      <c r="E71" s="6" t="s">
        <v>199</v>
      </c>
      <c r="F71" s="6" t="s">
        <v>200</v>
      </c>
      <c r="G71" s="6" t="s">
        <v>236</v>
      </c>
      <c r="H71" s="6">
        <v>4449</v>
      </c>
      <c r="I71" s="9" t="s">
        <v>88</v>
      </c>
      <c r="J71" s="6" t="s">
        <v>89</v>
      </c>
      <c r="K71" s="6" t="s">
        <v>74</v>
      </c>
      <c r="L71" s="6" t="s">
        <v>65</v>
      </c>
    </row>
    <row r="72" spans="1:12" x14ac:dyDescent="0.2">
      <c r="A72" s="5" t="s">
        <v>237</v>
      </c>
      <c r="B72" s="10">
        <v>7609</v>
      </c>
      <c r="C72" s="7" t="s">
        <v>237</v>
      </c>
      <c r="D72" s="8" t="s">
        <v>238</v>
      </c>
      <c r="E72" s="6" t="s">
        <v>68</v>
      </c>
      <c r="F72" s="6" t="s">
        <v>69</v>
      </c>
      <c r="G72" s="6" t="s">
        <v>237</v>
      </c>
      <c r="H72" s="6">
        <v>7609</v>
      </c>
      <c r="I72" s="9" t="s">
        <v>70</v>
      </c>
      <c r="J72" s="6" t="s">
        <v>71</v>
      </c>
      <c r="K72" s="6" t="s">
        <v>74</v>
      </c>
      <c r="L72" s="6" t="s">
        <v>65</v>
      </c>
    </row>
    <row r="73" spans="1:12" x14ac:dyDescent="0.2">
      <c r="A73" s="5" t="s">
        <v>239</v>
      </c>
      <c r="B73" s="10">
        <v>3805</v>
      </c>
      <c r="C73" s="7" t="s">
        <v>239</v>
      </c>
      <c r="D73" s="8" t="s">
        <v>240</v>
      </c>
      <c r="E73" s="6" t="s">
        <v>160</v>
      </c>
      <c r="F73" s="6" t="s">
        <v>161</v>
      </c>
      <c r="G73" s="6" t="s">
        <v>239</v>
      </c>
      <c r="H73" s="6">
        <v>3805</v>
      </c>
      <c r="I73" s="9" t="s">
        <v>70</v>
      </c>
      <c r="J73" s="6" t="s">
        <v>71</v>
      </c>
      <c r="K73" s="6" t="s">
        <v>64</v>
      </c>
      <c r="L73" s="6" t="s">
        <v>65</v>
      </c>
    </row>
    <row r="74" spans="1:12" x14ac:dyDescent="0.2">
      <c r="A74" s="5" t="s">
        <v>241</v>
      </c>
      <c r="B74" s="10">
        <v>7740</v>
      </c>
      <c r="C74" s="7" t="s">
        <v>241</v>
      </c>
      <c r="D74" s="8" t="s">
        <v>242</v>
      </c>
      <c r="E74" s="6" t="s">
        <v>68</v>
      </c>
      <c r="F74" s="6" t="s">
        <v>69</v>
      </c>
      <c r="G74" s="6" t="s">
        <v>241</v>
      </c>
      <c r="H74" s="6">
        <v>7740</v>
      </c>
      <c r="I74" s="9" t="s">
        <v>70</v>
      </c>
      <c r="J74" s="6" t="s">
        <v>71</v>
      </c>
      <c r="K74" s="6" t="s">
        <v>74</v>
      </c>
      <c r="L74" s="6" t="s">
        <v>65</v>
      </c>
    </row>
    <row r="75" spans="1:12" x14ac:dyDescent="0.2">
      <c r="A75" s="5" t="s">
        <v>243</v>
      </c>
      <c r="B75" s="10">
        <v>3784</v>
      </c>
      <c r="C75" s="7" t="s">
        <v>243</v>
      </c>
      <c r="D75" s="8">
        <v>23660</v>
      </c>
      <c r="E75" s="6" t="s">
        <v>152</v>
      </c>
      <c r="F75" s="6" t="s">
        <v>153</v>
      </c>
      <c r="G75" s="6" t="s">
        <v>243</v>
      </c>
      <c r="H75" s="6">
        <v>3784</v>
      </c>
      <c r="I75" s="9" t="s">
        <v>88</v>
      </c>
      <c r="J75" s="6" t="s">
        <v>89</v>
      </c>
      <c r="K75" s="6" t="s">
        <v>74</v>
      </c>
      <c r="L75" s="6" t="s">
        <v>65</v>
      </c>
    </row>
    <row r="76" spans="1:12" x14ac:dyDescent="0.2">
      <c r="A76" s="5" t="s">
        <v>244</v>
      </c>
      <c r="B76" s="10">
        <v>3827</v>
      </c>
      <c r="C76" s="7" t="s">
        <v>245</v>
      </c>
      <c r="D76" s="8" t="s">
        <v>246</v>
      </c>
      <c r="E76" s="6" t="s">
        <v>247</v>
      </c>
      <c r="F76" s="6" t="s">
        <v>248</v>
      </c>
      <c r="G76" s="6" t="s">
        <v>244</v>
      </c>
      <c r="H76" s="6">
        <v>3827</v>
      </c>
      <c r="I76" s="9" t="s">
        <v>88</v>
      </c>
      <c r="J76" s="6" t="s">
        <v>89</v>
      </c>
      <c r="K76" s="6" t="s">
        <v>64</v>
      </c>
      <c r="L76" s="6" t="s">
        <v>65</v>
      </c>
    </row>
    <row r="77" spans="1:12" x14ac:dyDescent="0.2">
      <c r="A77" s="5" t="s">
        <v>249</v>
      </c>
      <c r="B77" s="10">
        <v>4911</v>
      </c>
      <c r="C77" s="7" t="s">
        <v>250</v>
      </c>
      <c r="D77" s="8">
        <v>47001</v>
      </c>
      <c r="E77" s="6" t="s">
        <v>148</v>
      </c>
      <c r="F77" s="6" t="s">
        <v>149</v>
      </c>
      <c r="G77" s="6" t="s">
        <v>249</v>
      </c>
      <c r="H77" s="6">
        <v>4911</v>
      </c>
      <c r="I77" s="9" t="s">
        <v>88</v>
      </c>
      <c r="J77" s="6" t="s">
        <v>89</v>
      </c>
      <c r="K77" s="6" t="s">
        <v>74</v>
      </c>
      <c r="L77" s="6" t="s">
        <v>65</v>
      </c>
    </row>
    <row r="78" spans="1:12" x14ac:dyDescent="0.2">
      <c r="A78" s="5" t="s">
        <v>251</v>
      </c>
      <c r="B78" s="10">
        <v>3808</v>
      </c>
      <c r="C78" s="7" t="s">
        <v>251</v>
      </c>
      <c r="D78" s="8" t="s">
        <v>252</v>
      </c>
      <c r="E78" s="6" t="s">
        <v>91</v>
      </c>
      <c r="F78" s="6" t="s">
        <v>92</v>
      </c>
      <c r="G78" s="6" t="s">
        <v>251</v>
      </c>
      <c r="H78" s="6">
        <v>3808</v>
      </c>
      <c r="I78" s="9" t="s">
        <v>93</v>
      </c>
      <c r="J78" s="6" t="s">
        <v>94</v>
      </c>
      <c r="K78" s="6" t="s">
        <v>64</v>
      </c>
      <c r="L78" s="6" t="s">
        <v>65</v>
      </c>
    </row>
    <row r="79" spans="1:12" x14ac:dyDescent="0.2">
      <c r="A79" s="5" t="s">
        <v>253</v>
      </c>
      <c r="B79" s="10">
        <v>3814</v>
      </c>
      <c r="C79" s="7" t="s">
        <v>253</v>
      </c>
      <c r="D79" s="8">
        <v>70001</v>
      </c>
      <c r="E79" s="6" t="s">
        <v>254</v>
      </c>
      <c r="F79" s="6" t="s">
        <v>255</v>
      </c>
      <c r="G79" s="6" t="s">
        <v>253</v>
      </c>
      <c r="H79" s="6">
        <v>3814</v>
      </c>
      <c r="I79" s="9" t="s">
        <v>88</v>
      </c>
      <c r="J79" s="6" t="s">
        <v>89</v>
      </c>
      <c r="K79" s="6" t="s">
        <v>74</v>
      </c>
      <c r="L79" s="6" t="s">
        <v>65</v>
      </c>
    </row>
    <row r="80" spans="1:12" x14ac:dyDescent="0.2">
      <c r="A80" s="5" t="s">
        <v>256</v>
      </c>
      <c r="B80" s="10">
        <v>3788</v>
      </c>
      <c r="C80" s="7" t="s">
        <v>256</v>
      </c>
      <c r="D80" s="8">
        <v>25754</v>
      </c>
      <c r="E80" s="6" t="s">
        <v>141</v>
      </c>
      <c r="F80" s="6" t="s">
        <v>142</v>
      </c>
      <c r="G80" s="6" t="s">
        <v>256</v>
      </c>
      <c r="H80" s="6">
        <v>3788</v>
      </c>
      <c r="I80" s="9" t="s">
        <v>93</v>
      </c>
      <c r="J80" s="6" t="s">
        <v>94</v>
      </c>
      <c r="K80" s="6" t="s">
        <v>74</v>
      </c>
      <c r="L80" s="6" t="s">
        <v>65</v>
      </c>
    </row>
    <row r="81" spans="1:12" x14ac:dyDescent="0.2">
      <c r="A81" s="5" t="s">
        <v>257</v>
      </c>
      <c r="B81" s="10">
        <v>3772</v>
      </c>
      <c r="C81" s="7" t="s">
        <v>257</v>
      </c>
      <c r="D81" s="8">
        <v>15759</v>
      </c>
      <c r="E81" s="6" t="s">
        <v>109</v>
      </c>
      <c r="F81" s="6" t="s">
        <v>110</v>
      </c>
      <c r="G81" s="6" t="s">
        <v>257</v>
      </c>
      <c r="H81" s="6">
        <v>3772</v>
      </c>
      <c r="I81" s="9" t="s">
        <v>93</v>
      </c>
      <c r="J81" s="6" t="s">
        <v>94</v>
      </c>
      <c r="K81" s="6" t="s">
        <v>74</v>
      </c>
      <c r="L81" s="6" t="s">
        <v>65</v>
      </c>
    </row>
    <row r="82" spans="1:12" x14ac:dyDescent="0.2">
      <c r="A82" s="5" t="s">
        <v>258</v>
      </c>
      <c r="B82" s="10">
        <v>3765</v>
      </c>
      <c r="C82" s="7" t="s">
        <v>258</v>
      </c>
      <c r="D82" s="8" t="s">
        <v>259</v>
      </c>
      <c r="E82" s="6" t="s">
        <v>86</v>
      </c>
      <c r="F82" s="6" t="s">
        <v>87</v>
      </c>
      <c r="G82" s="6" t="s">
        <v>258</v>
      </c>
      <c r="H82" s="6">
        <v>3765</v>
      </c>
      <c r="I82" s="9" t="s">
        <v>88</v>
      </c>
      <c r="J82" s="6" t="s">
        <v>89</v>
      </c>
      <c r="K82" s="6" t="s">
        <v>74</v>
      </c>
      <c r="L82" s="6" t="s">
        <v>65</v>
      </c>
    </row>
    <row r="83" spans="1:12" x14ac:dyDescent="0.2">
      <c r="A83" s="5" t="s">
        <v>260</v>
      </c>
      <c r="B83" s="10">
        <v>3813</v>
      </c>
      <c r="C83" s="7" t="s">
        <v>260</v>
      </c>
      <c r="D83" s="8" t="s">
        <v>261</v>
      </c>
      <c r="E83" s="6" t="s">
        <v>254</v>
      </c>
      <c r="F83" s="6" t="s">
        <v>255</v>
      </c>
      <c r="G83" s="6" t="s">
        <v>260</v>
      </c>
      <c r="H83" s="6">
        <v>3813</v>
      </c>
      <c r="I83" s="9" t="s">
        <v>88</v>
      </c>
      <c r="J83" s="6" t="s">
        <v>89</v>
      </c>
      <c r="K83" s="6" t="s">
        <v>64</v>
      </c>
      <c r="L83" s="6" t="s">
        <v>65</v>
      </c>
    </row>
    <row r="84" spans="1:12" x14ac:dyDescent="0.2">
      <c r="A84" s="5" t="s">
        <v>262</v>
      </c>
      <c r="B84" s="10">
        <v>3815</v>
      </c>
      <c r="C84" s="7" t="s">
        <v>262</v>
      </c>
      <c r="D84" s="8" t="s">
        <v>263</v>
      </c>
      <c r="E84" s="6" t="s">
        <v>188</v>
      </c>
      <c r="F84" s="6" t="s">
        <v>189</v>
      </c>
      <c r="G84" s="6" t="s">
        <v>262</v>
      </c>
      <c r="H84" s="6">
        <v>3815</v>
      </c>
      <c r="I84" s="9" t="s">
        <v>62</v>
      </c>
      <c r="J84" s="6" t="s">
        <v>63</v>
      </c>
      <c r="K84" s="6" t="s">
        <v>64</v>
      </c>
      <c r="L84" s="6" t="s">
        <v>65</v>
      </c>
    </row>
    <row r="85" spans="1:12" x14ac:dyDescent="0.2">
      <c r="A85" s="5" t="s">
        <v>264</v>
      </c>
      <c r="B85" s="10">
        <v>3823</v>
      </c>
      <c r="C85" s="7" t="s">
        <v>264</v>
      </c>
      <c r="D85" s="8">
        <v>76834</v>
      </c>
      <c r="E85" s="6" t="s">
        <v>113</v>
      </c>
      <c r="F85" s="6" t="s">
        <v>114</v>
      </c>
      <c r="G85" s="6" t="s">
        <v>264</v>
      </c>
      <c r="H85" s="6">
        <v>3823</v>
      </c>
      <c r="I85" s="9" t="s">
        <v>115</v>
      </c>
      <c r="J85" s="6" t="s">
        <v>116</v>
      </c>
      <c r="K85" s="6" t="s">
        <v>74</v>
      </c>
      <c r="L85" s="6" t="s">
        <v>65</v>
      </c>
    </row>
    <row r="86" spans="1:12" x14ac:dyDescent="0.2">
      <c r="A86" s="5" t="s">
        <v>265</v>
      </c>
      <c r="B86" s="10">
        <v>3800</v>
      </c>
      <c r="C86" s="7" t="s">
        <v>265</v>
      </c>
      <c r="D86" s="8">
        <v>52835</v>
      </c>
      <c r="E86" s="6" t="s">
        <v>191</v>
      </c>
      <c r="F86" s="6" t="s">
        <v>192</v>
      </c>
      <c r="G86" s="6" t="s">
        <v>265</v>
      </c>
      <c r="H86" s="6">
        <v>3800</v>
      </c>
      <c r="I86" s="9" t="s">
        <v>115</v>
      </c>
      <c r="J86" s="6" t="s">
        <v>116</v>
      </c>
      <c r="K86" s="6" t="s">
        <v>74</v>
      </c>
      <c r="L86" s="6" t="s">
        <v>65</v>
      </c>
    </row>
    <row r="87" spans="1:12" x14ac:dyDescent="0.2">
      <c r="A87" s="5" t="s">
        <v>266</v>
      </c>
      <c r="B87" s="10">
        <v>3770</v>
      </c>
      <c r="C87" s="7" t="s">
        <v>266</v>
      </c>
      <c r="D87" s="8">
        <v>15001</v>
      </c>
      <c r="E87" s="6" t="s">
        <v>109</v>
      </c>
      <c r="F87" s="6" t="s">
        <v>110</v>
      </c>
      <c r="G87" s="6" t="s">
        <v>266</v>
      </c>
      <c r="H87" s="6">
        <v>3770</v>
      </c>
      <c r="I87" s="9" t="s">
        <v>93</v>
      </c>
      <c r="J87" s="6" t="s">
        <v>94</v>
      </c>
      <c r="K87" s="6" t="s">
        <v>74</v>
      </c>
      <c r="L87" s="6" t="s">
        <v>65</v>
      </c>
    </row>
    <row r="88" spans="1:12" x14ac:dyDescent="0.2">
      <c r="A88" s="5" t="s">
        <v>267</v>
      </c>
      <c r="B88" s="10">
        <v>3763</v>
      </c>
      <c r="C88" s="7" t="s">
        <v>267</v>
      </c>
      <c r="D88" s="8" t="s">
        <v>268</v>
      </c>
      <c r="E88" s="6" t="s">
        <v>68</v>
      </c>
      <c r="F88" s="6" t="s">
        <v>69</v>
      </c>
      <c r="G88" s="6" t="s">
        <v>267</v>
      </c>
      <c r="H88" s="6">
        <v>3763</v>
      </c>
      <c r="I88" s="9" t="s">
        <v>70</v>
      </c>
      <c r="J88" s="6" t="s">
        <v>71</v>
      </c>
      <c r="K88" s="6" t="s">
        <v>74</v>
      </c>
      <c r="L88" s="6" t="s">
        <v>65</v>
      </c>
    </row>
    <row r="89" spans="1:12" x14ac:dyDescent="0.2">
      <c r="A89" s="5" t="s">
        <v>269</v>
      </c>
      <c r="B89" s="10">
        <v>4460</v>
      </c>
      <c r="C89" s="7" t="s">
        <v>269</v>
      </c>
      <c r="D89" s="8">
        <v>44847</v>
      </c>
      <c r="E89" s="6" t="s">
        <v>199</v>
      </c>
      <c r="F89" s="6" t="s">
        <v>200</v>
      </c>
      <c r="G89" s="6" t="s">
        <v>269</v>
      </c>
      <c r="H89" s="6">
        <v>4460</v>
      </c>
      <c r="I89" s="9" t="s">
        <v>88</v>
      </c>
      <c r="J89" s="6" t="s">
        <v>89</v>
      </c>
      <c r="K89" s="6" t="s">
        <v>74</v>
      </c>
      <c r="L89" s="6" t="s">
        <v>65</v>
      </c>
    </row>
    <row r="90" spans="1:12" x14ac:dyDescent="0.2">
      <c r="A90" s="5" t="s">
        <v>270</v>
      </c>
      <c r="B90" s="10">
        <v>3817</v>
      </c>
      <c r="C90" s="7" t="s">
        <v>271</v>
      </c>
      <c r="D90" s="8" t="s">
        <v>272</v>
      </c>
      <c r="E90" s="6" t="s">
        <v>113</v>
      </c>
      <c r="F90" s="6" t="s">
        <v>114</v>
      </c>
      <c r="G90" s="6" t="s">
        <v>270</v>
      </c>
      <c r="H90" s="6">
        <v>3817</v>
      </c>
      <c r="I90" s="9" t="s">
        <v>115</v>
      </c>
      <c r="J90" s="6" t="s">
        <v>116</v>
      </c>
      <c r="K90" s="6" t="s">
        <v>64</v>
      </c>
      <c r="L90" s="6" t="s">
        <v>65</v>
      </c>
    </row>
    <row r="91" spans="1:12" x14ac:dyDescent="0.2">
      <c r="A91" s="5" t="s">
        <v>273</v>
      </c>
      <c r="B91" s="10">
        <v>3780</v>
      </c>
      <c r="C91" s="7" t="s">
        <v>273</v>
      </c>
      <c r="D91" s="8">
        <v>20001</v>
      </c>
      <c r="E91" s="6" t="s">
        <v>138</v>
      </c>
      <c r="F91" s="6" t="s">
        <v>139</v>
      </c>
      <c r="G91" s="6" t="s">
        <v>273</v>
      </c>
      <c r="H91" s="6">
        <v>3780</v>
      </c>
      <c r="I91" s="9" t="s">
        <v>88</v>
      </c>
      <c r="J91" s="6" t="s">
        <v>89</v>
      </c>
      <c r="K91" s="6" t="s">
        <v>74</v>
      </c>
      <c r="L91" s="6" t="s">
        <v>65</v>
      </c>
    </row>
    <row r="92" spans="1:12" x14ac:dyDescent="0.2">
      <c r="A92" s="5" t="s">
        <v>274</v>
      </c>
      <c r="B92" s="10">
        <v>3831</v>
      </c>
      <c r="C92" s="7" t="s">
        <v>274</v>
      </c>
      <c r="D92" s="8" t="s">
        <v>275</v>
      </c>
      <c r="E92" s="6" t="s">
        <v>276</v>
      </c>
      <c r="F92" s="6" t="s">
        <v>277</v>
      </c>
      <c r="G92" s="6" t="s">
        <v>274</v>
      </c>
      <c r="H92" s="6">
        <v>3831</v>
      </c>
      <c r="I92" s="9" t="s">
        <v>79</v>
      </c>
      <c r="J92" s="6" t="s">
        <v>80</v>
      </c>
      <c r="K92" s="6" t="s">
        <v>64</v>
      </c>
      <c r="L92" s="6" t="s">
        <v>65</v>
      </c>
    </row>
    <row r="93" spans="1:12" x14ac:dyDescent="0.2">
      <c r="A93" s="5" t="s">
        <v>278</v>
      </c>
      <c r="B93" s="10">
        <v>3832</v>
      </c>
      <c r="C93" s="7" t="s">
        <v>278</v>
      </c>
      <c r="D93" s="8" t="s">
        <v>279</v>
      </c>
      <c r="E93" s="6" t="s">
        <v>280</v>
      </c>
      <c r="F93" s="6" t="s">
        <v>281</v>
      </c>
      <c r="G93" s="6" t="s">
        <v>278</v>
      </c>
      <c r="H93" s="6">
        <v>3832</v>
      </c>
      <c r="I93" s="9" t="s">
        <v>79</v>
      </c>
      <c r="J93" s="6" t="s">
        <v>80</v>
      </c>
      <c r="K93" s="6" t="s">
        <v>64</v>
      </c>
      <c r="L93" s="6" t="s">
        <v>65</v>
      </c>
    </row>
    <row r="94" spans="1:12" x14ac:dyDescent="0.2">
      <c r="A94" s="5" t="s">
        <v>282</v>
      </c>
      <c r="B94" s="10">
        <v>3797</v>
      </c>
      <c r="C94" s="7" t="s">
        <v>282</v>
      </c>
      <c r="D94" s="8">
        <v>50001</v>
      </c>
      <c r="E94" s="6" t="s">
        <v>213</v>
      </c>
      <c r="F94" s="6" t="s">
        <v>214</v>
      </c>
      <c r="G94" s="6" t="s">
        <v>282</v>
      </c>
      <c r="H94" s="6">
        <v>3797</v>
      </c>
      <c r="I94" s="9" t="s">
        <v>79</v>
      </c>
      <c r="J94" s="6" t="s">
        <v>80</v>
      </c>
      <c r="K94" s="6" t="s">
        <v>74</v>
      </c>
      <c r="L94" s="6" t="s">
        <v>65</v>
      </c>
    </row>
    <row r="95" spans="1:12" x14ac:dyDescent="0.2">
      <c r="A95" s="5" t="s">
        <v>283</v>
      </c>
      <c r="B95" s="10">
        <v>4841</v>
      </c>
      <c r="C95" s="7" t="s">
        <v>283</v>
      </c>
      <c r="D95" s="8">
        <v>85001</v>
      </c>
      <c r="E95" s="6" t="s">
        <v>130</v>
      </c>
      <c r="F95" s="6" t="s">
        <v>131</v>
      </c>
      <c r="G95" s="6" t="s">
        <v>283</v>
      </c>
      <c r="H95" s="6">
        <v>4841</v>
      </c>
      <c r="I95" s="9" t="s">
        <v>79</v>
      </c>
      <c r="J95" s="6" t="s">
        <v>80</v>
      </c>
      <c r="K95" s="6" t="s">
        <v>74</v>
      </c>
      <c r="L95" s="6" t="s">
        <v>65</v>
      </c>
    </row>
    <row r="96" spans="1:12" x14ac:dyDescent="0.2">
      <c r="A96" s="5" t="s">
        <v>284</v>
      </c>
      <c r="B96" s="10">
        <v>4832</v>
      </c>
      <c r="C96" s="7" t="s">
        <v>284</v>
      </c>
      <c r="D96" s="8" t="s">
        <v>285</v>
      </c>
      <c r="E96" s="6" t="s">
        <v>113</v>
      </c>
      <c r="F96" s="6" t="s">
        <v>114</v>
      </c>
      <c r="G96" s="6" t="s">
        <v>284</v>
      </c>
      <c r="H96" s="6">
        <v>4832</v>
      </c>
      <c r="I96" s="9" t="s">
        <v>115</v>
      </c>
      <c r="J96" s="6" t="s">
        <v>116</v>
      </c>
      <c r="K96" s="6" t="s">
        <v>74</v>
      </c>
      <c r="L96" s="6" t="s">
        <v>65</v>
      </c>
    </row>
    <row r="97" spans="1:12" x14ac:dyDescent="0.2">
      <c r="A97" s="5" t="s">
        <v>286</v>
      </c>
      <c r="B97" s="10">
        <v>10930</v>
      </c>
      <c r="C97" s="7" t="s">
        <v>286</v>
      </c>
      <c r="D97" s="8">
        <v>25899</v>
      </c>
      <c r="E97" s="6" t="s">
        <v>141</v>
      </c>
      <c r="F97" s="6" t="s">
        <v>142</v>
      </c>
      <c r="G97" s="6" t="s">
        <v>286</v>
      </c>
      <c r="H97" s="6">
        <v>10930</v>
      </c>
      <c r="I97" s="9" t="s">
        <v>93</v>
      </c>
      <c r="J97" s="6" t="s">
        <v>94</v>
      </c>
      <c r="K97" s="6" t="s">
        <v>74</v>
      </c>
      <c r="L97" s="6" t="s">
        <v>65</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xmlns:xlrd2="http://schemas.microsoft.com/office/spreadsheetml/2017/richdata2" ref="A2:L97">
    <sortCondition ref="A1:A97"/>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2838-F636-412E-8599-ECC07235C226}">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287</v>
      </c>
      <c r="B1" s="1" t="s">
        <v>288</v>
      </c>
      <c r="C1" s="1" t="s">
        <v>17</v>
      </c>
      <c r="D1" s="1" t="s">
        <v>289</v>
      </c>
      <c r="E1" s="1" t="s">
        <v>20</v>
      </c>
    </row>
    <row r="2" spans="1:5" x14ac:dyDescent="0.2">
      <c r="A2" s="2" t="s">
        <v>290</v>
      </c>
      <c r="B2" s="2" t="s">
        <v>291</v>
      </c>
      <c r="C2" s="2" t="s">
        <v>289</v>
      </c>
      <c r="D2" s="2" t="s">
        <v>292</v>
      </c>
      <c r="E2" s="2" t="s">
        <v>292</v>
      </c>
    </row>
    <row r="3" spans="1:5" x14ac:dyDescent="0.2">
      <c r="A3" s="2" t="s">
        <v>293</v>
      </c>
      <c r="B3" s="2" t="s">
        <v>294</v>
      </c>
      <c r="C3" s="2" t="s">
        <v>295</v>
      </c>
      <c r="D3" s="2" t="s">
        <v>296</v>
      </c>
      <c r="E3" s="2" t="s">
        <v>296</v>
      </c>
    </row>
    <row r="4" spans="1:5" x14ac:dyDescent="0.2">
      <c r="A4" s="2" t="s">
        <v>297</v>
      </c>
      <c r="D4" s="2" t="s">
        <v>298</v>
      </c>
      <c r="E4" s="2" t="s">
        <v>298</v>
      </c>
    </row>
    <row r="5" spans="1:5" x14ac:dyDescent="0.2">
      <c r="A5" s="2" t="s">
        <v>299</v>
      </c>
      <c r="D5" s="2" t="s">
        <v>300</v>
      </c>
      <c r="E5" s="2" t="s">
        <v>300</v>
      </c>
    </row>
    <row r="6" spans="1:5" x14ac:dyDescent="0.2">
      <c r="A6" s="2" t="s">
        <v>301</v>
      </c>
    </row>
    <row r="7" spans="1:5" x14ac:dyDescent="0.2">
      <c r="A7" s="2" t="s">
        <v>302</v>
      </c>
    </row>
    <row r="8" spans="1:5" x14ac:dyDescent="0.2">
      <c r="A8" s="2" t="s">
        <v>303</v>
      </c>
    </row>
    <row r="9" spans="1:5" x14ac:dyDescent="0.2">
      <c r="A9" s="2" t="s">
        <v>304</v>
      </c>
    </row>
    <row r="10" spans="1:5" x14ac:dyDescent="0.2">
      <c r="A10" s="2" t="s">
        <v>305</v>
      </c>
    </row>
    <row r="11" spans="1:5" x14ac:dyDescent="0.2">
      <c r="A11" s="2" t="s">
        <v>306</v>
      </c>
    </row>
    <row r="12" spans="1:5" x14ac:dyDescent="0.2">
      <c r="A12" s="2" t="s">
        <v>307</v>
      </c>
    </row>
    <row r="13" spans="1:5" x14ac:dyDescent="0.2">
      <c r="A13" s="2" t="s">
        <v>308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baseColWidth="10" defaultColWidth="11.42578125" defaultRowHeight="15" x14ac:dyDescent="0.25"/>
  <sheetData>
    <row r="1" spans="1:2" x14ac:dyDescent="0.25">
      <c r="A1" t="s">
        <v>309</v>
      </c>
      <c r="B1" t="s">
        <v>310</v>
      </c>
    </row>
    <row r="2" spans="1:2" x14ac:dyDescent="0.25">
      <c r="A2" t="s">
        <v>311</v>
      </c>
      <c r="B2" t="s">
        <v>312</v>
      </c>
    </row>
    <row r="3" spans="1:2" x14ac:dyDescent="0.25">
      <c r="A3" t="s">
        <v>313</v>
      </c>
      <c r="B3" t="s">
        <v>314</v>
      </c>
    </row>
    <row r="4" spans="1:2" x14ac:dyDescent="0.25">
      <c r="A4" t="s">
        <v>315</v>
      </c>
      <c r="B4" t="s">
        <v>316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2FA3B9-B557-467B-9B9E-BB53A19C459A}">
  <ds:schemaRefs>
    <ds:schemaRef ds:uri="http://schemas.microsoft.com/sharepoint/v3/contenttype/forms"/>
  </ds:schemaRefs>
</ds:datastoreItem>
</file>

<file path=customXml/itemProps2.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9AB64A-65AA-4F23-9BDA-EDF5A7CBF83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MAT_3°_Hoja 1</vt:lpstr>
      <vt:lpstr>MAT_3°_Hoja 2</vt:lpstr>
      <vt:lpstr>MAT_4°_Hoja 1</vt:lpstr>
      <vt:lpstr>MAT_4°_Hoja 2</vt:lpstr>
      <vt:lpstr>MAT_5°_Hoja 1</vt:lpstr>
      <vt:lpstr>MAT_5°_Hoja 2</vt:lpstr>
      <vt:lpstr>MAT_6°_Hoja 1</vt:lpstr>
      <vt:lpstr>MAT_6°_Hoja 2</vt:lpstr>
      <vt:lpstr>MAT_7°_Hoja 1</vt:lpstr>
      <vt:lpstr>MAT_7°-Hoja 2</vt:lpstr>
      <vt:lpstr>MAT_8°_Hoja 1</vt:lpstr>
      <vt:lpstr>MAT_8°_Hoja 2</vt:lpstr>
      <vt:lpstr>MAT_9°_Hoja 1</vt:lpstr>
      <vt:lpstr>MAT_9°_Hoja 2</vt:lpstr>
      <vt:lpstr>Hoja2 (2)</vt:lpstr>
      <vt:lpstr>Hoja3</vt:lpstr>
      <vt:lpstr>Hoja1</vt:lpstr>
      <vt:lpstr>Estado</vt:lpstr>
      <vt:lpstr>Grado</vt:lpstr>
      <vt:lpstr>SN</vt:lpstr>
      <vt:lpstr>Trabajado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Aramendi Garcia</dc:creator>
  <cp:keywords/>
  <dc:description/>
  <cp:lastModifiedBy>CER SUCRE</cp:lastModifiedBy>
  <cp:revision/>
  <dcterms:created xsi:type="dcterms:W3CDTF">2019-06-10T12:48:45Z</dcterms:created>
  <dcterms:modified xsi:type="dcterms:W3CDTF">2022-11-19T23:40:33Z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