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ocumentos\CARVAJAL\VISITA 5\Florentino Blanco\"/>
    </mc:Choice>
  </mc:AlternateContent>
  <xr:revisionPtr revIDLastSave="0" documentId="13_ncr:1_{22C8DD52-736E-45AA-B564-39D07D1AEFE5}" xr6:coauthVersionLast="47" xr6:coauthVersionMax="47" xr10:uidLastSave="{00000000-0000-0000-0000-000000000000}"/>
  <bookViews>
    <workbookView xWindow="-110" yWindow="-110" windowWidth="19420" windowHeight="10300" xr2:uid="{304E459F-EB28-469D-A303-686EF2400461}"/>
  </bookViews>
  <sheets>
    <sheet name="9° " sheetId="13" r:id="rId1"/>
    <sheet name="TODAS LAS RES" sheetId="6" state="hidden" r:id="rId2"/>
    <sheet name="PRUE" sheetId="3" state="hidden" r:id="rId3"/>
  </sheets>
  <calcPr calcId="191029"/>
  <pivotCaches>
    <pivotCache cacheId="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3" l="1"/>
  <c r="M22" i="13" s="1"/>
  <c r="N22" i="13" s="1"/>
  <c r="L21" i="13"/>
  <c r="M21" i="13" s="1"/>
  <c r="N21" i="13" s="1"/>
  <c r="L20" i="13"/>
  <c r="M20" i="13" s="1"/>
  <c r="N20" i="13" s="1"/>
  <c r="L19" i="13"/>
  <c r="M19" i="13" s="1"/>
  <c r="N19" i="13" s="1"/>
  <c r="L18" i="13"/>
  <c r="M18" i="13" s="1"/>
  <c r="L17" i="13"/>
  <c r="M17" i="13" s="1"/>
  <c r="N17" i="13" s="1"/>
  <c r="L16" i="13"/>
  <c r="M16" i="13" s="1"/>
  <c r="N16" i="13" s="1"/>
  <c r="L15" i="13"/>
  <c r="M15" i="13" s="1"/>
  <c r="N15" i="13" s="1"/>
  <c r="L14" i="13"/>
  <c r="M14" i="13" s="1"/>
  <c r="N14" i="13" s="1"/>
  <c r="L13" i="13"/>
  <c r="M13" i="13" s="1"/>
  <c r="N13" i="13" s="1"/>
  <c r="L12" i="13"/>
  <c r="M12" i="13" s="1"/>
  <c r="N12" i="13" s="1"/>
  <c r="L11" i="13"/>
  <c r="M11" i="13" s="1"/>
  <c r="L10" i="13"/>
  <c r="M10" i="13" s="1"/>
  <c r="N10" i="13" s="1"/>
  <c r="L9" i="13"/>
  <c r="M9" i="13" s="1"/>
  <c r="L8" i="13"/>
  <c r="M8" i="13" s="1"/>
  <c r="L7" i="13"/>
  <c r="M7" i="13" s="1"/>
  <c r="N7" i="13" s="1"/>
  <c r="L6" i="13"/>
  <c r="M6" i="13" s="1"/>
  <c r="N6" i="13" s="1"/>
  <c r="L5" i="13"/>
  <c r="M5" i="13" s="1"/>
  <c r="N5" i="13" s="1"/>
  <c r="L4" i="13"/>
  <c r="M4" i="13" s="1"/>
  <c r="N4" i="13" s="1"/>
  <c r="L3" i="13"/>
  <c r="M3" i="13" s="1"/>
  <c r="N3" i="13" s="1"/>
  <c r="N3" i="3"/>
  <c r="M3" i="3"/>
  <c r="O15" i="13" l="1"/>
  <c r="O14" i="13"/>
  <c r="N8" i="13"/>
  <c r="O8" i="13"/>
  <c r="O7" i="13"/>
  <c r="N11" i="13"/>
  <c r="O11" i="13"/>
  <c r="N18" i="13"/>
  <c r="O18" i="13"/>
  <c r="N9" i="13"/>
  <c r="O9" i="13"/>
  <c r="O16" i="13"/>
  <c r="O17" i="13"/>
  <c r="O10" i="13"/>
  <c r="O19" i="13"/>
  <c r="O4" i="13"/>
  <c r="O12" i="13"/>
  <c r="O20" i="13"/>
  <c r="O5" i="13"/>
  <c r="O13" i="13"/>
  <c r="O21" i="13"/>
  <c r="O6" i="13"/>
  <c r="O22" i="13"/>
  <c r="M23" i="13"/>
  <c r="N23" i="13" s="1"/>
  <c r="O3" i="13"/>
</calcChain>
</file>

<file path=xl/sharedStrings.xml><?xml version="1.0" encoding="utf-8"?>
<sst xmlns="http://schemas.openxmlformats.org/spreadsheetml/2006/main" count="405" uniqueCount="73">
  <si>
    <t>PREGUNTA</t>
  </si>
  <si>
    <t xml:space="preserve">RESPUESTA CORRECTA </t>
  </si>
  <si>
    <t>TERCERO</t>
  </si>
  <si>
    <t>CUARTO</t>
  </si>
  <si>
    <t>QUINTO</t>
  </si>
  <si>
    <t xml:space="preserve">SEXTO </t>
  </si>
  <si>
    <t>SÉPTIMO</t>
  </si>
  <si>
    <t xml:space="preserve">OCTAVO </t>
  </si>
  <si>
    <t>NOVENO</t>
  </si>
  <si>
    <t>DÉCIMO</t>
  </si>
  <si>
    <t>ONCE</t>
  </si>
  <si>
    <t>A</t>
  </si>
  <si>
    <t>B</t>
  </si>
  <si>
    <t>D</t>
  </si>
  <si>
    <t>C</t>
  </si>
  <si>
    <t>Pregunta</t>
  </si>
  <si>
    <t>Compretencia</t>
  </si>
  <si>
    <t>Afirmación</t>
  </si>
  <si>
    <t>Evidencia</t>
  </si>
  <si>
    <t>Grado</t>
  </si>
  <si>
    <t>RESPUESTA CORRECTA</t>
  </si>
  <si>
    <t>Cp1</t>
  </si>
  <si>
    <t>Cp2</t>
  </si>
  <si>
    <t>Af1</t>
  </si>
  <si>
    <t>asf2</t>
  </si>
  <si>
    <t>af3</t>
  </si>
  <si>
    <t>e1</t>
  </si>
  <si>
    <t>e2</t>
  </si>
  <si>
    <t>e3</t>
  </si>
  <si>
    <t>Om</t>
  </si>
  <si>
    <t>Porcentaje de correctas</t>
  </si>
  <si>
    <t>Respuesta  Correcta</t>
  </si>
  <si>
    <t>Comprende el sentido local y global del texto mediante inferencias de información implícita.</t>
  </si>
  <si>
    <t>Distingue las relaciones entre las personas (o personajes) que desempeñan un papel en una argumentación o una narración (voces).</t>
  </si>
  <si>
    <t>Reconozco en las obras literarias procedimientos narrativos, líricos y dramáticos.</t>
  </si>
  <si>
    <t>Recupera información literal expresada en fragmentos del texto.</t>
  </si>
  <si>
    <t>Ubica elementos del contenido de diferentes tipos de textos (tiempo, lugares, hechos, personajes y narrador).</t>
  </si>
  <si>
    <t>Comprendo elementos constitutivos de obras literarias, tales como tiempo, espacio, función de los personajes, lenguaje, atmósferas, diálogos, escenas, entre otros.</t>
  </si>
  <si>
    <t>Asume una posición crítica sobre el texto mediante la evaluación de su forma y contenido.</t>
  </si>
  <si>
    <t>Evalúa las ideas expresadas en un texto.</t>
  </si>
  <si>
    <t>Comprendo el sentido global de cada uno de los textos que leo, la intención de quien lo produce y las características del contexto en el que se produce.</t>
  </si>
  <si>
    <t>Reconoce significados, resúmenes, análisis y paráfrasis apropiados de un texto.</t>
  </si>
  <si>
    <t>Analizo los aspectos textuales, conceptuales y formales de cada uno de los textos que leo.</t>
  </si>
  <si>
    <t>Identifica el contenido de cada parte funcional del texto.</t>
  </si>
  <si>
    <t>Deduce las relaciones entre elementos lingüísticos y no lingüísticos.</t>
  </si>
  <si>
    <t>Relaciono gráficas con texto escrito, ya sea completándolas o explicándolas.</t>
  </si>
  <si>
    <t>Estándar asociado</t>
  </si>
  <si>
    <t>Elaboro hipótesis de lectura de diferentes textos, a partir de la revisión de sus características como: forma de presentación, títulos, graficación y manejo de la lengua: marcas textuales, organización sintáctica, uso de deícticos, entre otras.</t>
  </si>
  <si>
    <t>Infiere estrategias discursivas del texto.</t>
  </si>
  <si>
    <t>Infiero otros sentidos en cada uno de los textos que leo, relacionándolos con su sentido global y con el contexto en el cual se han producido, reconociendo rasgos sociológicos, ideológicos, científicos y culturales.</t>
  </si>
  <si>
    <t>Relaciona y compara diferentes textos.</t>
  </si>
  <si>
    <t>Caracterizo los textos de acuerdo con la intención comunicativa de quien los produce.</t>
  </si>
  <si>
    <t>Diferencia las funciones de las partes en las que se estructura un texto.</t>
  </si>
  <si>
    <t>Interpreto manifestaciones artísticas no verbales y las relaciono con otras producciones humanas, ya sean artísticas o no.</t>
  </si>
  <si>
    <t>Relaciona y evalúa el texto y el contexto.</t>
  </si>
  <si>
    <t>Reconoce y entiende el vocabulario y su función.</t>
  </si>
  <si>
    <t>No Contesto</t>
  </si>
  <si>
    <t>Total Respuestas</t>
  </si>
  <si>
    <t>% Respuestas Correctas</t>
  </si>
  <si>
    <t>% Respuestas Incorrectas</t>
  </si>
  <si>
    <t>Etiquetas de fila</t>
  </si>
  <si>
    <t>Total general</t>
  </si>
  <si>
    <t>Promedio de % Respuestas Correctas</t>
  </si>
  <si>
    <t>Promedio de % Respuestas Incorrectas</t>
  </si>
  <si>
    <t>(Todas)</t>
  </si>
  <si>
    <t>Promedio</t>
  </si>
  <si>
    <t>Valores</t>
  </si>
  <si>
    <t>Categoria</t>
  </si>
  <si>
    <t>Difícil</t>
  </si>
  <si>
    <t>Fácil</t>
  </si>
  <si>
    <t>Muy Difícil</t>
  </si>
  <si>
    <t>Muy fácil</t>
  </si>
  <si>
    <t>Cuenta de % Respuestas Correctas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</si>
</sst>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1" applyFont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9" fontId="1" fillId="3" borderId="6" xfId="2" applyFont="1" applyFill="1" applyBorder="1" applyAlignment="1">
      <alignment vertical="center"/>
    </xf>
    <xf numFmtId="9" fontId="1" fillId="3" borderId="7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1" applyFont="1" applyBorder="1" applyAlignment="1">
      <alignment horizontal="center" vertical="center" wrapText="1"/>
    </xf>
    <xf numFmtId="0" fontId="0" fillId="0" borderId="1" xfId="0" pivotButton="1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2" applyFont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wrapText="1"/>
    </xf>
    <xf numFmtId="0" fontId="0" fillId="0" borderId="1" xfId="0" pivotButton="1" applyBorder="1" applyAlignment="1">
      <alignment wrapText="1"/>
    </xf>
  </cellXfs>
  <cellStyles count="3">
    <cellStyle name="Normal" xfId="0" builtinId="0"/>
    <cellStyle name="Normal 2" xfId="1" xr:uid="{7A70E6C3-1893-45D8-A1CD-9D0840A07E95}"/>
    <cellStyle name="Porcentaje" xfId="2" builtinId="5"/>
  </cellStyles>
  <dxfs count="187">
    <dxf>
      <numFmt numFmtId="164" formatCode="0.0%"/>
    </dxf>
    <dxf>
      <alignment wrapText="1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4" formatCode="0.00%"/>
    </dxf>
    <dxf>
      <numFmt numFmtId="164" formatCode="0.0%"/>
    </dxf>
    <dxf>
      <numFmt numFmtId="13" formatCode="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numFmt numFmtId="13" formatCode="0%"/>
    </dxf>
    <dxf>
      <numFmt numFmtId="164" formatCode="0.0%"/>
    </dxf>
    <dxf>
      <numFmt numFmtId="14" formatCode="0.00%"/>
    </dxf>
    <dxf>
      <numFmt numFmtId="164" formatCode="0.0%"/>
    </dxf>
    <dxf>
      <numFmt numFmtId="164" formatCode="0.0%"/>
    </dxf>
    <dxf>
      <alignment wrapText="1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64" formatCode="0.0%"/>
    </dxf>
    <dxf>
      <numFmt numFmtId="14" formatCode="0.00%"/>
    </dxf>
    <dxf>
      <numFmt numFmtId="164" formatCode="0.0%"/>
    </dxf>
    <dxf>
      <numFmt numFmtId="13" formatCode="0%"/>
    </dxf>
    <dxf>
      <numFmt numFmtId="164" formatCode="0.0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0.0%"/>
    </dxf>
    <dxf>
      <numFmt numFmtId="164" formatCode="0.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wrapText="1"/>
    </dxf>
    <dxf>
      <numFmt numFmtId="164" formatCode="0.0%"/>
    </dxf>
    <dxf>
      <numFmt numFmtId="164" formatCode="0.0%"/>
    </dxf>
    <dxf>
      <numFmt numFmtId="164" formatCode="0.0%"/>
    </dxf>
    <dxf>
      <numFmt numFmtId="14" formatCode="0.00%"/>
    </dxf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[Lina Paola Rey 9°.xlsx]9° !TablaDinámica17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'9° '!$G$45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32-4813-AA57-8E3924F63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32-4813-AA57-8E3924F6396F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'9° '!$F$46:$F$47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'9° '!$G$46:$G$47</c:f>
              <c:numCache>
                <c:formatCode>0.0%</c:formatCode>
                <c:ptCount val="2"/>
                <c:pt idx="0">
                  <c:v>0.48928571428571432</c:v>
                </c:pt>
                <c:pt idx="1">
                  <c:v>0.51071428571428568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B-4FB5-863F-162506A70C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[Lina Paola Rey 9°.xlsx]9° !TablaDinámica26</c:name>
    <c:fmtId val="4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'9° '!$G$52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'9° '!$F$53:$F$56</c:f>
              <c:strCache>
                <c:ptCount val="3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Recupera información literal expresada en fragmentos del texto.</c:v>
                </c:pt>
              </c:strCache>
            </c:strRef>
          </c:cat>
          <c:val>
            <c:numRef>
              <c:f>'9° '!$G$53:$G$56</c:f>
              <c:numCache>
                <c:formatCode>0%</c:formatCode>
                <c:ptCount val="3"/>
                <c:pt idx="0">
                  <c:v>0.42857142857142849</c:v>
                </c:pt>
                <c:pt idx="1">
                  <c:v>0.5714285714285714</c:v>
                </c:pt>
                <c:pt idx="2">
                  <c:v>0.46428571428571425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7-4264-8E34-5B7B6791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68107743"/>
        <c:axId val="1168112319"/>
      </c:barChart>
      <c:catAx>
        <c:axId val="116810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8112319"/>
        <c:crosses val="autoZero"/>
        <c:auto val="1"/>
        <c:lblAlgn val="ctr"/>
        <c:lblOffset val="100"/>
        <c:noMultiLvlLbl val="0"/>
      </c:catAx>
      <c:valAx>
        <c:axId val="116811231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810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[Lina Paola Rey 9°.xlsx]9° !TablaDinámica6</c:name>
    <c:fmtId val="5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'9° '!$G$77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CB4-4EF6-BBBF-3A1CE2904C8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0"/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B4-4EF6-BBBF-3A1CE2904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'9° '!$F$78:$F$82</c:f>
              <c:strCache>
                <c:ptCount val="4"/>
                <c:pt idx="0">
                  <c:v>Muy Difícil</c:v>
                </c:pt>
                <c:pt idx="1">
                  <c:v>Fácil</c:v>
                </c:pt>
                <c:pt idx="2">
                  <c:v>Difícil</c:v>
                </c:pt>
                <c:pt idx="3">
                  <c:v>Muy fácil</c:v>
                </c:pt>
              </c:strCache>
            </c:strRef>
          </c:cat>
          <c:val>
            <c:numRef>
              <c:f>'9° '!$G$78:$G$82</c:f>
              <c:numCache>
                <c:formatCode>0%</c:formatCode>
                <c:ptCount val="4"/>
                <c:pt idx="0">
                  <c:v>0.5</c:v>
                </c:pt>
                <c:pt idx="1">
                  <c:v>0.2</c:v>
                </c:pt>
                <c:pt idx="2">
                  <c:v>0.2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4-4EF6-BBBF-3A1CE2904C8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314327</xdr:colOff>
      <xdr:row>24</xdr:row>
      <xdr:rowOff>21431</xdr:rowOff>
    </xdr:from>
    <xdr:to>
      <xdr:col>11</xdr:col>
      <xdr:colOff>333376</xdr:colOff>
      <xdr:row>39</xdr:row>
      <xdr:rowOff>50006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455843-51FC-4925-9C7E-08ABFCA81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56</xdr:row>
      <xdr:rowOff>142875</xdr:rowOff>
    </xdr:from>
    <xdr:to>
      <xdr:col>12</xdr:col>
      <xdr:colOff>328612</xdr:colOff>
      <xdr:row>71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B87A8C-717F-477F-8BB5-7E040DBF1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315118</xdr:colOff>
      <xdr:row>85</xdr:row>
      <xdr:rowOff>5555</xdr:rowOff>
    </xdr:from>
    <xdr:to>
      <xdr:col>12</xdr:col>
      <xdr:colOff>610393</xdr:colOff>
      <xdr:row>100</xdr:row>
      <xdr:rowOff>34130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1B200D-5194-73D5-D2A2-E302C58EE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" refreshedDate="44882.770122106478" createdVersion="8" refreshedVersion="7" minRefreshableVersion="3" recordCount="20" xr:uid="{52531EA0-9F7D-4CFE-A1FE-8681D0FF4337}">
  <cacheSource type="worksheet">
    <worksheetSource ref="A2:O22" sheet="9° "/>
  </cacheSource>
  <cacheFields count="15">
    <cacheField name="Grado" numFmtId="0">
      <sharedItems containsSemiMixedTypes="0" containsString="0" containsNumber="1" containsInteger="1" minValue="9" maxValue="9" count="1">
        <n v="9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Estándar asociado" numFmtId="0">
      <sharedItems/>
    </cacheField>
    <cacheField name="Afirmación" numFmtId="0">
      <sharedItems count="3">
        <s v="Comprende el sentido local y global del texto mediante inferencias de información implícita."/>
        <s v="Recupera información literal expresada en fragmentos del texto."/>
        <s v="Asume una posición crítica sobre el texto mediante la evaluación de su forma y contenido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emiMixedTypes="0" containsString="0" containsNumber="1" containsInteger="1" minValue="0" maxValue="5"/>
    </cacheField>
    <cacheField name="B" numFmtId="0">
      <sharedItems containsSemiMixedTypes="0" containsString="0" containsNumber="1" containsInteger="1" minValue="0" maxValue="5"/>
    </cacheField>
    <cacheField name="C" numFmtId="0">
      <sharedItems containsSemiMixedTypes="0" containsString="0" containsNumber="1" containsInteger="1" minValue="0" maxValue="7"/>
    </cacheField>
    <cacheField name="D" numFmtId="0">
      <sharedItems containsSemiMixedTypes="0" containsString="0" containsNumber="1" containsInteger="1" minValue="0" maxValue="7"/>
    </cacheField>
    <cacheField name="No Contesto" numFmtId="0">
      <sharedItems containsSemiMixedTypes="0" containsString="0" containsNumber="1" containsInteger="1" minValue="0" maxValue="0"/>
    </cacheField>
    <cacheField name="Total Respuestas" numFmtId="0">
      <sharedItems containsSemiMixedTypes="0" containsString="0" containsNumber="1" containsInteger="1" minValue="7" maxValue="8"/>
    </cacheField>
    <cacheField name="% Respuestas Correctas" numFmtId="9">
      <sharedItems containsSemiMixedTypes="0" containsString="0" containsNumber="1" minValue="0" maxValue="1"/>
    </cacheField>
    <cacheField name="% Respuestas Incorrectas" numFmtId="9">
      <sharedItems containsSemiMixedTypes="0" containsString="0" containsNumber="1" minValue="0" maxValue="1"/>
    </cacheField>
    <cacheField name="Categoria" numFmtId="0">
      <sharedItems count="4">
        <s v="Muy Difícil"/>
        <s v="Fácil"/>
        <s v="Difícil"/>
        <s v="Muy fác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Reconozco en las obras literarias procedimientos narrativos, líricos y dramáticos."/>
    <x v="0"/>
    <s v="Distingue las relaciones entre las personas (o personajes) que desempeñan un papel en una argumentación o una narración (voces)."/>
    <s v="C"/>
    <n v="3"/>
    <n v="0"/>
    <n v="3"/>
    <n v="1"/>
    <n v="0"/>
    <n v="7"/>
    <n v="0.42857142857142855"/>
    <n v="0.5714285714285714"/>
    <x v="0"/>
  </r>
  <r>
    <x v="0"/>
    <x v="1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n v="0"/>
    <n v="3"/>
    <n v="2"/>
    <n v="2"/>
    <n v="0"/>
    <n v="7"/>
    <n v="0.2857142857142857"/>
    <n v="0.7142857142857143"/>
    <x v="0"/>
  </r>
  <r>
    <x v="0"/>
    <x v="2"/>
    <s v="Comprendo el sentido global de cada uno de los textos que leo, la intención de quien lo produce y las características del contexto en el que se produce."/>
    <x v="2"/>
    <s v="Evalúa las ideas expresadas en un texto."/>
    <s v="A"/>
    <n v="1"/>
    <n v="1"/>
    <n v="2"/>
    <n v="3"/>
    <n v="0"/>
    <n v="7"/>
    <n v="0.14285714285714285"/>
    <n v="0.85714285714285721"/>
    <x v="0"/>
  </r>
  <r>
    <x v="0"/>
    <x v="3"/>
    <s v="Analizo los aspectos textuales, conceptuales y formales de cada uno de los textos que leo."/>
    <x v="0"/>
    <s v="Reconoce significados, resúmenes, análisis y paráfrasis apropiados de un texto."/>
    <s v="B"/>
    <n v="0"/>
    <n v="5"/>
    <n v="0"/>
    <n v="2"/>
    <n v="0"/>
    <n v="7"/>
    <n v="0.7142857142857143"/>
    <n v="0.2857142857142857"/>
    <x v="1"/>
  </r>
  <r>
    <x v="0"/>
    <x v="4"/>
    <s v="Analizo los aspectos textuales, conceptuales y formales de cada uno de los textos que leo."/>
    <x v="0"/>
    <s v="Identifica el contenido de cada parte funcional del texto."/>
    <s v="A"/>
    <n v="2"/>
    <n v="4"/>
    <n v="0"/>
    <n v="1"/>
    <n v="0"/>
    <n v="7"/>
    <n v="0.2857142857142857"/>
    <n v="0.7142857142857143"/>
    <x v="0"/>
  </r>
  <r>
    <x v="0"/>
    <x v="5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n v="3"/>
    <n v="1"/>
    <n v="2"/>
    <n v="1"/>
    <n v="0"/>
    <n v="7"/>
    <n v="0.2857142857142857"/>
    <n v="0.7142857142857143"/>
    <x v="0"/>
  </r>
  <r>
    <x v="0"/>
    <x v="6"/>
    <s v="Relaciono gráficas con texto escrito, ya sea completándolas o explicándolas."/>
    <x v="0"/>
    <s v="Deduce las relaciones entre elementos lingüísticos y no lingüísticos."/>
    <s v="B"/>
    <n v="2"/>
    <n v="4"/>
    <n v="0"/>
    <n v="1"/>
    <n v="0"/>
    <n v="7"/>
    <n v="0.5714285714285714"/>
    <n v="0.4285714285714286"/>
    <x v="2"/>
  </r>
  <r>
    <x v="0"/>
    <x v="7"/>
    <s v="Relaciono gráficas con texto escrito, ya sea completándolas o explicándolas."/>
    <x v="0"/>
    <s v="Deduce las relaciones entre elementos lingüísticos y no lingüísticos."/>
    <s v="A"/>
    <n v="5"/>
    <n v="1"/>
    <n v="1"/>
    <n v="0"/>
    <n v="0"/>
    <n v="7"/>
    <n v="0.7142857142857143"/>
    <n v="0.2857142857142857"/>
    <x v="1"/>
  </r>
  <r>
    <x v="0"/>
    <x v="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C"/>
    <n v="3"/>
    <n v="0"/>
    <n v="1"/>
    <n v="3"/>
    <n v="0"/>
    <n v="7"/>
    <n v="0.14285714285714285"/>
    <n v="0.85714285714285721"/>
    <x v="0"/>
  </r>
  <r>
    <x v="0"/>
    <x v="9"/>
    <s v="Infiero otros sentidos en cada uno de los textos que leo, relacionándolos con su sentido global y con el contexto en el cual se han producido, reconociendo rasgos sociológicos, ideológicos, científicos y culturales."/>
    <x v="2"/>
    <s v="Infiere estrategias discursivas del texto."/>
    <s v="C"/>
    <n v="0"/>
    <n v="0"/>
    <n v="7"/>
    <n v="0"/>
    <n v="0"/>
    <n v="7"/>
    <n v="1"/>
    <n v="0"/>
    <x v="3"/>
  </r>
  <r>
    <x v="0"/>
    <x v="10"/>
    <s v="Analizo los aspectos textuales, conceptuales y formales de cada uno de los textos que leo."/>
    <x v="1"/>
    <s v="Ubica elementos del contenido de diferentes tipos de textos (tiempo, lugares, hechos, personajes y narrador)."/>
    <s v="C"/>
    <n v="2"/>
    <n v="0"/>
    <n v="5"/>
    <n v="0"/>
    <n v="0"/>
    <n v="7"/>
    <n v="0.7142857142857143"/>
    <n v="0.2857142857142857"/>
    <x v="1"/>
  </r>
  <r>
    <x v="0"/>
    <x v="11"/>
    <s v="Analizo los aspectos textuales, conceptuales y formales de cada uno de los textos que leo."/>
    <x v="1"/>
    <s v="Ubica elementos del contenido de diferentes tipos de textos (tiempo, lugares, hechos, personajes y narrador)."/>
    <s v="A"/>
    <n v="4"/>
    <n v="2"/>
    <n v="2"/>
    <n v="0"/>
    <n v="0"/>
    <n v="8"/>
    <n v="0.5"/>
    <n v="0.5"/>
    <x v="2"/>
  </r>
  <r>
    <x v="0"/>
    <x v="12"/>
    <s v="Analizo los aspectos textuales, conceptuales y formales de cada uno de los textos que leo."/>
    <x v="1"/>
    <s v="Ubica elementos del contenido de diferentes tipos de textos (tiempo, lugares, hechos, personajes y narrador)."/>
    <s v="B"/>
    <n v="4"/>
    <n v="3"/>
    <n v="0"/>
    <n v="0"/>
    <n v="0"/>
    <n v="7"/>
    <n v="0.42857142857142855"/>
    <n v="0.5714285714285714"/>
    <x v="0"/>
  </r>
  <r>
    <x v="0"/>
    <x v="13"/>
    <s v="Caracterizo los textos de acuerdo con la intención comunicativa de quien los produce."/>
    <x v="2"/>
    <s v="Relaciona y compara diferentes textos."/>
    <s v="D"/>
    <n v="0"/>
    <n v="0"/>
    <n v="0"/>
    <n v="7"/>
    <n v="0"/>
    <n v="7"/>
    <n v="1"/>
    <n v="0"/>
    <x v="3"/>
  </r>
  <r>
    <x v="0"/>
    <x v="14"/>
    <s v="Analizo los aspectos textuales, conceptuales y formales de cada uno de los textos que leo."/>
    <x v="0"/>
    <s v="Reconoce significados, resúmenes, análisis y paráfrasis apropiados de un texto."/>
    <s v="C"/>
    <n v="1"/>
    <n v="0"/>
    <n v="5"/>
    <n v="1"/>
    <n v="0"/>
    <n v="7"/>
    <n v="0.7142857142857143"/>
    <n v="0.2857142857142857"/>
    <x v="1"/>
  </r>
  <r>
    <x v="0"/>
    <x v="15"/>
    <s v="Interpreto manifestaciones artísticas no verbales y las relaciono con otras producciones humanas, ya sean artísticas o no."/>
    <x v="0"/>
    <s v="Diferencia las funciones de las partes en las que se estructura un texto."/>
    <s v="B"/>
    <n v="0"/>
    <n v="4"/>
    <n v="1"/>
    <n v="2"/>
    <n v="0"/>
    <n v="7"/>
    <n v="0.5714285714285714"/>
    <n v="0.4285714285714286"/>
    <x v="2"/>
  </r>
  <r>
    <x v="0"/>
    <x v="16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A"/>
    <n v="0"/>
    <n v="4"/>
    <n v="1"/>
    <n v="2"/>
    <n v="0"/>
    <n v="7"/>
    <n v="0"/>
    <n v="1"/>
    <x v="0"/>
  </r>
  <r>
    <x v="0"/>
    <x v="17"/>
    <s v="Analizo los aspectos textuales, conceptuales y formales de cada uno de los textos que leo."/>
    <x v="1"/>
    <s v="Reconoce y entiende el vocabulario y su función."/>
    <s v="B"/>
    <n v="0"/>
    <n v="4"/>
    <n v="0"/>
    <n v="3"/>
    <n v="0"/>
    <n v="7"/>
    <n v="0.5714285714285714"/>
    <n v="0.4285714285714286"/>
    <x v="2"/>
  </r>
  <r>
    <x v="0"/>
    <x v="1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A"/>
    <n v="2"/>
    <n v="5"/>
    <n v="0"/>
    <n v="0"/>
    <n v="0"/>
    <n v="7"/>
    <n v="0.2857142857142857"/>
    <n v="0.7142857142857143"/>
    <x v="0"/>
  </r>
  <r>
    <x v="0"/>
    <x v="19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D"/>
    <n v="3"/>
    <n v="0"/>
    <n v="1"/>
    <n v="3"/>
    <n v="0"/>
    <n v="7"/>
    <n v="0.42857142857142855"/>
    <n v="0.571428571428571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A9533-7FC2-48CA-85B1-ACE98BE9AB8D}" name="TablaDinámica6" cacheId="26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77:G82" firstHeaderRow="1" firstDataRow="1" firstDataCol="1" rowPageCount="2" colPageCount="1"/>
  <pivotFields count="15">
    <pivotField axis="axisPage" showAll="0">
      <items count="2">
        <item x="0"/>
        <item t="default"/>
      </items>
    </pivotField>
    <pivotField axis="axisPage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19">
    <format dxfId="184">
      <pivotArea outline="0" fieldPosition="0">
        <references count="1">
          <reference field="4294967294" count="1">
            <x v="0"/>
          </reference>
        </references>
      </pivotArea>
    </format>
    <format dxfId="183">
      <pivotArea collapsedLevelsAreSubtotals="1" fieldPosition="0">
        <references count="1">
          <reference field="14" count="0"/>
        </references>
      </pivotArea>
    </format>
    <format dxfId="75">
      <pivotArea outline="0" collapsedLevelsAreSubtotals="1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14" type="button" dataOnly="0" labelOnly="1" outline="0" axis="axisRow" fieldPosition="0"/>
    </format>
    <format dxfId="70">
      <pivotArea dataOnly="0" labelOnly="1" fieldPosition="0">
        <references count="1">
          <reference field="14" count="0"/>
        </references>
      </pivotArea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6">
      <pivotArea field="14" type="button" dataOnly="0" labelOnly="1" outline="0" axis="axisRow" fieldPosition="0"/>
    </format>
    <format dxfId="65">
      <pivotArea dataOnly="0" labelOnly="1" outline="0" axis="axisValues" fieldPosition="0"/>
    </format>
    <format dxfId="63">
      <pivotArea field="14" type="button" dataOnly="0" labelOnly="1" outline="0" axis="axisRow" fieldPosition="0"/>
    </format>
    <format dxfId="62">
      <pivotArea dataOnly="0" labelOnly="1" outline="0" axis="axisValues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14" type="button" dataOnly="0" labelOnly="1" outline="0" axis="axisRow" fieldPosition="0"/>
    </format>
    <format dxfId="57">
      <pivotArea dataOnly="0" labelOnly="1" fieldPosition="0">
        <references count="1">
          <reference field="14" count="0"/>
        </references>
      </pivotArea>
    </format>
    <format dxfId="56">
      <pivotArea dataOnly="0" labelOnly="1" grandRow="1" outline="0" fieldPosition="0"/>
    </format>
    <format dxfId="55">
      <pivotArea dataOnly="0" labelOnly="1" outline="0" axis="axisValues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3481DC-E1B0-4129-A4F6-D23164EA7B84}" name="TablaDinámica26" cacheId="26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5">
  <location ref="F52:G56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6">
    <format dxfId="185">
      <pivotArea outline="0" collapsedLevelsAreSubtotals="1" fieldPosition="0"/>
    </format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3" type="button" dataOnly="0" labelOnly="1" outline="0" axis="axisRow" fieldPosition="0"/>
    </format>
    <format dxfId="167">
      <pivotArea dataOnly="0" labelOnly="1" fieldPosition="0">
        <references count="1">
          <reference field="3" count="0"/>
        </references>
      </pivotArea>
    </format>
    <format dxfId="166">
      <pivotArea dataOnly="0" labelOnly="1" grandRow="1" outline="0" fieldPosition="0"/>
    </format>
    <format dxfId="165">
      <pivotArea dataOnly="0" labelOnly="1" outline="0" axis="axisValues" fieldPosition="0"/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field="3" type="button" dataOnly="0" labelOnly="1" outline="0" axis="axisRow" fieldPosition="0"/>
    </format>
    <format dxfId="160">
      <pivotArea dataOnly="0" labelOnly="1" fieldPosition="0">
        <references count="1">
          <reference field="3" count="0"/>
        </references>
      </pivotArea>
    </format>
    <format dxfId="159">
      <pivotArea dataOnly="0" labelOnly="1" grandRow="1" outline="0" fieldPosition="0"/>
    </format>
    <format dxfId="158">
      <pivotArea dataOnly="0" labelOnly="1" outline="0" axis="axisValues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3" type="button" dataOnly="0" labelOnly="1" outline="0" axis="axisRow" fieldPosition="0"/>
    </format>
    <format dxfId="153">
      <pivotArea dataOnly="0" labelOnly="1" fieldPosition="0">
        <references count="1">
          <reference field="3" count="0"/>
        </references>
      </pivotArea>
    </format>
    <format dxfId="152">
      <pivotArea dataOnly="0" labelOnly="1" grandRow="1" outline="0" fieldPosition="0"/>
    </format>
    <format dxfId="151">
      <pivotArea dataOnly="0" labelOnly="1" outline="0" axis="axisValues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3" type="button" dataOnly="0" labelOnly="1" outline="0" axis="axisRow" fieldPosition="0"/>
    </format>
    <format dxfId="146">
      <pivotArea dataOnly="0" labelOnly="1" fieldPosition="0">
        <references count="1">
          <reference field="3" count="0"/>
        </references>
      </pivotArea>
    </format>
    <format dxfId="145">
      <pivotArea dataOnly="0" labelOnly="1" grandRow="1" outline="0" fieldPosition="0"/>
    </format>
    <format dxfId="144">
      <pivotArea dataOnly="0" labelOnly="1" outline="0" axis="axisValues" fieldPosition="0"/>
    </format>
    <format dxfId="117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CE11D-0369-4B01-8CA5-BDC173B5597D}" name="TablaDinámica17" cacheId="26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">
  <location ref="F45:G47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9">
    <format dxfId="186">
      <pivotArea outline="0" collapsedLevelsAreSubtotals="1" fieldPosition="0"/>
    </format>
    <format dxfId="18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9">
      <pivotArea outline="0" collapsedLevelsAreSubtotals="1" fieldPosition="0"/>
    </format>
    <format dxfId="178">
      <pivotArea outline="0" collapsedLevelsAreSubtotals="1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-2" type="button" dataOnly="0" labelOnly="1" outline="0" axis="axisRow" fieldPosition="0"/>
    </format>
    <format dxfId="1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3">
      <pivotArea dataOnly="0" labelOnly="1" grandCol="1" outline="0" axis="axisCol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915E-2164-4B93-B5BA-19EE9F5578BE}">
  <dimension ref="A1:O82"/>
  <sheetViews>
    <sheetView tabSelected="1" topLeftCell="B1" workbookViewId="0">
      <selection activeCell="O87" sqref="O87"/>
    </sheetView>
  </sheetViews>
  <sheetFormatPr baseColWidth="10" defaultRowHeight="14.5" x14ac:dyDescent="0.35"/>
  <cols>
    <col min="1" max="1" width="0" hidden="1" customWidth="1"/>
    <col min="2" max="2" width="6.453125" customWidth="1"/>
    <col min="3" max="3" width="74" style="1" hidden="1" customWidth="1"/>
    <col min="4" max="4" width="31" hidden="1" customWidth="1"/>
    <col min="5" max="5" width="21.7265625" hidden="1" customWidth="1"/>
    <col min="6" max="6" width="13.1796875" style="1" customWidth="1"/>
    <col min="7" max="7" width="11.81640625" customWidth="1"/>
    <col min="8" max="8" width="6.81640625" customWidth="1"/>
    <col min="9" max="9" width="6.26953125" customWidth="1"/>
    <col min="10" max="10" width="5.54296875" customWidth="1"/>
    <col min="11" max="11" width="7.81640625" customWidth="1"/>
    <col min="12" max="12" width="9.1796875" customWidth="1"/>
    <col min="13" max="13" width="9.54296875" customWidth="1"/>
  </cols>
  <sheetData>
    <row r="1" spans="1:15" ht="15" customHeight="1" x14ac:dyDescent="0.35">
      <c r="C1" s="11"/>
      <c r="D1" s="9"/>
      <c r="E1" s="10"/>
      <c r="F1" s="5"/>
    </row>
    <row r="2" spans="1:15" s="1" customFormat="1" ht="31.5" x14ac:dyDescent="0.35">
      <c r="A2" s="17" t="s">
        <v>19</v>
      </c>
      <c r="B2" s="22" t="s">
        <v>15</v>
      </c>
      <c r="C2" s="22" t="s">
        <v>46</v>
      </c>
      <c r="D2" s="22" t="s">
        <v>17</v>
      </c>
      <c r="E2" s="22" t="s">
        <v>18</v>
      </c>
      <c r="F2" s="28" t="s">
        <v>31</v>
      </c>
      <c r="G2" s="22" t="s">
        <v>11</v>
      </c>
      <c r="H2" s="22" t="s">
        <v>12</v>
      </c>
      <c r="I2" s="22" t="s">
        <v>14</v>
      </c>
      <c r="J2" s="22" t="s">
        <v>13</v>
      </c>
      <c r="K2" s="22" t="s">
        <v>56</v>
      </c>
      <c r="L2" s="20" t="s">
        <v>57</v>
      </c>
      <c r="M2" s="20" t="s">
        <v>58</v>
      </c>
      <c r="N2" s="20" t="s">
        <v>59</v>
      </c>
      <c r="O2" s="20" t="s">
        <v>67</v>
      </c>
    </row>
    <row r="3" spans="1:15" x14ac:dyDescent="0.35">
      <c r="A3" s="18">
        <v>9</v>
      </c>
      <c r="B3" s="18">
        <v>1</v>
      </c>
      <c r="C3" s="19" t="s">
        <v>34</v>
      </c>
      <c r="D3" s="19" t="s">
        <v>32</v>
      </c>
      <c r="E3" s="19" t="s">
        <v>33</v>
      </c>
      <c r="F3" s="18" t="s">
        <v>14</v>
      </c>
      <c r="G3" s="27">
        <v>3</v>
      </c>
      <c r="H3" s="27">
        <v>0</v>
      </c>
      <c r="I3" s="27">
        <v>3</v>
      </c>
      <c r="J3" s="27">
        <v>1</v>
      </c>
      <c r="K3" s="27">
        <v>0</v>
      </c>
      <c r="L3" s="13">
        <f>SUM(G3:K3)</f>
        <v>7</v>
      </c>
      <c r="M3" s="29">
        <f>IF(L3&gt;0,IF(F3=$G$2,G3,IF(F3=$H$2,H3,IF(F3=$I$2,I3,IF(F3=$J$2,J3,K3))))/L3,0)</f>
        <v>0.42857142857142855</v>
      </c>
      <c r="N3" s="30">
        <f>1-M3</f>
        <v>0.5714285714285714</v>
      </c>
      <c r="O3" s="13" t="str">
        <f>IF(M3&gt;=0.9,"Muy fácil",IF(M3&gt;=0.7,"Fácil",IF(M3&gt;=0.6,"Dificultad media",IF(M3&gt;=0.5,"Difícil","Muy Difícil"))))</f>
        <v>Muy Difícil</v>
      </c>
    </row>
    <row r="4" spans="1:15" x14ac:dyDescent="0.35">
      <c r="A4" s="18">
        <v>9</v>
      </c>
      <c r="B4" s="18">
        <v>2</v>
      </c>
      <c r="C4" s="19" t="s">
        <v>37</v>
      </c>
      <c r="D4" s="19" t="s">
        <v>35</v>
      </c>
      <c r="E4" s="19" t="s">
        <v>36</v>
      </c>
      <c r="F4" s="18" t="s">
        <v>14</v>
      </c>
      <c r="G4" s="27">
        <v>0</v>
      </c>
      <c r="H4" s="27">
        <v>3</v>
      </c>
      <c r="I4" s="27">
        <v>2</v>
      </c>
      <c r="J4" s="27">
        <v>2</v>
      </c>
      <c r="K4" s="27">
        <v>0</v>
      </c>
      <c r="L4" s="13">
        <f t="shared" ref="L4:L22" si="0">SUM(G4:K4)</f>
        <v>7</v>
      </c>
      <c r="M4" s="29">
        <f t="shared" ref="M4:M22" si="1">IF(L4&gt;0,IF(F4=$G$2,G4,IF(F4=$H$2,H4,IF(F4=$I$2,I4,IF(F4=$J$2,J4,K4))))/L4,0)</f>
        <v>0.2857142857142857</v>
      </c>
      <c r="N4" s="30">
        <f t="shared" ref="N4:N23" si="2">1-M4</f>
        <v>0.7142857142857143</v>
      </c>
      <c r="O4" s="13" t="str">
        <f t="shared" ref="O4:O22" si="3">IF(M4&gt;=0.9,"Muy fácil",IF(M4&gt;=0.7,"Fácil",IF(M4&gt;=0.6,"Dificultad media",IF(M4&gt;=0.5,"Difícil","Muy Difícil"))))</f>
        <v>Muy Difícil</v>
      </c>
    </row>
    <row r="5" spans="1:15" x14ac:dyDescent="0.35">
      <c r="A5" s="18">
        <v>9</v>
      </c>
      <c r="B5" s="18">
        <v>3</v>
      </c>
      <c r="C5" s="19" t="s">
        <v>40</v>
      </c>
      <c r="D5" s="19" t="s">
        <v>38</v>
      </c>
      <c r="E5" s="19" t="s">
        <v>39</v>
      </c>
      <c r="F5" s="18" t="s">
        <v>11</v>
      </c>
      <c r="G5" s="27">
        <v>1</v>
      </c>
      <c r="H5" s="27">
        <v>1</v>
      </c>
      <c r="I5" s="27">
        <v>2</v>
      </c>
      <c r="J5" s="27">
        <v>3</v>
      </c>
      <c r="K5" s="27">
        <v>0</v>
      </c>
      <c r="L5" s="13">
        <f t="shared" si="0"/>
        <v>7</v>
      </c>
      <c r="M5" s="29">
        <f t="shared" si="1"/>
        <v>0.14285714285714285</v>
      </c>
      <c r="N5" s="30">
        <f t="shared" si="2"/>
        <v>0.85714285714285721</v>
      </c>
      <c r="O5" s="13" t="str">
        <f t="shared" si="3"/>
        <v>Muy Difícil</v>
      </c>
    </row>
    <row r="6" spans="1:15" x14ac:dyDescent="0.35">
      <c r="A6" s="18">
        <v>9</v>
      </c>
      <c r="B6" s="18">
        <v>4</v>
      </c>
      <c r="C6" s="19" t="s">
        <v>42</v>
      </c>
      <c r="D6" s="19" t="s">
        <v>32</v>
      </c>
      <c r="E6" s="19" t="s">
        <v>41</v>
      </c>
      <c r="F6" s="18" t="s">
        <v>12</v>
      </c>
      <c r="G6" s="27">
        <v>0</v>
      </c>
      <c r="H6" s="27">
        <v>5</v>
      </c>
      <c r="I6" s="27">
        <v>0</v>
      </c>
      <c r="J6" s="27">
        <v>2</v>
      </c>
      <c r="K6" s="27">
        <v>0</v>
      </c>
      <c r="L6" s="13">
        <f t="shared" si="0"/>
        <v>7</v>
      </c>
      <c r="M6" s="29">
        <f t="shared" si="1"/>
        <v>0.7142857142857143</v>
      </c>
      <c r="N6" s="30">
        <f t="shared" si="2"/>
        <v>0.2857142857142857</v>
      </c>
      <c r="O6" s="13" t="str">
        <f t="shared" si="3"/>
        <v>Fácil</v>
      </c>
    </row>
    <row r="7" spans="1:15" x14ac:dyDescent="0.35">
      <c r="A7" s="18">
        <v>9</v>
      </c>
      <c r="B7" s="18">
        <v>5</v>
      </c>
      <c r="C7" s="19" t="s">
        <v>42</v>
      </c>
      <c r="D7" s="19" t="s">
        <v>32</v>
      </c>
      <c r="E7" s="19" t="s">
        <v>43</v>
      </c>
      <c r="F7" s="18" t="s">
        <v>11</v>
      </c>
      <c r="G7" s="27">
        <v>2</v>
      </c>
      <c r="H7" s="27">
        <v>4</v>
      </c>
      <c r="I7" s="27">
        <v>0</v>
      </c>
      <c r="J7" s="27">
        <v>1</v>
      </c>
      <c r="K7" s="27">
        <v>0</v>
      </c>
      <c r="L7" s="13">
        <f t="shared" si="0"/>
        <v>7</v>
      </c>
      <c r="M7" s="29">
        <f t="shared" si="1"/>
        <v>0.2857142857142857</v>
      </c>
      <c r="N7" s="30">
        <f t="shared" si="2"/>
        <v>0.7142857142857143</v>
      </c>
      <c r="O7" s="13" t="str">
        <f t="shared" si="3"/>
        <v>Muy Difícil</v>
      </c>
    </row>
    <row r="8" spans="1:15" x14ac:dyDescent="0.35">
      <c r="A8" s="18">
        <v>9</v>
      </c>
      <c r="B8" s="18">
        <v>6</v>
      </c>
      <c r="C8" s="19" t="s">
        <v>37</v>
      </c>
      <c r="D8" s="19" t="s">
        <v>35</v>
      </c>
      <c r="E8" s="19" t="s">
        <v>36</v>
      </c>
      <c r="F8" s="18" t="s">
        <v>14</v>
      </c>
      <c r="G8" s="27">
        <v>3</v>
      </c>
      <c r="H8" s="27">
        <v>1</v>
      </c>
      <c r="I8" s="27">
        <v>2</v>
      </c>
      <c r="J8" s="27">
        <v>1</v>
      </c>
      <c r="K8" s="27">
        <v>0</v>
      </c>
      <c r="L8" s="13">
        <f t="shared" si="0"/>
        <v>7</v>
      </c>
      <c r="M8" s="29">
        <f t="shared" si="1"/>
        <v>0.2857142857142857</v>
      </c>
      <c r="N8" s="30">
        <f t="shared" si="2"/>
        <v>0.7142857142857143</v>
      </c>
      <c r="O8" s="13" t="str">
        <f t="shared" si="3"/>
        <v>Muy Difícil</v>
      </c>
    </row>
    <row r="9" spans="1:15" x14ac:dyDescent="0.35">
      <c r="A9" s="18">
        <v>9</v>
      </c>
      <c r="B9" s="18">
        <v>7</v>
      </c>
      <c r="C9" s="19" t="s">
        <v>45</v>
      </c>
      <c r="D9" s="19" t="s">
        <v>32</v>
      </c>
      <c r="E9" s="19" t="s">
        <v>44</v>
      </c>
      <c r="F9" s="18" t="s">
        <v>12</v>
      </c>
      <c r="G9" s="27">
        <v>2</v>
      </c>
      <c r="H9" s="27">
        <v>4</v>
      </c>
      <c r="I9" s="27">
        <v>0</v>
      </c>
      <c r="J9" s="27">
        <v>1</v>
      </c>
      <c r="K9" s="27">
        <v>0</v>
      </c>
      <c r="L9" s="13">
        <f t="shared" si="0"/>
        <v>7</v>
      </c>
      <c r="M9" s="29">
        <f t="shared" si="1"/>
        <v>0.5714285714285714</v>
      </c>
      <c r="N9" s="30">
        <f t="shared" si="2"/>
        <v>0.4285714285714286</v>
      </c>
      <c r="O9" s="13" t="str">
        <f t="shared" si="3"/>
        <v>Difícil</v>
      </c>
    </row>
    <row r="10" spans="1:15" x14ac:dyDescent="0.35">
      <c r="A10" s="18">
        <v>9</v>
      </c>
      <c r="B10" s="18">
        <v>8</v>
      </c>
      <c r="C10" s="19" t="s">
        <v>45</v>
      </c>
      <c r="D10" s="19" t="s">
        <v>32</v>
      </c>
      <c r="E10" s="19" t="s">
        <v>44</v>
      </c>
      <c r="F10" s="18" t="s">
        <v>11</v>
      </c>
      <c r="G10" s="27">
        <v>5</v>
      </c>
      <c r="H10" s="27">
        <v>1</v>
      </c>
      <c r="I10" s="27">
        <v>1</v>
      </c>
      <c r="J10" s="27">
        <v>0</v>
      </c>
      <c r="K10" s="27">
        <v>0</v>
      </c>
      <c r="L10" s="13">
        <f t="shared" si="0"/>
        <v>7</v>
      </c>
      <c r="M10" s="29">
        <f t="shared" si="1"/>
        <v>0.7142857142857143</v>
      </c>
      <c r="N10" s="30">
        <f t="shared" si="2"/>
        <v>0.2857142857142857</v>
      </c>
      <c r="O10" s="13" t="str">
        <f t="shared" si="3"/>
        <v>Fácil</v>
      </c>
    </row>
    <row r="11" spans="1:15" x14ac:dyDescent="0.35">
      <c r="A11" s="18">
        <v>9</v>
      </c>
      <c r="B11" s="18">
        <v>9</v>
      </c>
      <c r="C11" s="19" t="s">
        <v>47</v>
      </c>
      <c r="D11" s="19" t="s">
        <v>38</v>
      </c>
      <c r="E11" s="19" t="s">
        <v>39</v>
      </c>
      <c r="F11" s="18" t="s">
        <v>14</v>
      </c>
      <c r="G11" s="27">
        <v>3</v>
      </c>
      <c r="H11" s="27">
        <v>0</v>
      </c>
      <c r="I11" s="27">
        <v>1</v>
      </c>
      <c r="J11" s="27">
        <v>3</v>
      </c>
      <c r="K11" s="27">
        <v>0</v>
      </c>
      <c r="L11" s="13">
        <f t="shared" si="0"/>
        <v>7</v>
      </c>
      <c r="M11" s="29">
        <f t="shared" si="1"/>
        <v>0.14285714285714285</v>
      </c>
      <c r="N11" s="30">
        <f t="shared" si="2"/>
        <v>0.85714285714285721</v>
      </c>
      <c r="O11" s="13" t="str">
        <f t="shared" si="3"/>
        <v>Muy Difícil</v>
      </c>
    </row>
    <row r="12" spans="1:15" x14ac:dyDescent="0.35">
      <c r="A12" s="18">
        <v>9</v>
      </c>
      <c r="B12" s="18">
        <v>10</v>
      </c>
      <c r="C12" s="19" t="s">
        <v>49</v>
      </c>
      <c r="D12" s="19" t="s">
        <v>38</v>
      </c>
      <c r="E12" s="19" t="s">
        <v>48</v>
      </c>
      <c r="F12" s="18" t="s">
        <v>14</v>
      </c>
      <c r="G12" s="27">
        <v>0</v>
      </c>
      <c r="H12" s="27">
        <v>0</v>
      </c>
      <c r="I12" s="27">
        <v>7</v>
      </c>
      <c r="J12" s="27">
        <v>0</v>
      </c>
      <c r="K12" s="27">
        <v>0</v>
      </c>
      <c r="L12" s="13">
        <f t="shared" si="0"/>
        <v>7</v>
      </c>
      <c r="M12" s="29">
        <f t="shared" si="1"/>
        <v>1</v>
      </c>
      <c r="N12" s="30">
        <f t="shared" si="2"/>
        <v>0</v>
      </c>
      <c r="O12" s="13" t="str">
        <f t="shared" si="3"/>
        <v>Muy fácil</v>
      </c>
    </row>
    <row r="13" spans="1:15" x14ac:dyDescent="0.35">
      <c r="A13" s="18">
        <v>9</v>
      </c>
      <c r="B13" s="18">
        <v>11</v>
      </c>
      <c r="C13" s="19" t="s">
        <v>42</v>
      </c>
      <c r="D13" s="19" t="s">
        <v>35</v>
      </c>
      <c r="E13" s="19" t="s">
        <v>36</v>
      </c>
      <c r="F13" s="18" t="s">
        <v>14</v>
      </c>
      <c r="G13" s="27">
        <v>2</v>
      </c>
      <c r="H13" s="27">
        <v>0</v>
      </c>
      <c r="I13" s="27">
        <v>5</v>
      </c>
      <c r="J13" s="27">
        <v>0</v>
      </c>
      <c r="K13" s="27">
        <v>0</v>
      </c>
      <c r="L13" s="13">
        <f t="shared" si="0"/>
        <v>7</v>
      </c>
      <c r="M13" s="29">
        <f t="shared" si="1"/>
        <v>0.7142857142857143</v>
      </c>
      <c r="N13" s="30">
        <f t="shared" si="2"/>
        <v>0.2857142857142857</v>
      </c>
      <c r="O13" s="13" t="str">
        <f t="shared" si="3"/>
        <v>Fácil</v>
      </c>
    </row>
    <row r="14" spans="1:15" x14ac:dyDescent="0.35">
      <c r="A14" s="18">
        <v>9</v>
      </c>
      <c r="B14" s="18">
        <v>12</v>
      </c>
      <c r="C14" s="19" t="s">
        <v>42</v>
      </c>
      <c r="D14" s="19" t="s">
        <v>35</v>
      </c>
      <c r="E14" s="19" t="s">
        <v>36</v>
      </c>
      <c r="F14" s="18" t="s">
        <v>11</v>
      </c>
      <c r="G14" s="27">
        <v>4</v>
      </c>
      <c r="H14" s="27">
        <v>2</v>
      </c>
      <c r="I14" s="27">
        <v>2</v>
      </c>
      <c r="J14" s="27">
        <v>0</v>
      </c>
      <c r="K14" s="27">
        <v>0</v>
      </c>
      <c r="L14" s="13">
        <f t="shared" si="0"/>
        <v>8</v>
      </c>
      <c r="M14" s="29">
        <f t="shared" si="1"/>
        <v>0.5</v>
      </c>
      <c r="N14" s="30">
        <f t="shared" si="2"/>
        <v>0.5</v>
      </c>
      <c r="O14" s="13" t="str">
        <f t="shared" si="3"/>
        <v>Difícil</v>
      </c>
    </row>
    <row r="15" spans="1:15" x14ac:dyDescent="0.35">
      <c r="A15" s="18">
        <v>9</v>
      </c>
      <c r="B15" s="18">
        <v>13</v>
      </c>
      <c r="C15" s="19" t="s">
        <v>42</v>
      </c>
      <c r="D15" s="19" t="s">
        <v>35</v>
      </c>
      <c r="E15" s="19" t="s">
        <v>36</v>
      </c>
      <c r="F15" s="18" t="s">
        <v>12</v>
      </c>
      <c r="G15" s="27">
        <v>4</v>
      </c>
      <c r="H15" s="27">
        <v>3</v>
      </c>
      <c r="I15" s="27">
        <v>0</v>
      </c>
      <c r="J15" s="27">
        <v>0</v>
      </c>
      <c r="K15" s="27">
        <v>0</v>
      </c>
      <c r="L15" s="13">
        <f t="shared" si="0"/>
        <v>7</v>
      </c>
      <c r="M15" s="29">
        <f t="shared" si="1"/>
        <v>0.42857142857142855</v>
      </c>
      <c r="N15" s="30">
        <f t="shared" si="2"/>
        <v>0.5714285714285714</v>
      </c>
      <c r="O15" s="13" t="str">
        <f t="shared" si="3"/>
        <v>Muy Difícil</v>
      </c>
    </row>
    <row r="16" spans="1:15" x14ac:dyDescent="0.35">
      <c r="A16" s="18">
        <v>9</v>
      </c>
      <c r="B16" s="18">
        <v>14</v>
      </c>
      <c r="C16" s="19" t="s">
        <v>51</v>
      </c>
      <c r="D16" s="19" t="s">
        <v>38</v>
      </c>
      <c r="E16" s="19" t="s">
        <v>50</v>
      </c>
      <c r="F16" s="18" t="s">
        <v>13</v>
      </c>
      <c r="G16" s="27">
        <v>0</v>
      </c>
      <c r="H16" s="27">
        <v>0</v>
      </c>
      <c r="I16" s="27">
        <v>0</v>
      </c>
      <c r="J16" s="27">
        <v>7</v>
      </c>
      <c r="K16" s="27">
        <v>0</v>
      </c>
      <c r="L16" s="13">
        <f t="shared" si="0"/>
        <v>7</v>
      </c>
      <c r="M16" s="29">
        <f t="shared" si="1"/>
        <v>1</v>
      </c>
      <c r="N16" s="30">
        <f t="shared" si="2"/>
        <v>0</v>
      </c>
      <c r="O16" s="13" t="str">
        <f t="shared" si="3"/>
        <v>Muy fácil</v>
      </c>
    </row>
    <row r="17" spans="1:15" x14ac:dyDescent="0.35">
      <c r="A17" s="18">
        <v>9</v>
      </c>
      <c r="B17" s="18">
        <v>15</v>
      </c>
      <c r="C17" s="19" t="s">
        <v>42</v>
      </c>
      <c r="D17" s="19" t="s">
        <v>32</v>
      </c>
      <c r="E17" s="19" t="s">
        <v>41</v>
      </c>
      <c r="F17" s="18" t="s">
        <v>14</v>
      </c>
      <c r="G17" s="27">
        <v>1</v>
      </c>
      <c r="H17" s="27">
        <v>0</v>
      </c>
      <c r="I17" s="27">
        <v>5</v>
      </c>
      <c r="J17" s="27">
        <v>1</v>
      </c>
      <c r="K17" s="27">
        <v>0</v>
      </c>
      <c r="L17" s="13">
        <f t="shared" si="0"/>
        <v>7</v>
      </c>
      <c r="M17" s="29">
        <f t="shared" si="1"/>
        <v>0.7142857142857143</v>
      </c>
      <c r="N17" s="30">
        <f t="shared" si="2"/>
        <v>0.2857142857142857</v>
      </c>
      <c r="O17" s="13" t="str">
        <f t="shared" si="3"/>
        <v>Fácil</v>
      </c>
    </row>
    <row r="18" spans="1:15" x14ac:dyDescent="0.35">
      <c r="A18" s="18">
        <v>9</v>
      </c>
      <c r="B18" s="18">
        <v>16</v>
      </c>
      <c r="C18" s="19" t="s">
        <v>53</v>
      </c>
      <c r="D18" s="19" t="s">
        <v>32</v>
      </c>
      <c r="E18" s="19" t="s">
        <v>52</v>
      </c>
      <c r="F18" s="18" t="s">
        <v>12</v>
      </c>
      <c r="G18" s="27">
        <v>0</v>
      </c>
      <c r="H18" s="27">
        <v>4</v>
      </c>
      <c r="I18" s="27">
        <v>1</v>
      </c>
      <c r="J18" s="27">
        <v>2</v>
      </c>
      <c r="K18" s="27">
        <v>0</v>
      </c>
      <c r="L18" s="13">
        <f t="shared" si="0"/>
        <v>7</v>
      </c>
      <c r="M18" s="29">
        <f t="shared" si="1"/>
        <v>0.5714285714285714</v>
      </c>
      <c r="N18" s="30">
        <f t="shared" si="2"/>
        <v>0.4285714285714286</v>
      </c>
      <c r="O18" s="13" t="str">
        <f t="shared" si="3"/>
        <v>Difícil</v>
      </c>
    </row>
    <row r="19" spans="1:15" x14ac:dyDescent="0.35">
      <c r="A19" s="18">
        <v>9</v>
      </c>
      <c r="B19" s="18">
        <v>17</v>
      </c>
      <c r="C19" s="19" t="s">
        <v>47</v>
      </c>
      <c r="D19" s="19" t="s">
        <v>38</v>
      </c>
      <c r="E19" s="19" t="s">
        <v>54</v>
      </c>
      <c r="F19" s="18" t="s">
        <v>11</v>
      </c>
      <c r="G19" s="27">
        <v>0</v>
      </c>
      <c r="H19" s="27">
        <v>4</v>
      </c>
      <c r="I19" s="27">
        <v>1</v>
      </c>
      <c r="J19" s="27">
        <v>2</v>
      </c>
      <c r="K19" s="27">
        <v>0</v>
      </c>
      <c r="L19" s="13">
        <f t="shared" si="0"/>
        <v>7</v>
      </c>
      <c r="M19" s="29">
        <f t="shared" si="1"/>
        <v>0</v>
      </c>
      <c r="N19" s="30">
        <f t="shared" si="2"/>
        <v>1</v>
      </c>
      <c r="O19" s="13" t="str">
        <f t="shared" si="3"/>
        <v>Muy Difícil</v>
      </c>
    </row>
    <row r="20" spans="1:15" x14ac:dyDescent="0.35">
      <c r="A20" s="18">
        <v>9</v>
      </c>
      <c r="B20" s="18">
        <v>18</v>
      </c>
      <c r="C20" s="19" t="s">
        <v>42</v>
      </c>
      <c r="D20" s="19" t="s">
        <v>35</v>
      </c>
      <c r="E20" s="19" t="s">
        <v>55</v>
      </c>
      <c r="F20" s="18" t="s">
        <v>12</v>
      </c>
      <c r="G20" s="27">
        <v>0</v>
      </c>
      <c r="H20" s="27">
        <v>4</v>
      </c>
      <c r="I20" s="27">
        <v>0</v>
      </c>
      <c r="J20" s="27">
        <v>3</v>
      </c>
      <c r="K20" s="27">
        <v>0</v>
      </c>
      <c r="L20" s="13">
        <f t="shared" si="0"/>
        <v>7</v>
      </c>
      <c r="M20" s="29">
        <f t="shared" si="1"/>
        <v>0.5714285714285714</v>
      </c>
      <c r="N20" s="30">
        <f t="shared" si="2"/>
        <v>0.4285714285714286</v>
      </c>
      <c r="O20" s="13" t="str">
        <f t="shared" si="3"/>
        <v>Difícil</v>
      </c>
    </row>
    <row r="21" spans="1:15" x14ac:dyDescent="0.35">
      <c r="A21" s="18">
        <v>9</v>
      </c>
      <c r="B21" s="18">
        <v>19</v>
      </c>
      <c r="C21" s="19" t="s">
        <v>47</v>
      </c>
      <c r="D21" s="19" t="s">
        <v>38</v>
      </c>
      <c r="E21" s="19" t="s">
        <v>39</v>
      </c>
      <c r="F21" s="18" t="s">
        <v>11</v>
      </c>
      <c r="G21" s="27">
        <v>2</v>
      </c>
      <c r="H21" s="27">
        <v>5</v>
      </c>
      <c r="I21" s="27">
        <v>0</v>
      </c>
      <c r="J21" s="27">
        <v>0</v>
      </c>
      <c r="K21" s="27">
        <v>0</v>
      </c>
      <c r="L21" s="13">
        <f t="shared" si="0"/>
        <v>7</v>
      </c>
      <c r="M21" s="29">
        <f t="shared" si="1"/>
        <v>0.2857142857142857</v>
      </c>
      <c r="N21" s="30">
        <f t="shared" si="2"/>
        <v>0.7142857142857143</v>
      </c>
      <c r="O21" s="13" t="str">
        <f t="shared" si="3"/>
        <v>Muy Difícil</v>
      </c>
    </row>
    <row r="22" spans="1:15" ht="15" thickBot="1" x14ac:dyDescent="0.4">
      <c r="A22" s="18">
        <v>9</v>
      </c>
      <c r="B22" s="18">
        <v>20</v>
      </c>
      <c r="C22" s="19" t="s">
        <v>47</v>
      </c>
      <c r="D22" s="19" t="s">
        <v>38</v>
      </c>
      <c r="E22" s="19" t="s">
        <v>54</v>
      </c>
      <c r="F22" s="18" t="s">
        <v>13</v>
      </c>
      <c r="G22" s="27">
        <v>3</v>
      </c>
      <c r="H22" s="27">
        <v>0</v>
      </c>
      <c r="I22" s="27">
        <v>1</v>
      </c>
      <c r="J22" s="27">
        <v>3</v>
      </c>
      <c r="K22" s="27">
        <v>0</v>
      </c>
      <c r="L22" s="13">
        <f t="shared" si="0"/>
        <v>7</v>
      </c>
      <c r="M22" s="29">
        <f t="shared" si="1"/>
        <v>0.42857142857142855</v>
      </c>
      <c r="N22" s="30">
        <f t="shared" si="2"/>
        <v>0.5714285714285714</v>
      </c>
      <c r="O22" s="13" t="str">
        <f t="shared" si="3"/>
        <v>Muy Difícil</v>
      </c>
    </row>
    <row r="23" spans="1:15" ht="15" thickBot="1" x14ac:dyDescent="0.4">
      <c r="L23" s="14" t="s">
        <v>65</v>
      </c>
      <c r="M23" s="15">
        <f>AVERAGE(M3:M22)</f>
        <v>0.48928571428571432</v>
      </c>
      <c r="N23" s="16">
        <f t="shared" si="2"/>
        <v>0.51071428571428568</v>
      </c>
    </row>
    <row r="42" spans="6:7" x14ac:dyDescent="0.35">
      <c r="F42" s="21" t="s">
        <v>19</v>
      </c>
      <c r="G42" s="31">
        <v>9</v>
      </c>
    </row>
    <row r="43" spans="6:7" x14ac:dyDescent="0.35">
      <c r="F43" s="21" t="s">
        <v>15</v>
      </c>
      <c r="G43" s="2" t="s">
        <v>64</v>
      </c>
    </row>
    <row r="44" spans="6:7" x14ac:dyDescent="0.35">
      <c r="F44"/>
    </row>
    <row r="45" spans="6:7" x14ac:dyDescent="0.35">
      <c r="F45" s="21" t="s">
        <v>66</v>
      </c>
      <c r="G45" s="2"/>
    </row>
    <row r="46" spans="6:7" ht="43.5" x14ac:dyDescent="0.35">
      <c r="F46" s="32" t="s">
        <v>62</v>
      </c>
      <c r="G46" s="33">
        <v>0.48928571428571432</v>
      </c>
    </row>
    <row r="47" spans="6:7" ht="43.5" x14ac:dyDescent="0.35">
      <c r="F47" s="32" t="s">
        <v>63</v>
      </c>
      <c r="G47" s="33">
        <v>0.51071428571428568</v>
      </c>
    </row>
    <row r="49" spans="6:7" x14ac:dyDescent="0.35">
      <c r="F49" s="34" t="s">
        <v>19</v>
      </c>
      <c r="G49" s="35">
        <v>9</v>
      </c>
    </row>
    <row r="50" spans="6:7" x14ac:dyDescent="0.35">
      <c r="F50" s="34" t="s">
        <v>15</v>
      </c>
      <c r="G50" s="35" t="s">
        <v>64</v>
      </c>
    </row>
    <row r="52" spans="6:7" ht="58" x14ac:dyDescent="0.35">
      <c r="F52" s="34" t="s">
        <v>60</v>
      </c>
      <c r="G52" s="35" t="s">
        <v>62</v>
      </c>
    </row>
    <row r="53" spans="6:7" ht="101.5" x14ac:dyDescent="0.35">
      <c r="F53" s="35" t="s">
        <v>38</v>
      </c>
      <c r="G53" s="36">
        <v>0.42857142857142849</v>
      </c>
    </row>
    <row r="54" spans="6:7" ht="116" x14ac:dyDescent="0.35">
      <c r="F54" s="35" t="s">
        <v>32</v>
      </c>
      <c r="G54" s="36">
        <v>0.5714285714285714</v>
      </c>
    </row>
    <row r="55" spans="6:7" ht="87" x14ac:dyDescent="0.35">
      <c r="F55" s="35" t="s">
        <v>35</v>
      </c>
      <c r="G55" s="36">
        <v>0.46428571428571425</v>
      </c>
    </row>
    <row r="56" spans="6:7" x14ac:dyDescent="0.35">
      <c r="F56" s="35" t="s">
        <v>61</v>
      </c>
      <c r="G56" s="36">
        <v>0.48928571428571421</v>
      </c>
    </row>
    <row r="74" spans="6:7" x14ac:dyDescent="0.35">
      <c r="F74" s="38" t="s">
        <v>19</v>
      </c>
      <c r="G74" s="12" t="s">
        <v>64</v>
      </c>
    </row>
    <row r="75" spans="6:7" x14ac:dyDescent="0.35">
      <c r="F75" s="38" t="s">
        <v>15</v>
      </c>
      <c r="G75" s="12" t="s">
        <v>64</v>
      </c>
    </row>
    <row r="77" spans="6:7" ht="43.5" x14ac:dyDescent="0.35">
      <c r="F77" s="34" t="s">
        <v>60</v>
      </c>
      <c r="G77" s="35" t="s">
        <v>72</v>
      </c>
    </row>
    <row r="78" spans="6:7" x14ac:dyDescent="0.35">
      <c r="F78" s="32" t="s">
        <v>70</v>
      </c>
      <c r="G78" s="37">
        <v>0.5</v>
      </c>
    </row>
    <row r="79" spans="6:7" x14ac:dyDescent="0.35">
      <c r="F79" s="32" t="s">
        <v>69</v>
      </c>
      <c r="G79" s="37">
        <v>0.2</v>
      </c>
    </row>
    <row r="80" spans="6:7" x14ac:dyDescent="0.35">
      <c r="F80" s="32" t="s">
        <v>68</v>
      </c>
      <c r="G80" s="37">
        <v>0.2</v>
      </c>
    </row>
    <row r="81" spans="6:7" x14ac:dyDescent="0.35">
      <c r="F81" s="32" t="s">
        <v>71</v>
      </c>
      <c r="G81" s="37">
        <v>0.1</v>
      </c>
    </row>
    <row r="82" spans="6:7" x14ac:dyDescent="0.35">
      <c r="F82" s="32" t="s">
        <v>61</v>
      </c>
      <c r="G82" s="37">
        <v>1</v>
      </c>
    </row>
  </sheetData>
  <pageMargins left="0.7" right="0.7" top="0.75" bottom="0.75" header="0.3" footer="0.3"/>
  <pageSetup orientation="portrait" verticalDpi="597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1960-7BEF-4EDA-836C-5D5B1D4510BB}">
  <dimension ref="C1:L22"/>
  <sheetViews>
    <sheetView workbookViewId="0">
      <selection activeCell="H20" sqref="H20"/>
    </sheetView>
  </sheetViews>
  <sheetFormatPr baseColWidth="10" defaultRowHeight="14.5" x14ac:dyDescent="0.35"/>
  <cols>
    <col min="3" max="3" width="11.453125" style="1"/>
    <col min="4" max="12" width="10" customWidth="1"/>
  </cols>
  <sheetData>
    <row r="1" spans="3:12" x14ac:dyDescent="0.35">
      <c r="C1" s="23" t="s">
        <v>0</v>
      </c>
      <c r="D1" s="24" t="s">
        <v>1</v>
      </c>
      <c r="E1" s="25"/>
      <c r="F1" s="25"/>
      <c r="G1" s="25"/>
      <c r="H1" s="25"/>
      <c r="I1" s="25"/>
      <c r="J1" s="25"/>
      <c r="K1" s="25"/>
      <c r="L1" s="26"/>
    </row>
    <row r="2" spans="3:12" s="1" customFormat="1" x14ac:dyDescent="0.35">
      <c r="C2" s="2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3:12" x14ac:dyDescent="0.35">
      <c r="C3" s="3">
        <v>1</v>
      </c>
      <c r="D3" s="2" t="s">
        <v>11</v>
      </c>
      <c r="E3" s="2" t="s">
        <v>13</v>
      </c>
      <c r="F3" s="2" t="s">
        <v>14</v>
      </c>
      <c r="G3" s="2" t="s">
        <v>14</v>
      </c>
      <c r="H3" s="2" t="s">
        <v>14</v>
      </c>
      <c r="I3" s="2" t="s">
        <v>12</v>
      </c>
      <c r="J3" s="2" t="s">
        <v>14</v>
      </c>
      <c r="K3" s="2" t="s">
        <v>13</v>
      </c>
      <c r="L3" s="2" t="s">
        <v>12</v>
      </c>
    </row>
    <row r="4" spans="3:12" x14ac:dyDescent="0.35">
      <c r="C4" s="3">
        <v>2</v>
      </c>
      <c r="D4" s="2" t="s">
        <v>12</v>
      </c>
      <c r="E4" s="2" t="s">
        <v>13</v>
      </c>
      <c r="F4" s="2" t="s">
        <v>12</v>
      </c>
      <c r="G4" s="2" t="s">
        <v>12</v>
      </c>
      <c r="H4" s="2" t="s">
        <v>12</v>
      </c>
      <c r="I4" s="2" t="s">
        <v>14</v>
      </c>
      <c r="J4" s="2" t="s">
        <v>14</v>
      </c>
      <c r="K4" s="2" t="s">
        <v>12</v>
      </c>
      <c r="L4" s="2" t="s">
        <v>13</v>
      </c>
    </row>
    <row r="5" spans="3:12" x14ac:dyDescent="0.35">
      <c r="C5" s="3">
        <v>3</v>
      </c>
      <c r="D5" s="2" t="s">
        <v>12</v>
      </c>
      <c r="E5" s="2" t="s">
        <v>14</v>
      </c>
      <c r="F5" s="2" t="s">
        <v>12</v>
      </c>
      <c r="G5" s="2" t="s">
        <v>12</v>
      </c>
      <c r="H5" s="2" t="s">
        <v>14</v>
      </c>
      <c r="I5" s="2" t="s">
        <v>13</v>
      </c>
      <c r="J5" s="2" t="s">
        <v>11</v>
      </c>
      <c r="K5" s="2" t="s">
        <v>11</v>
      </c>
      <c r="L5" s="2" t="s">
        <v>14</v>
      </c>
    </row>
    <row r="6" spans="3:12" x14ac:dyDescent="0.35">
      <c r="C6" s="3">
        <v>4</v>
      </c>
      <c r="D6" s="2" t="s">
        <v>11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13</v>
      </c>
      <c r="J6" s="2" t="s">
        <v>12</v>
      </c>
      <c r="K6" s="2" t="s">
        <v>11</v>
      </c>
      <c r="L6" s="2" t="s">
        <v>11</v>
      </c>
    </row>
    <row r="7" spans="3:12" x14ac:dyDescent="0.35">
      <c r="C7" s="3">
        <v>5</v>
      </c>
      <c r="D7" s="2" t="s">
        <v>13</v>
      </c>
      <c r="E7" s="2" t="s">
        <v>12</v>
      </c>
      <c r="F7" s="2" t="s">
        <v>12</v>
      </c>
      <c r="G7" s="2" t="s">
        <v>14</v>
      </c>
      <c r="H7" s="2" t="s">
        <v>14</v>
      </c>
      <c r="I7" s="2" t="s">
        <v>13</v>
      </c>
      <c r="J7" s="2" t="s">
        <v>11</v>
      </c>
      <c r="K7" s="2" t="s">
        <v>13</v>
      </c>
      <c r="L7" s="2" t="s">
        <v>12</v>
      </c>
    </row>
    <row r="8" spans="3:12" x14ac:dyDescent="0.35">
      <c r="C8" s="3">
        <v>6</v>
      </c>
      <c r="D8" s="2" t="s">
        <v>12</v>
      </c>
      <c r="E8" s="2" t="s">
        <v>14</v>
      </c>
      <c r="F8" s="2" t="s">
        <v>13</v>
      </c>
      <c r="G8" s="2" t="s">
        <v>11</v>
      </c>
      <c r="H8" s="2" t="s">
        <v>11</v>
      </c>
      <c r="I8" s="2" t="s">
        <v>12</v>
      </c>
      <c r="J8" s="2" t="s">
        <v>14</v>
      </c>
      <c r="K8" s="2" t="s">
        <v>11</v>
      </c>
      <c r="L8" s="2" t="s">
        <v>11</v>
      </c>
    </row>
    <row r="9" spans="3:12" x14ac:dyDescent="0.35">
      <c r="C9" s="3">
        <v>7</v>
      </c>
      <c r="D9" s="2" t="s">
        <v>11</v>
      </c>
      <c r="E9" s="2" t="s">
        <v>14</v>
      </c>
      <c r="F9" s="2" t="s">
        <v>13</v>
      </c>
      <c r="G9" s="2" t="s">
        <v>14</v>
      </c>
      <c r="H9" s="2" t="s">
        <v>12</v>
      </c>
      <c r="I9" s="2" t="s">
        <v>14</v>
      </c>
      <c r="J9" s="2" t="s">
        <v>12</v>
      </c>
      <c r="K9" s="2" t="s">
        <v>13</v>
      </c>
      <c r="L9" s="2" t="s">
        <v>13</v>
      </c>
    </row>
    <row r="10" spans="3:12" x14ac:dyDescent="0.35">
      <c r="C10" s="3">
        <v>8</v>
      </c>
      <c r="D10" s="2" t="s">
        <v>14</v>
      </c>
      <c r="E10" s="2" t="s">
        <v>12</v>
      </c>
      <c r="F10" s="2" t="s">
        <v>11</v>
      </c>
      <c r="G10" s="2" t="s">
        <v>14</v>
      </c>
      <c r="H10" s="2" t="s">
        <v>12</v>
      </c>
      <c r="I10" s="2" t="s">
        <v>12</v>
      </c>
      <c r="J10" s="2" t="s">
        <v>11</v>
      </c>
      <c r="K10" s="2" t="s">
        <v>11</v>
      </c>
      <c r="L10" s="2" t="s">
        <v>12</v>
      </c>
    </row>
    <row r="11" spans="3:12" x14ac:dyDescent="0.35">
      <c r="C11" s="3">
        <v>9</v>
      </c>
      <c r="D11" s="2" t="s">
        <v>11</v>
      </c>
      <c r="E11" s="2" t="s">
        <v>12</v>
      </c>
      <c r="F11" s="2" t="s">
        <v>11</v>
      </c>
      <c r="G11" s="2" t="s">
        <v>14</v>
      </c>
      <c r="H11" s="2" t="s">
        <v>14</v>
      </c>
      <c r="I11" s="2" t="s">
        <v>12</v>
      </c>
      <c r="J11" s="2" t="s">
        <v>14</v>
      </c>
      <c r="K11" s="2" t="s">
        <v>14</v>
      </c>
      <c r="L11" s="2" t="s">
        <v>13</v>
      </c>
    </row>
    <row r="12" spans="3:12" x14ac:dyDescent="0.35">
      <c r="C12" s="3">
        <v>10</v>
      </c>
      <c r="D12" s="2" t="s">
        <v>12</v>
      </c>
      <c r="E12" s="2" t="s">
        <v>12</v>
      </c>
      <c r="F12" s="2" t="s">
        <v>14</v>
      </c>
      <c r="G12" s="2" t="s">
        <v>14</v>
      </c>
      <c r="H12" s="2" t="s">
        <v>11</v>
      </c>
      <c r="I12" s="2" t="s">
        <v>12</v>
      </c>
      <c r="J12" s="2" t="s">
        <v>14</v>
      </c>
      <c r="K12" s="2" t="s">
        <v>13</v>
      </c>
      <c r="L12" s="2" t="s">
        <v>11</v>
      </c>
    </row>
    <row r="13" spans="3:12" x14ac:dyDescent="0.35">
      <c r="C13" s="3">
        <v>11</v>
      </c>
      <c r="D13" s="2" t="s">
        <v>13</v>
      </c>
      <c r="E13" s="2" t="s">
        <v>11</v>
      </c>
      <c r="F13" s="2" t="s">
        <v>11</v>
      </c>
      <c r="G13" s="2" t="s">
        <v>11</v>
      </c>
      <c r="H13" s="2" t="s">
        <v>12</v>
      </c>
      <c r="I13" s="2" t="s">
        <v>12</v>
      </c>
      <c r="J13" s="2" t="s">
        <v>14</v>
      </c>
      <c r="K13" s="2" t="s">
        <v>11</v>
      </c>
      <c r="L13" s="2" t="s">
        <v>11</v>
      </c>
    </row>
    <row r="14" spans="3:12" x14ac:dyDescent="0.35">
      <c r="C14" s="3">
        <v>12</v>
      </c>
      <c r="D14" s="2" t="s">
        <v>12</v>
      </c>
      <c r="E14" s="2" t="s">
        <v>12</v>
      </c>
      <c r="F14" s="2" t="s">
        <v>14</v>
      </c>
      <c r="G14" s="2" t="s">
        <v>14</v>
      </c>
      <c r="H14" s="2" t="s">
        <v>11</v>
      </c>
      <c r="I14" s="2" t="s">
        <v>13</v>
      </c>
      <c r="J14" s="2" t="s">
        <v>11</v>
      </c>
      <c r="K14" s="2" t="s">
        <v>11</v>
      </c>
      <c r="L14" s="2" t="s">
        <v>13</v>
      </c>
    </row>
    <row r="15" spans="3:12" x14ac:dyDescent="0.35">
      <c r="C15" s="3">
        <v>13</v>
      </c>
      <c r="D15" s="2" t="s">
        <v>11</v>
      </c>
      <c r="E15" s="2" t="s">
        <v>11</v>
      </c>
      <c r="F15" s="2" t="s">
        <v>12</v>
      </c>
      <c r="G15" s="2" t="s">
        <v>12</v>
      </c>
      <c r="H15" s="2" t="s">
        <v>11</v>
      </c>
      <c r="I15" s="2" t="s">
        <v>11</v>
      </c>
      <c r="J15" s="2" t="s">
        <v>12</v>
      </c>
      <c r="K15" s="2" t="s">
        <v>13</v>
      </c>
      <c r="L15" s="2" t="s">
        <v>11</v>
      </c>
    </row>
    <row r="16" spans="3:12" x14ac:dyDescent="0.35">
      <c r="C16" s="3">
        <v>14</v>
      </c>
      <c r="D16" s="2" t="s">
        <v>11</v>
      </c>
      <c r="E16" s="2" t="s">
        <v>13</v>
      </c>
      <c r="F16" s="2" t="s">
        <v>14</v>
      </c>
      <c r="G16" s="2" t="s">
        <v>13</v>
      </c>
      <c r="H16" s="2" t="s">
        <v>11</v>
      </c>
      <c r="I16" s="2" t="s">
        <v>12</v>
      </c>
      <c r="J16" s="2" t="s">
        <v>13</v>
      </c>
      <c r="K16" s="2" t="s">
        <v>13</v>
      </c>
      <c r="L16" s="2" t="s">
        <v>13</v>
      </c>
    </row>
    <row r="17" spans="3:12" x14ac:dyDescent="0.35">
      <c r="C17" s="3">
        <v>15</v>
      </c>
      <c r="D17" s="2" t="s">
        <v>14</v>
      </c>
      <c r="E17" s="2" t="s">
        <v>12</v>
      </c>
      <c r="F17" s="2" t="s">
        <v>12</v>
      </c>
      <c r="G17" s="2" t="s">
        <v>14</v>
      </c>
      <c r="H17" s="2" t="s">
        <v>12</v>
      </c>
      <c r="I17" s="2" t="s">
        <v>13</v>
      </c>
      <c r="J17" s="2" t="s">
        <v>14</v>
      </c>
      <c r="K17" s="2" t="s">
        <v>14</v>
      </c>
      <c r="L17" s="2" t="s">
        <v>13</v>
      </c>
    </row>
    <row r="18" spans="3:12" x14ac:dyDescent="0.35">
      <c r="C18" s="3">
        <v>16</v>
      </c>
      <c r="D18" s="2" t="s">
        <v>12</v>
      </c>
      <c r="E18" s="2" t="s">
        <v>12</v>
      </c>
      <c r="F18" s="2" t="s">
        <v>14</v>
      </c>
      <c r="G18" s="2" t="s">
        <v>14</v>
      </c>
      <c r="H18" s="2" t="s">
        <v>12</v>
      </c>
      <c r="I18" s="2" t="s">
        <v>13</v>
      </c>
      <c r="J18" s="2" t="s">
        <v>12</v>
      </c>
      <c r="K18" s="2" t="s">
        <v>14</v>
      </c>
      <c r="L18" s="2" t="s">
        <v>12</v>
      </c>
    </row>
    <row r="19" spans="3:12" x14ac:dyDescent="0.35">
      <c r="C19" s="3">
        <v>17</v>
      </c>
      <c r="D19" s="2" t="s">
        <v>12</v>
      </c>
      <c r="E19" s="2" t="s">
        <v>11</v>
      </c>
      <c r="F19" s="2" t="s">
        <v>13</v>
      </c>
      <c r="G19" s="2" t="s">
        <v>14</v>
      </c>
      <c r="H19" s="2" t="s">
        <v>13</v>
      </c>
      <c r="I19" s="2" t="s">
        <v>13</v>
      </c>
      <c r="J19" s="2" t="s">
        <v>11</v>
      </c>
      <c r="K19" s="2" t="s">
        <v>11</v>
      </c>
      <c r="L19" s="2" t="s">
        <v>11</v>
      </c>
    </row>
    <row r="20" spans="3:12" x14ac:dyDescent="0.35">
      <c r="C20" s="3">
        <v>18</v>
      </c>
      <c r="D20" s="2" t="s">
        <v>14</v>
      </c>
      <c r="E20" s="2" t="s">
        <v>13</v>
      </c>
      <c r="F20" s="2" t="s">
        <v>14</v>
      </c>
      <c r="G20" s="2" t="s">
        <v>14</v>
      </c>
      <c r="H20" s="2" t="s">
        <v>14</v>
      </c>
      <c r="I20" s="2" t="s">
        <v>11</v>
      </c>
      <c r="J20" s="2" t="s">
        <v>12</v>
      </c>
      <c r="K20" s="2" t="s">
        <v>14</v>
      </c>
      <c r="L20" s="2" t="s">
        <v>13</v>
      </c>
    </row>
    <row r="21" spans="3:12" x14ac:dyDescent="0.35">
      <c r="C21" s="3">
        <v>19</v>
      </c>
      <c r="D21" s="2" t="s">
        <v>11</v>
      </c>
      <c r="E21" s="2" t="s">
        <v>14</v>
      </c>
      <c r="F21" s="2" t="s">
        <v>12</v>
      </c>
      <c r="G21" s="2" t="s">
        <v>12</v>
      </c>
      <c r="H21" s="2" t="s">
        <v>13</v>
      </c>
      <c r="I21" s="2" t="s">
        <v>13</v>
      </c>
      <c r="J21" s="2" t="s">
        <v>11</v>
      </c>
      <c r="K21" s="2" t="s">
        <v>13</v>
      </c>
      <c r="L21" s="2" t="s">
        <v>11</v>
      </c>
    </row>
    <row r="22" spans="3:12" x14ac:dyDescent="0.35">
      <c r="C22" s="3">
        <v>20</v>
      </c>
      <c r="D22" s="2" t="s">
        <v>13</v>
      </c>
      <c r="E22" s="2" t="s">
        <v>14</v>
      </c>
      <c r="F22" s="2" t="s">
        <v>14</v>
      </c>
      <c r="G22" s="2" t="s">
        <v>12</v>
      </c>
      <c r="H22" s="2" t="s">
        <v>14</v>
      </c>
      <c r="I22" s="2" t="s">
        <v>11</v>
      </c>
      <c r="J22" s="2" t="s">
        <v>13</v>
      </c>
      <c r="K22" s="2" t="s">
        <v>14</v>
      </c>
      <c r="L22" s="2" t="s">
        <v>12</v>
      </c>
    </row>
  </sheetData>
  <mergeCells count="2">
    <mergeCell ref="C1:C2"/>
    <mergeCell ref="D1:L1"/>
  </mergeCells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3D6D-4963-445B-81A1-EC61B1CDA342}">
  <dimension ref="B2:N22"/>
  <sheetViews>
    <sheetView workbookViewId="0">
      <selection activeCell="G2" sqref="G2:K2"/>
    </sheetView>
  </sheetViews>
  <sheetFormatPr baseColWidth="10" defaultRowHeight="14.5" x14ac:dyDescent="0.35"/>
  <cols>
    <col min="2" max="2" width="14.1796875" customWidth="1"/>
    <col min="3" max="3" width="15.1796875" customWidth="1"/>
    <col min="4" max="4" width="17.81640625" customWidth="1"/>
    <col min="6" max="6" width="11.453125" style="1"/>
    <col min="10" max="11" width="19" customWidth="1"/>
    <col min="12" max="12" width="21.1796875" customWidth="1"/>
    <col min="13" max="13" width="22" bestFit="1" customWidth="1"/>
  </cols>
  <sheetData>
    <row r="2" spans="2:14" x14ac:dyDescent="0.35">
      <c r="B2" t="s">
        <v>19</v>
      </c>
      <c r="C2" s="8" t="s">
        <v>16</v>
      </c>
      <c r="D2" s="8" t="s">
        <v>17</v>
      </c>
      <c r="E2" s="8" t="s">
        <v>18</v>
      </c>
      <c r="F2" s="4" t="s">
        <v>15</v>
      </c>
      <c r="G2" s="6" t="s">
        <v>11</v>
      </c>
      <c r="H2" s="6" t="s">
        <v>12</v>
      </c>
      <c r="I2" s="6" t="s">
        <v>14</v>
      </c>
      <c r="J2" s="6" t="s">
        <v>13</v>
      </c>
      <c r="K2" s="4" t="s">
        <v>29</v>
      </c>
      <c r="L2" s="4" t="s">
        <v>20</v>
      </c>
      <c r="M2" s="4" t="s">
        <v>30</v>
      </c>
      <c r="N2" s="2"/>
    </row>
    <row r="3" spans="2:14" x14ac:dyDescent="0.35">
      <c r="B3">
        <v>3</v>
      </c>
      <c r="C3" s="2" t="s">
        <v>21</v>
      </c>
      <c r="D3" s="2" t="s">
        <v>23</v>
      </c>
      <c r="E3" s="2" t="s">
        <v>26</v>
      </c>
      <c r="F3" s="7">
        <v>1</v>
      </c>
      <c r="G3" s="2">
        <v>5</v>
      </c>
      <c r="H3" s="2">
        <v>5</v>
      </c>
      <c r="I3" s="2">
        <v>5</v>
      </c>
      <c r="J3" s="2">
        <v>5</v>
      </c>
      <c r="K3" s="2">
        <v>0</v>
      </c>
      <c r="L3" s="2" t="s">
        <v>11</v>
      </c>
      <c r="M3" s="2">
        <f>5/SUM(G3:K3)</f>
        <v>0.25</v>
      </c>
      <c r="N3" s="2">
        <f>1-M3</f>
        <v>0.75</v>
      </c>
    </row>
    <row r="4" spans="2:14" x14ac:dyDescent="0.35">
      <c r="B4">
        <v>3</v>
      </c>
      <c r="C4" s="2" t="s">
        <v>21</v>
      </c>
      <c r="D4" s="2" t="s">
        <v>23</v>
      </c>
      <c r="E4" s="2" t="s">
        <v>26</v>
      </c>
      <c r="F4" s="7">
        <v>2</v>
      </c>
      <c r="G4" s="2"/>
      <c r="H4" s="2"/>
      <c r="I4" s="2"/>
      <c r="J4" s="2"/>
      <c r="K4" s="2"/>
      <c r="L4" s="2" t="s">
        <v>12</v>
      </c>
      <c r="M4" s="2"/>
      <c r="N4" s="2"/>
    </row>
    <row r="5" spans="2:14" x14ac:dyDescent="0.35">
      <c r="B5">
        <v>3</v>
      </c>
      <c r="C5" s="2" t="s">
        <v>21</v>
      </c>
      <c r="D5" s="2" t="s">
        <v>23</v>
      </c>
      <c r="E5" s="2" t="s">
        <v>26</v>
      </c>
      <c r="F5" s="7">
        <v>3</v>
      </c>
      <c r="G5" s="2"/>
      <c r="H5" s="2"/>
      <c r="I5" s="2"/>
      <c r="J5" s="2"/>
      <c r="K5" s="2"/>
      <c r="L5" s="2" t="s">
        <v>12</v>
      </c>
      <c r="M5" s="2"/>
      <c r="N5" s="2"/>
    </row>
    <row r="6" spans="2:14" x14ac:dyDescent="0.35">
      <c r="B6">
        <v>3</v>
      </c>
      <c r="C6" s="2" t="s">
        <v>21</v>
      </c>
      <c r="D6" s="2" t="s">
        <v>23</v>
      </c>
      <c r="E6" s="2" t="s">
        <v>26</v>
      </c>
      <c r="F6" s="7">
        <v>4</v>
      </c>
      <c r="G6" s="2"/>
      <c r="H6" s="2"/>
      <c r="I6" s="2"/>
      <c r="J6" s="2"/>
      <c r="K6" s="2"/>
      <c r="L6" s="2" t="s">
        <v>11</v>
      </c>
      <c r="M6" s="2"/>
      <c r="N6" s="2"/>
    </row>
    <row r="7" spans="2:14" x14ac:dyDescent="0.35">
      <c r="B7">
        <v>3</v>
      </c>
      <c r="C7" s="2" t="s">
        <v>21</v>
      </c>
      <c r="D7" s="2" t="s">
        <v>23</v>
      </c>
      <c r="E7" s="2" t="s">
        <v>26</v>
      </c>
      <c r="F7" s="7">
        <v>5</v>
      </c>
      <c r="G7" s="2"/>
      <c r="H7" s="2"/>
      <c r="I7" s="2"/>
      <c r="J7" s="2"/>
      <c r="K7" s="2"/>
      <c r="L7" s="2" t="s">
        <v>13</v>
      </c>
      <c r="M7" s="2"/>
      <c r="N7" s="2"/>
    </row>
    <row r="8" spans="2:14" x14ac:dyDescent="0.35">
      <c r="B8">
        <v>3</v>
      </c>
      <c r="C8" s="2" t="s">
        <v>21</v>
      </c>
      <c r="D8" s="2" t="s">
        <v>23</v>
      </c>
      <c r="E8" s="2" t="s">
        <v>26</v>
      </c>
      <c r="F8" s="7">
        <v>6</v>
      </c>
      <c r="G8" s="2"/>
      <c r="H8" s="2"/>
      <c r="I8" s="2"/>
      <c r="J8" s="2"/>
      <c r="K8" s="2"/>
      <c r="L8" s="2" t="s">
        <v>12</v>
      </c>
      <c r="M8" s="2"/>
      <c r="N8" s="2"/>
    </row>
    <row r="9" spans="2:14" x14ac:dyDescent="0.35">
      <c r="B9">
        <v>3</v>
      </c>
      <c r="C9" s="2" t="s">
        <v>21</v>
      </c>
      <c r="D9" s="2" t="s">
        <v>23</v>
      </c>
      <c r="E9" s="2" t="s">
        <v>26</v>
      </c>
      <c r="F9" s="7">
        <v>7</v>
      </c>
      <c r="G9" s="2"/>
      <c r="H9" s="2"/>
      <c r="I9" s="2"/>
      <c r="J9" s="2"/>
      <c r="K9" s="2"/>
      <c r="L9" s="2" t="s">
        <v>11</v>
      </c>
      <c r="M9" s="2"/>
      <c r="N9" s="2"/>
    </row>
    <row r="10" spans="2:14" x14ac:dyDescent="0.35">
      <c r="B10">
        <v>3</v>
      </c>
      <c r="C10" s="2" t="s">
        <v>21</v>
      </c>
      <c r="D10" s="2" t="s">
        <v>23</v>
      </c>
      <c r="E10" s="2" t="s">
        <v>26</v>
      </c>
      <c r="F10" s="7">
        <v>8</v>
      </c>
      <c r="G10" s="2"/>
      <c r="H10" s="2"/>
      <c r="I10" s="2"/>
      <c r="J10" s="2"/>
      <c r="K10" s="2"/>
      <c r="L10" s="2" t="s">
        <v>14</v>
      </c>
      <c r="M10" s="2"/>
      <c r="N10" s="2"/>
    </row>
    <row r="11" spans="2:14" x14ac:dyDescent="0.35">
      <c r="B11">
        <v>3</v>
      </c>
      <c r="C11" s="2" t="s">
        <v>21</v>
      </c>
      <c r="D11" s="2" t="s">
        <v>23</v>
      </c>
      <c r="E11" s="2" t="s">
        <v>26</v>
      </c>
      <c r="F11" s="7">
        <v>9</v>
      </c>
      <c r="G11" s="2"/>
      <c r="H11" s="2"/>
      <c r="I11" s="2"/>
      <c r="J11" s="2"/>
      <c r="K11" s="2"/>
      <c r="L11" s="2" t="s">
        <v>11</v>
      </c>
      <c r="M11" s="2"/>
      <c r="N11" s="2"/>
    </row>
    <row r="12" spans="2:14" x14ac:dyDescent="0.35">
      <c r="B12">
        <v>3</v>
      </c>
      <c r="C12" s="2" t="s">
        <v>21</v>
      </c>
      <c r="D12" s="2" t="s">
        <v>23</v>
      </c>
      <c r="E12" s="2" t="s">
        <v>27</v>
      </c>
      <c r="F12" s="7">
        <v>10</v>
      </c>
      <c r="G12" s="2"/>
      <c r="H12" s="2"/>
      <c r="I12" s="2"/>
      <c r="J12" s="2"/>
      <c r="K12" s="2"/>
      <c r="L12" s="2" t="s">
        <v>12</v>
      </c>
      <c r="M12" s="2"/>
      <c r="N12" s="2"/>
    </row>
    <row r="13" spans="2:14" x14ac:dyDescent="0.35">
      <c r="B13">
        <v>3</v>
      </c>
      <c r="C13" s="2" t="s">
        <v>21</v>
      </c>
      <c r="D13" s="2" t="s">
        <v>23</v>
      </c>
      <c r="E13" s="2" t="s">
        <v>27</v>
      </c>
      <c r="F13" s="7">
        <v>11</v>
      </c>
      <c r="G13" s="2"/>
      <c r="H13" s="2"/>
      <c r="I13" s="2"/>
      <c r="J13" s="2"/>
      <c r="K13" s="2"/>
      <c r="L13" s="2" t="s">
        <v>13</v>
      </c>
      <c r="M13" s="2"/>
      <c r="N13" s="2"/>
    </row>
    <row r="14" spans="2:14" x14ac:dyDescent="0.35">
      <c r="B14">
        <v>3</v>
      </c>
      <c r="C14" s="2" t="s">
        <v>21</v>
      </c>
      <c r="D14" s="2" t="s">
        <v>23</v>
      </c>
      <c r="E14" s="2" t="s">
        <v>27</v>
      </c>
      <c r="F14" s="7">
        <v>12</v>
      </c>
      <c r="G14" s="2"/>
      <c r="H14" s="2"/>
      <c r="I14" s="2"/>
      <c r="J14" s="2"/>
      <c r="K14" s="2"/>
      <c r="L14" s="2" t="s">
        <v>12</v>
      </c>
      <c r="M14" s="2"/>
      <c r="N14" s="2"/>
    </row>
    <row r="15" spans="2:14" x14ac:dyDescent="0.35">
      <c r="B15">
        <v>3</v>
      </c>
      <c r="C15" s="2" t="s">
        <v>21</v>
      </c>
      <c r="D15" s="2" t="s">
        <v>23</v>
      </c>
      <c r="E15" s="2" t="s">
        <v>27</v>
      </c>
      <c r="F15" s="7">
        <v>13</v>
      </c>
      <c r="G15" s="2"/>
      <c r="H15" s="2"/>
      <c r="I15" s="2"/>
      <c r="J15" s="2"/>
      <c r="K15" s="2"/>
      <c r="L15" s="2" t="s">
        <v>11</v>
      </c>
      <c r="M15" s="2"/>
      <c r="N15" s="2"/>
    </row>
    <row r="16" spans="2:14" x14ac:dyDescent="0.35">
      <c r="B16">
        <v>3</v>
      </c>
      <c r="C16" s="2" t="s">
        <v>21</v>
      </c>
      <c r="D16" s="2" t="s">
        <v>23</v>
      </c>
      <c r="E16" s="2" t="s">
        <v>27</v>
      </c>
      <c r="F16" s="7">
        <v>14</v>
      </c>
      <c r="G16" s="2"/>
      <c r="H16" s="2"/>
      <c r="I16" s="2"/>
      <c r="J16" s="2"/>
      <c r="K16" s="2"/>
      <c r="L16" s="2" t="s">
        <v>11</v>
      </c>
      <c r="M16" s="2"/>
      <c r="N16" s="2"/>
    </row>
    <row r="17" spans="2:14" x14ac:dyDescent="0.35">
      <c r="B17">
        <v>3</v>
      </c>
      <c r="C17" s="2" t="s">
        <v>21</v>
      </c>
      <c r="D17" s="2" t="s">
        <v>24</v>
      </c>
      <c r="E17" s="2" t="s">
        <v>27</v>
      </c>
      <c r="F17" s="7">
        <v>15</v>
      </c>
      <c r="G17" s="2"/>
      <c r="H17" s="2"/>
      <c r="I17" s="2"/>
      <c r="J17" s="2"/>
      <c r="K17" s="2"/>
      <c r="L17" s="2" t="s">
        <v>14</v>
      </c>
      <c r="M17" s="2"/>
      <c r="N17" s="2"/>
    </row>
    <row r="18" spans="2:14" x14ac:dyDescent="0.35">
      <c r="B18">
        <v>3</v>
      </c>
      <c r="C18" s="2" t="s">
        <v>22</v>
      </c>
      <c r="D18" s="2" t="s">
        <v>24</v>
      </c>
      <c r="E18" s="2" t="s">
        <v>27</v>
      </c>
      <c r="F18" s="7">
        <v>16</v>
      </c>
      <c r="G18" s="2"/>
      <c r="H18" s="2"/>
      <c r="I18" s="2"/>
      <c r="J18" s="2"/>
      <c r="K18" s="2"/>
      <c r="L18" s="2" t="s">
        <v>12</v>
      </c>
      <c r="M18" s="2"/>
      <c r="N18" s="2"/>
    </row>
    <row r="19" spans="2:14" x14ac:dyDescent="0.35">
      <c r="B19">
        <v>3</v>
      </c>
      <c r="C19" s="2" t="s">
        <v>22</v>
      </c>
      <c r="D19" s="2" t="s">
        <v>24</v>
      </c>
      <c r="E19" s="2" t="s">
        <v>27</v>
      </c>
      <c r="F19" s="7">
        <v>17</v>
      </c>
      <c r="G19" s="2"/>
      <c r="H19" s="2"/>
      <c r="I19" s="2"/>
      <c r="J19" s="2"/>
      <c r="K19" s="2"/>
      <c r="L19" s="2" t="s">
        <v>12</v>
      </c>
      <c r="M19" s="2"/>
      <c r="N19" s="2"/>
    </row>
    <row r="20" spans="2:14" x14ac:dyDescent="0.35">
      <c r="B20">
        <v>3</v>
      </c>
      <c r="C20" s="2" t="s">
        <v>22</v>
      </c>
      <c r="D20" s="2" t="s">
        <v>25</v>
      </c>
      <c r="E20" s="2" t="s">
        <v>28</v>
      </c>
      <c r="F20" s="7">
        <v>18</v>
      </c>
      <c r="G20" s="2"/>
      <c r="H20" s="2"/>
      <c r="I20" s="2"/>
      <c r="J20" s="2"/>
      <c r="K20" s="2"/>
      <c r="L20" s="2" t="s">
        <v>14</v>
      </c>
      <c r="M20" s="2"/>
      <c r="N20" s="2"/>
    </row>
    <row r="21" spans="2:14" x14ac:dyDescent="0.35">
      <c r="B21">
        <v>3</v>
      </c>
      <c r="C21" s="2" t="s">
        <v>22</v>
      </c>
      <c r="D21" s="2" t="s">
        <v>25</v>
      </c>
      <c r="E21" s="2" t="s">
        <v>28</v>
      </c>
      <c r="F21" s="7">
        <v>19</v>
      </c>
      <c r="G21" s="2"/>
      <c r="H21" s="2"/>
      <c r="I21" s="2"/>
      <c r="J21" s="2"/>
      <c r="K21" s="2"/>
      <c r="L21" s="2" t="s">
        <v>11</v>
      </c>
      <c r="M21" s="2"/>
      <c r="N21" s="2"/>
    </row>
    <row r="22" spans="2:14" x14ac:dyDescent="0.35">
      <c r="B22">
        <v>3</v>
      </c>
      <c r="C22" s="2" t="s">
        <v>22</v>
      </c>
      <c r="D22" s="2" t="s">
        <v>25</v>
      </c>
      <c r="E22" s="2" t="s">
        <v>28</v>
      </c>
      <c r="F22" s="7">
        <v>20</v>
      </c>
      <c r="G22" s="2"/>
      <c r="H22" s="2"/>
      <c r="I22" s="2"/>
      <c r="J22" s="2"/>
      <c r="K22" s="2"/>
      <c r="L22" s="2" t="s">
        <v>13</v>
      </c>
      <c r="M22" s="2"/>
      <c r="N22" s="2"/>
    </row>
  </sheetData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460A7F423D92449D819769CB64CB4D" ma:contentTypeVersion="12" ma:contentTypeDescription="Crear nuevo documento." ma:contentTypeScope="" ma:versionID="3d095abe8cff11e65ed98c7b235ce1b5">
  <xsd:schema xmlns:xsd="http://www.w3.org/2001/XMLSchema" xmlns:xs="http://www.w3.org/2001/XMLSchema" xmlns:p="http://schemas.microsoft.com/office/2006/metadata/properties" xmlns:ns2="03c366ac-607f-4060-ba64-2a213605a2e2" xmlns:ns3="b3aec789-a497-4aaf-ae1a-93930e94bdb5" targetNamespace="http://schemas.microsoft.com/office/2006/metadata/properties" ma:root="true" ma:fieldsID="c8004d6eee4a95d962853db494c34ca8" ns2:_="" ns3:_="">
    <xsd:import namespace="03c366ac-607f-4060-ba64-2a213605a2e2"/>
    <xsd:import namespace="b3aec789-a497-4aaf-ae1a-93930e94b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66ac-607f-4060-ba64-2a213605a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35414-07de-4bf9-8f95-7b4fd1d86c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ec789-a497-4aaf-ae1a-93930e94b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aa0e9a-cfcd-41e8-a68b-606674a223ac}" ma:internalName="TaxCatchAll" ma:showField="CatchAllData" ma:web="b3aec789-a497-4aaf-ae1a-93930e94bd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366ac-607f-4060-ba64-2a213605a2e2">
      <Terms xmlns="http://schemas.microsoft.com/office/infopath/2007/PartnerControls"/>
    </lcf76f155ced4ddcb4097134ff3c332f>
    <TaxCatchAll xmlns="b3aec789-a497-4aaf-ae1a-93930e94bdb5" xsi:nil="true"/>
  </documentManagement>
</p:properties>
</file>

<file path=customXml/itemProps1.xml><?xml version="1.0" encoding="utf-8"?>
<ds:datastoreItem xmlns:ds="http://schemas.openxmlformats.org/officeDocument/2006/customXml" ds:itemID="{E27B524E-E212-4DD4-AD96-B7A209E2E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117E2-8028-495F-B3BD-46D0C09AA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66ac-607f-4060-ba64-2a213605a2e2"/>
    <ds:schemaRef ds:uri="b3aec789-a497-4aaf-ae1a-93930e94b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1B9DEB-C1B3-4534-BFA7-85D8F055E356}">
  <ds:schemaRefs>
    <ds:schemaRef ds:uri="http://schemas.microsoft.com/office/2006/metadata/properties"/>
    <ds:schemaRef ds:uri="http://schemas.microsoft.com/office/infopath/2007/PartnerControls"/>
    <ds:schemaRef ds:uri="03c366ac-607f-4060-ba64-2a213605a2e2"/>
    <ds:schemaRef ds:uri="b3aec789-a497-4aaf-ae1a-93930e94bd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9° </vt:lpstr>
      <vt:lpstr>TODAS LAS RES</vt:lpstr>
      <vt:lpstr>PRUE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Mariné Pérez Montenegro</dc:creator>
  <cp:lastModifiedBy>LAURA</cp:lastModifiedBy>
  <dcterms:created xsi:type="dcterms:W3CDTF">2022-10-11T00:10:00Z</dcterms:created>
  <dcterms:modified xsi:type="dcterms:W3CDTF">2022-11-17T23:30:28Z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0x0101007C460A7F423D92449D819769CB64CB4D</vt:lpwstr>
  </property>
  <property fmtid="{D5CDD505-2E9C-101B-9397-08002B2CF9AE}" pid="3" name="MediaServiceImageTags">
    <vt:lpwstr/>
  </property>
</Properties>
</file>