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\OneDrive\Documentos\CARVAJAL\VISITA 5\Florentino Blanco\"/>
    </mc:Choice>
  </mc:AlternateContent>
  <xr:revisionPtr revIDLastSave="0" documentId="13_ncr:1_{8C8949B8-F18B-464A-B2DE-5209A9A7AD23}" xr6:coauthVersionLast="47" xr6:coauthVersionMax="47" xr10:uidLastSave="{00000000-0000-0000-0000-000000000000}"/>
  <bookViews>
    <workbookView xWindow="-110" yWindow="-110" windowWidth="19420" windowHeight="10300" xr2:uid="{304E459F-EB28-469D-A303-686EF2400461}"/>
  </bookViews>
  <sheets>
    <sheet name="10° " sheetId="14" r:id="rId1"/>
    <sheet name="TODAS LAS RES" sheetId="6" state="hidden" r:id="rId2"/>
    <sheet name="PRUE" sheetId="3" state="hidden" r:id="rId3"/>
  </sheet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14" l="1"/>
  <c r="M22" i="14" s="1"/>
  <c r="N22" i="14" s="1"/>
  <c r="L21" i="14"/>
  <c r="M21" i="14" s="1"/>
  <c r="N21" i="14" s="1"/>
  <c r="L20" i="14"/>
  <c r="M20" i="14" s="1"/>
  <c r="L19" i="14"/>
  <c r="M19" i="14" s="1"/>
  <c r="L18" i="14"/>
  <c r="M18" i="14" s="1"/>
  <c r="L17" i="14"/>
  <c r="M17" i="14" s="1"/>
  <c r="N17" i="14" s="1"/>
  <c r="L16" i="14"/>
  <c r="M16" i="14" s="1"/>
  <c r="L15" i="14"/>
  <c r="M15" i="14" s="1"/>
  <c r="N15" i="14" s="1"/>
  <c r="L14" i="14"/>
  <c r="M14" i="14" s="1"/>
  <c r="N14" i="14" s="1"/>
  <c r="L13" i="14"/>
  <c r="M13" i="14" s="1"/>
  <c r="N13" i="14" s="1"/>
  <c r="L12" i="14"/>
  <c r="M12" i="14" s="1"/>
  <c r="L11" i="14"/>
  <c r="M11" i="14" s="1"/>
  <c r="L10" i="14"/>
  <c r="M10" i="14" s="1"/>
  <c r="L9" i="14"/>
  <c r="M9" i="14" s="1"/>
  <c r="N9" i="14" s="1"/>
  <c r="L8" i="14"/>
  <c r="M8" i="14" s="1"/>
  <c r="L7" i="14"/>
  <c r="M7" i="14" s="1"/>
  <c r="N7" i="14" s="1"/>
  <c r="L6" i="14"/>
  <c r="M6" i="14" s="1"/>
  <c r="N6" i="14" s="1"/>
  <c r="L5" i="14"/>
  <c r="M5" i="14" s="1"/>
  <c r="N5" i="14" s="1"/>
  <c r="L4" i="14"/>
  <c r="M4" i="14" s="1"/>
  <c r="N4" i="14" s="1"/>
  <c r="L3" i="14"/>
  <c r="M3" i="14" s="1"/>
  <c r="N3" i="14" s="1"/>
  <c r="N3" i="3"/>
  <c r="M3" i="3"/>
  <c r="O22" i="14" l="1"/>
  <c r="O21" i="14"/>
  <c r="N20" i="14"/>
  <c r="O20" i="14"/>
  <c r="N19" i="14"/>
  <c r="O19" i="14"/>
  <c r="N18" i="14"/>
  <c r="O18" i="14"/>
  <c r="O17" i="14"/>
  <c r="N16" i="14"/>
  <c r="O16" i="14"/>
  <c r="O15" i="14"/>
  <c r="O14" i="14"/>
  <c r="O13" i="14"/>
  <c r="N12" i="14"/>
  <c r="O12" i="14"/>
  <c r="N11" i="14"/>
  <c r="O11" i="14"/>
  <c r="N10" i="14"/>
  <c r="O10" i="14"/>
  <c r="O9" i="14"/>
  <c r="N8" i="14"/>
  <c r="O8" i="14"/>
  <c r="O7" i="14"/>
  <c r="O6" i="14"/>
  <c r="O5" i="14"/>
  <c r="O4" i="14"/>
  <c r="M23" i="14"/>
  <c r="N23" i="14" s="1"/>
  <c r="O3" i="14"/>
</calcChain>
</file>

<file path=xl/sharedStrings.xml><?xml version="1.0" encoding="utf-8"?>
<sst xmlns="http://schemas.openxmlformats.org/spreadsheetml/2006/main" count="404" uniqueCount="72">
  <si>
    <t>PREGUNTA</t>
  </si>
  <si>
    <t xml:space="preserve">RESPUESTA CORRECTA </t>
  </si>
  <si>
    <t>TERCERO</t>
  </si>
  <si>
    <t>CUARTO</t>
  </si>
  <si>
    <t>QUINTO</t>
  </si>
  <si>
    <t xml:space="preserve">SEXTO </t>
  </si>
  <si>
    <t>SÉPTIMO</t>
  </si>
  <si>
    <t xml:space="preserve">OCTAVO </t>
  </si>
  <si>
    <t>NOVENO</t>
  </si>
  <si>
    <t>DÉCIMO</t>
  </si>
  <si>
    <t>ONCE</t>
  </si>
  <si>
    <t>A</t>
  </si>
  <si>
    <t>B</t>
  </si>
  <si>
    <t>D</t>
  </si>
  <si>
    <t>C</t>
  </si>
  <si>
    <t>Pregunta</t>
  </si>
  <si>
    <t>Compretencia</t>
  </si>
  <si>
    <t>Afirmación</t>
  </si>
  <si>
    <t>Evidencia</t>
  </si>
  <si>
    <t>Grado</t>
  </si>
  <si>
    <t>RESPUESTA CORRECTA</t>
  </si>
  <si>
    <t>Cp1</t>
  </si>
  <si>
    <t>Cp2</t>
  </si>
  <si>
    <t>Af1</t>
  </si>
  <si>
    <t>asf2</t>
  </si>
  <si>
    <t>af3</t>
  </si>
  <si>
    <t>e1</t>
  </si>
  <si>
    <t>e2</t>
  </si>
  <si>
    <t>e3</t>
  </si>
  <si>
    <t>Om</t>
  </si>
  <si>
    <t>Porcentaje de correctas</t>
  </si>
  <si>
    <t>Respuesta  Correcta</t>
  </si>
  <si>
    <t>Analizo los aspectos textuales, conceptuales y formales de cada uno de los textos que leo.</t>
  </si>
  <si>
    <t>Estándar asociado</t>
  </si>
  <si>
    <t>Reflexiona a partir de un texto y evalúa su contenido.</t>
  </si>
  <si>
    <t>Reconoce las estrategias discursivas en un texto.</t>
  </si>
  <si>
    <t>Elaboro hipótesis de interpretación atendiendo a la intención comunicativa y al sentido global del texto que leo.</t>
  </si>
  <si>
    <t>Establece la validez e implicaciones de un enunciado de un texto (argumentativo o expositivo).</t>
  </si>
  <si>
    <t>Relaciono el significado de los textos que leo con los contextos sociales, culturales y políticos en los cuales se han producido.</t>
  </si>
  <si>
    <t>Contextualiza adecuadamente un texto o la información contenida en él.</t>
  </si>
  <si>
    <t>Relaciono el significado de los textos que leo con los contextos sociales, culturales y políticos en los cuales se han producido</t>
  </si>
  <si>
    <t>Comprende cómo se articulan las partes de un texto para darle un sentido global.</t>
  </si>
  <si>
    <t>Comprende la estructura formal de un texto y la función de sus partes.</t>
  </si>
  <si>
    <t>Reconoce contenidos valorativos presentes en un texto.</t>
  </si>
  <si>
    <t>Identifica y entiende los contenidos locales que conforman un texto.</t>
  </si>
  <si>
    <t>Entiende el significado de los elementos locales que constituyen un texto.</t>
  </si>
  <si>
    <t>Asumo una actitud crítica frente a los textos que leo y elaboro, y frente a otros tipos de texto: explicativos, descriptivos y narrativos.</t>
  </si>
  <si>
    <t>Identifica y caracteriza las ideas o afirmaciones presentes en un texto informativo.</t>
  </si>
  <si>
    <t>Diseño un esquema de interpretación, teniendo en cuenta al tipo de texto, tema, interlocutor e intención comunicativa.</t>
  </si>
  <si>
    <t>Identifica el tipo de relación existente entre diferentes elementos de un texto (discontinuo).</t>
  </si>
  <si>
    <t>Explico cómo los códigos verbales y no verbales se articulan para generar sentido en obras cinematográficas, canciones y caligramas, entre otras.</t>
  </si>
  <si>
    <t>Establece relaciones entre un texto y otros textos o enunciados.</t>
  </si>
  <si>
    <t>Identifico en obras de la literatura universal el lenguaje, las características formales, las épocas y escuelas, estilos, tendencias, temáticas, géneros y autores, entre otros aspectos.</t>
  </si>
  <si>
    <t>Identifica los eventos narrados de manera explícita en un texto (literario, descriptivo, caricatura o cómic) y los personajes involucrados (si los hay).</t>
  </si>
  <si>
    <t>Comparo textos de diversos autores, temas, épocas y culturas, y utilizo recursos de la teoría literaria para enriquecer su interpretación.</t>
  </si>
  <si>
    <t>No Contesto</t>
  </si>
  <si>
    <t>Total Respuestas</t>
  </si>
  <si>
    <t>% Respuestas Correctas</t>
  </si>
  <si>
    <t>% Respuestas Incorrectas</t>
  </si>
  <si>
    <t>Etiquetas de fila</t>
  </si>
  <si>
    <t>Total general</t>
  </si>
  <si>
    <t>Promedio de % Respuestas Correctas</t>
  </si>
  <si>
    <t>Promedio de % Respuestas Incorrectas</t>
  </si>
  <si>
    <t>(Todas)</t>
  </si>
  <si>
    <t>Promedio</t>
  </si>
  <si>
    <t>Valores</t>
  </si>
  <si>
    <t>Categoria</t>
  </si>
  <si>
    <t>Difícil</t>
  </si>
  <si>
    <t>Fácil</t>
  </si>
  <si>
    <t>Muy Difícil</t>
  </si>
  <si>
    <t>Cuenta de % Respuestas Correctas</t>
  </si>
  <si>
    <t>Dificultad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</si>
</sst>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3" borderId="5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2" applyFont="1" applyBorder="1" applyAlignment="1">
      <alignment horizontal="center" vertical="center"/>
    </xf>
    <xf numFmtId="9" fontId="1" fillId="0" borderId="1" xfId="1" applyNumberFormat="1" applyFont="1" applyBorder="1" applyAlignment="1">
      <alignment horizontal="center" vertical="center"/>
    </xf>
    <xf numFmtId="9" fontId="1" fillId="3" borderId="6" xfId="2" applyFont="1" applyFill="1" applyBorder="1" applyAlignment="1">
      <alignment horizontal="center" vertical="center"/>
    </xf>
    <xf numFmtId="9" fontId="1" fillId="3" borderId="7" xfId="1" applyNumberFormat="1" applyFon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9" fontId="0" fillId="0" borderId="1" xfId="0" applyNumberFormat="1" applyBorder="1" applyAlignment="1">
      <alignment horizontal="center" vertical="center" wrapText="1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left" wrapText="1"/>
    </xf>
    <xf numFmtId="9" fontId="0" fillId="0" borderId="8" xfId="0" applyNumberFormat="1" applyBorder="1" applyAlignment="1">
      <alignment horizontal="center" vertical="center" wrapText="1"/>
    </xf>
    <xf numFmtId="0" fontId="0" fillId="0" borderId="1" xfId="0" pivotButton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Normal" xfId="0" builtinId="0"/>
    <cellStyle name="Normal 2" xfId="1" xr:uid="{7A70E6C3-1893-45D8-A1CD-9D0840A07E95}"/>
    <cellStyle name="Porcentaje" xfId="2" builtinId="5"/>
  </cellStyles>
  <dxfs count="174">
    <dxf>
      <numFmt numFmtId="164" formatCode="0.0%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numFmt numFmtId="13" formatCode="0%"/>
    </dxf>
    <dxf>
      <numFmt numFmtId="164" formatCode="0.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numFmt numFmtId="13" formatCode="0%"/>
    </dxf>
    <dxf>
      <numFmt numFmtId="14" formatCode="0.00%"/>
    </dxf>
    <dxf>
      <numFmt numFmtId="13" formatCode="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3" formatCode="0%"/>
    </dxf>
    <dxf>
      <numFmt numFmtId="14" formatCode="0.00%"/>
    </dxf>
    <dxf>
      <numFmt numFmtId="164" formatCode="0.0%"/>
    </dxf>
    <dxf>
      <numFmt numFmtId="164" formatCode="0.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numFmt numFmtId="14" formatCode="0.00%"/>
    </dxf>
    <dxf>
      <numFmt numFmtId="164" formatCode="0.0%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horizontal="center"/>
    </dxf>
    <dxf>
      <numFmt numFmtId="13" formatCode="0%"/>
    </dxf>
    <dxf>
      <numFmt numFmtId="164" formatCode="0.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numFmt numFmtId="13" formatCode="0%"/>
    </dxf>
    <dxf>
      <numFmt numFmtId="164" formatCode="0.0%"/>
    </dxf>
    <dxf>
      <numFmt numFmtId="14" formatCode="0.00%"/>
    </dxf>
    <dxf>
      <numFmt numFmtId="13" formatCode="0%"/>
    </dxf>
    <dxf>
      <numFmt numFmtId="164" formatCode="0.0%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vertical="center"/>
    </dxf>
    <dxf>
      <alignment vertical="center"/>
    </dxf>
    <dxf>
      <alignment horizontal="center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64" formatCode="0.0%"/>
    </dxf>
    <dxf>
      <numFmt numFmtId="13" formatCode="0%"/>
    </dxf>
    <dxf>
      <alignment horizontal="center"/>
    </dxf>
    <dxf>
      <alignment vertic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4" formatCode="0.00%"/>
    </dxf>
    <dxf>
      <numFmt numFmtId="14" formatCode="0.00%"/>
    </dxf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[Angelica Alexandra Bautista Delgado 10°.xlsx]10° !TablaDinámica18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>
        <c:manualLayout>
          <c:layoutTarget val="inner"/>
          <c:xMode val="edge"/>
          <c:yMode val="edge"/>
          <c:x val="0.18586574037406231"/>
          <c:y val="0.34548920968212304"/>
          <c:w val="0.29093683553635352"/>
          <c:h val="0.48742016622922135"/>
        </c:manualLayout>
      </c:layout>
      <c:doughnutChart>
        <c:varyColors val="1"/>
        <c:ser>
          <c:idx val="0"/>
          <c:order val="0"/>
          <c:tx>
            <c:strRef>
              <c:f>'10° '!$G$44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FD-4989-8056-752C3A5AFA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FD-4989-8056-752C3A5AFA5E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'10° '!$F$45:$F$46</c:f>
              <c:strCache>
                <c:ptCount val="2"/>
                <c:pt idx="0">
                  <c:v>Promedio de % Respuestas Correctas</c:v>
                </c:pt>
                <c:pt idx="1">
                  <c:v>Promedio de % Respuestas Incorrectas</c:v>
                </c:pt>
              </c:strCache>
            </c:strRef>
          </c:cat>
          <c:val>
            <c:numRef>
              <c:f>'10° '!$G$45:$G$46</c:f>
              <c:numCache>
                <c:formatCode>0%</c:formatCode>
                <c:ptCount val="2"/>
                <c:pt idx="0">
                  <c:v>0.41176470588235292</c:v>
                </c:pt>
                <c:pt idx="1">
                  <c:v>0.58823529411764697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EE-4679-A5F8-322D0439FA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[Angelica Alexandra Bautista Delgado 10°.xlsx]10° !TablaDinámica27</c:name>
    <c:fmtId val="4"/>
  </c:pivotSource>
  <c:chart>
    <c:autoTitleDeleted val="1"/>
    <c:pivotFmts>
      <c:pivotFmt>
        <c:idx val="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'10° '!$G$51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'10° '!$F$52:$F$55</c:f>
              <c:strCache>
                <c:ptCount val="3"/>
                <c:pt idx="0">
                  <c:v>Comprende cómo se articulan las partes de un texto para darle un sentido global.</c:v>
                </c:pt>
                <c:pt idx="1">
                  <c:v>Identifica y entiende los contenidos locales que conforman un texto.</c:v>
                </c:pt>
                <c:pt idx="2">
                  <c:v>Reflexiona a partir de un texto y evalúa su contenido.</c:v>
                </c:pt>
              </c:strCache>
            </c:strRef>
          </c:cat>
          <c:val>
            <c:numRef>
              <c:f>'10° '!$G$52:$G$55</c:f>
              <c:numCache>
                <c:formatCode>0%</c:formatCode>
                <c:ptCount val="3"/>
                <c:pt idx="0">
                  <c:v>0.47058823529411759</c:v>
                </c:pt>
                <c:pt idx="1">
                  <c:v>0.3235294117647059</c:v>
                </c:pt>
                <c:pt idx="2">
                  <c:v>0.44385026737967909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1-4055-AC07-1481BFDA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84260383"/>
        <c:axId val="1184262463"/>
      </c:barChart>
      <c:catAx>
        <c:axId val="118426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4262463"/>
        <c:crosses val="autoZero"/>
        <c:auto val="1"/>
        <c:lblAlgn val="ctr"/>
        <c:lblOffset val="100"/>
        <c:noMultiLvlLbl val="0"/>
      </c:catAx>
      <c:valAx>
        <c:axId val="118426246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8426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[Angelica Alexandra Bautista Delgado 10°.xlsx]10° !TablaDinámica7</c:name>
    <c:fmtId val="5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</c:pivotFmt>
      <c:pivotFmt>
        <c:idx val="2"/>
      </c:pivotFmt>
      <c:pivotFmt>
        <c:idx val="3"/>
        <c:spPr>
          <a:solidFill>
            <a:schemeClr val="accent6"/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  <c:pivotFmt>
        <c:idx val="4"/>
        <c:spPr>
          <a:solidFill>
            <a:schemeClr val="accent6">
              <a:lumMod val="60000"/>
            </a:schemeClr>
          </a:solidFill>
          <a:ln>
            <a:noFill/>
          </a:ln>
          <a:effectLst/>
          <a:scene3d>
            <a:camera prst="orthographicFront"/>
            <a:lightRig rig="brightRoom" dir="t"/>
          </a:scene3d>
          <a:sp3d prstMaterial="flat">
            <a:bevelT w="50800" h="101600" prst="angle"/>
            <a:contourClr>
              <a:srgbClr val="000000"/>
            </a:contourClr>
          </a:sp3d>
        </c:spPr>
      </c:pivotFmt>
    </c:pivotFmts>
    <c:plotArea>
      <c:layout/>
      <c:pieChart>
        <c:varyColors val="1"/>
        <c:ser>
          <c:idx val="0"/>
          <c:order val="0"/>
          <c:tx>
            <c:strRef>
              <c:f>'10° '!$G$76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60-45D5-AB7D-CB466A122F1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064-4F38-BD2E-DD8D8C2602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'10° '!$F$77:$F$81</c:f>
              <c:strCache>
                <c:ptCount val="4"/>
                <c:pt idx="0">
                  <c:v>Muy Difícil</c:v>
                </c:pt>
                <c:pt idx="1">
                  <c:v>Difícil</c:v>
                </c:pt>
                <c:pt idx="2">
                  <c:v>Fácil</c:v>
                </c:pt>
                <c:pt idx="3">
                  <c:v>Dificultad media</c:v>
                </c:pt>
              </c:strCache>
            </c:strRef>
          </c:cat>
          <c:val>
            <c:numRef>
              <c:f>'10° '!$G$77:$G$81</c:f>
              <c:numCache>
                <c:formatCode>0%</c:formatCode>
                <c:ptCount val="4"/>
                <c:pt idx="0">
                  <c:v>0.8</c:v>
                </c:pt>
                <c:pt idx="1">
                  <c:v>0.1</c:v>
                </c:pt>
                <c:pt idx="2">
                  <c:v>0.05</c:v>
                </c:pt>
                <c:pt idx="3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1-4381-BF84-42BF8CFAC25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466724</xdr:colOff>
      <xdr:row>23</xdr:row>
      <xdr:rowOff>154781</xdr:rowOff>
    </xdr:from>
    <xdr:to>
      <xdr:col>12</xdr:col>
      <xdr:colOff>171449</xdr:colOff>
      <xdr:row>39</xdr:row>
      <xdr:rowOff>2381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087456-CF2E-33E4-C692-D8A2FED0B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214313</xdr:colOff>
      <xdr:row>55</xdr:row>
      <xdr:rowOff>138113</xdr:rowOff>
    </xdr:from>
    <xdr:to>
      <xdr:col>12</xdr:col>
      <xdr:colOff>585787</xdr:colOff>
      <xdr:row>70</xdr:row>
      <xdr:rowOff>166688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9A6862-840C-4E19-91EF-26084A57A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113505</xdr:colOff>
      <xdr:row>82</xdr:row>
      <xdr:rowOff>173830</xdr:rowOff>
    </xdr:from>
    <xdr:to>
      <xdr:col>11</xdr:col>
      <xdr:colOff>256380</xdr:colOff>
      <xdr:row>98</xdr:row>
      <xdr:rowOff>18255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BF7269-6A31-5858-4C2B-27489450F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" refreshedDate="44882.778662615739" createdVersion="8" refreshedVersion="7" minRefreshableVersion="3" recordCount="20" xr:uid="{9F709E36-9101-4347-8EB5-89B6605FAABD}">
  <cacheSource type="worksheet">
    <worksheetSource ref="A2:O22" sheet="10° "/>
  </cacheSource>
  <cacheFields count="15">
    <cacheField name="Grado" numFmtId="0">
      <sharedItems containsSemiMixedTypes="0" containsString="0" containsNumber="1" containsInteger="1" minValue="10" maxValue="10" count="1">
        <n v="10"/>
      </sharedItems>
    </cacheField>
    <cacheField name="Pregunta" numFmtId="0">
      <sharedItems containsSemiMixedTypes="0" containsString="0" containsNumber="1" containsInteger="1" minValue="1" maxValue="20" count="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</sharedItems>
    </cacheField>
    <cacheField name="Estándar asociado" numFmtId="0">
      <sharedItems/>
    </cacheField>
    <cacheField name="Afirmación" numFmtId="0">
      <sharedItems count="3">
        <s v="Reflexiona a partir de un texto y evalúa su contenido."/>
        <s v="Comprende cómo se articulan las partes de un texto para darle un sentido global."/>
        <s v="Identifica y entiende los contenidos locales que conforman un texto."/>
      </sharedItems>
    </cacheField>
    <cacheField name="Evidencia" numFmtId="0">
      <sharedItems/>
    </cacheField>
    <cacheField name="Respuesta  Correcta" numFmtId="0">
      <sharedItems/>
    </cacheField>
    <cacheField name="A" numFmtId="0">
      <sharedItems containsSemiMixedTypes="0" containsString="0" containsNumber="1" containsInteger="1" minValue="0" maxValue="13"/>
    </cacheField>
    <cacheField name="B" numFmtId="0">
      <sharedItems containsSemiMixedTypes="0" containsString="0" containsNumber="1" containsInteger="1" minValue="0" maxValue="9"/>
    </cacheField>
    <cacheField name="C" numFmtId="0">
      <sharedItems containsSemiMixedTypes="0" containsString="0" containsNumber="1" containsInteger="1" minValue="1" maxValue="7"/>
    </cacheField>
    <cacheField name="D" numFmtId="0">
      <sharedItems containsSemiMixedTypes="0" containsString="0" containsNumber="1" containsInteger="1" minValue="0" maxValue="9"/>
    </cacheField>
    <cacheField name="No Contesto" numFmtId="0">
      <sharedItems containsSemiMixedTypes="0" containsString="0" containsNumber="1" containsInteger="1" minValue="0" maxValue="1"/>
    </cacheField>
    <cacheField name="Total Respuestas" numFmtId="0">
      <sharedItems containsSemiMixedTypes="0" containsString="0" containsNumber="1" containsInteger="1" minValue="17" maxValue="17"/>
    </cacheField>
    <cacheField name="% Respuestas Correctas" numFmtId="9">
      <sharedItems containsSemiMixedTypes="0" containsString="0" containsNumber="1" minValue="0.17647058823529413" maxValue="0.76470588235294112"/>
    </cacheField>
    <cacheField name="% Respuestas Incorrectas" numFmtId="9">
      <sharedItems containsSemiMixedTypes="0" containsString="0" containsNumber="1" minValue="0.23529411764705888" maxValue="0.82352941176470584"/>
    </cacheField>
    <cacheField name="Categoria" numFmtId="0">
      <sharedItems count="4">
        <s v="Muy Difícil"/>
        <s v="Difícil"/>
        <s v="Fácil"/>
        <s v="Dificultad med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x v="0"/>
    <s v="Elaboro hipótesis de interpretación atendiendo a la intención comunicativa y al sentido global del texto que leo."/>
    <x v="0"/>
    <s v="Reconoce las estrategias discursivas en un texto."/>
    <s v="D"/>
    <n v="5"/>
    <n v="2"/>
    <n v="3"/>
    <n v="7"/>
    <n v="0"/>
    <n v="17"/>
    <n v="0.41176470588235292"/>
    <n v="0.58823529411764708"/>
    <x v="0"/>
  </r>
  <r>
    <x v="0"/>
    <x v="1"/>
    <s v="Relaciono el significado de los textos que leo con los contextos sociales, culturales y políticos en los cuales se han producido."/>
    <x v="0"/>
    <s v="Establece la validez e implicaciones de un enunciado de un texto (argumentativo o expositivo)."/>
    <s v="B"/>
    <n v="0"/>
    <n v="9"/>
    <n v="7"/>
    <n v="1"/>
    <n v="0"/>
    <n v="17"/>
    <n v="0.52941176470588236"/>
    <n v="0.47058823529411764"/>
    <x v="1"/>
  </r>
  <r>
    <x v="0"/>
    <x v="2"/>
    <s v="Relaciono el significado de los textos que leo con los contextos sociales, culturales y políticos en los cuales se han producido"/>
    <x v="0"/>
    <s v="Contextualiza adecuadamente un texto o la información contenida en él."/>
    <s v="A"/>
    <n v="6"/>
    <n v="6"/>
    <n v="1"/>
    <n v="4"/>
    <n v="0"/>
    <n v="17"/>
    <n v="0.35294117647058826"/>
    <n v="0.64705882352941169"/>
    <x v="0"/>
  </r>
  <r>
    <x v="0"/>
    <x v="3"/>
    <s v="Relaciono el significado de los textos que leo con los contextos sociales, culturales y políticos en los cuales se han producido."/>
    <x v="1"/>
    <s v="Comprende la estructura formal de un texto y la función de sus partes."/>
    <s v="A"/>
    <n v="13"/>
    <n v="1"/>
    <n v="2"/>
    <n v="1"/>
    <n v="0"/>
    <n v="17"/>
    <n v="0.76470588235294112"/>
    <n v="0.23529411764705888"/>
    <x v="2"/>
  </r>
  <r>
    <x v="0"/>
    <x v="4"/>
    <s v="Relaciono el significado de los textos que leo con los contextos sociales, culturales y políticos en los cuales se han producido."/>
    <x v="0"/>
    <s v="Reconoce contenidos valorativos presentes en un texto."/>
    <s v="D"/>
    <n v="2"/>
    <n v="3"/>
    <n v="4"/>
    <n v="8"/>
    <n v="0"/>
    <n v="17"/>
    <n v="0.47058823529411764"/>
    <n v="0.52941176470588236"/>
    <x v="0"/>
  </r>
  <r>
    <x v="0"/>
    <x v="5"/>
    <s v="Elaboro hipótesis de interpretación atendiendo a la intención comunicativa y al sentido global del texto que leo."/>
    <x v="0"/>
    <s v="Establece la validez e implicaciones de un enunciado de un texto (argumentativo o expositivo)."/>
    <s v="A"/>
    <n v="8"/>
    <n v="1"/>
    <n v="3"/>
    <n v="5"/>
    <n v="0"/>
    <n v="17"/>
    <n v="0.47058823529411764"/>
    <n v="0.52941176470588236"/>
    <x v="0"/>
  </r>
  <r>
    <x v="0"/>
    <x v="6"/>
    <s v="Elaboro hipótesis de interpretación atendiendo a la intención comunicativa y al sentido global del texto que leo."/>
    <x v="2"/>
    <s v="Entiende el significado de los elementos locales que constituyen un texto."/>
    <s v="D"/>
    <n v="3"/>
    <n v="4"/>
    <n v="3"/>
    <n v="7"/>
    <n v="0"/>
    <n v="17"/>
    <n v="0.41176470588235292"/>
    <n v="0.58823529411764708"/>
    <x v="0"/>
  </r>
  <r>
    <x v="0"/>
    <x v="7"/>
    <s v="Asumo una actitud crítica frente a los textos que leo y elaboro, y frente a otros tipos de texto: explicativos, descriptivos y narrativos."/>
    <x v="0"/>
    <s v="Reconoce las estrategias discursivas en un texto."/>
    <s v="A"/>
    <n v="11"/>
    <n v="1"/>
    <n v="1"/>
    <n v="4"/>
    <n v="0"/>
    <n v="17"/>
    <n v="0.6470588235294118"/>
    <n v="0.3529411764705882"/>
    <x v="3"/>
  </r>
  <r>
    <x v="0"/>
    <x v="8"/>
    <s v="Analizo los aspectos textuales, conceptuales y formales de cada uno de los textos que leo."/>
    <x v="2"/>
    <s v="Entiende el significado de los elementos locales que constituyen un texto."/>
    <s v="C"/>
    <n v="0"/>
    <n v="3"/>
    <n v="6"/>
    <n v="8"/>
    <n v="0"/>
    <n v="17"/>
    <n v="0.35294117647058826"/>
    <n v="0.64705882352941169"/>
    <x v="0"/>
  </r>
  <r>
    <x v="0"/>
    <x v="9"/>
    <s v="Diseño un esquema de interpretación, teniendo en cuenta al tipo de texto, tema, interlocutor e intención comunicativa."/>
    <x v="1"/>
    <s v="Identifica y caracteriza las ideas o afirmaciones presentes en un texto informativo."/>
    <s v="D"/>
    <n v="2"/>
    <n v="8"/>
    <n v="3"/>
    <n v="4"/>
    <n v="0"/>
    <n v="17"/>
    <n v="0.23529411764705882"/>
    <n v="0.76470588235294112"/>
    <x v="0"/>
  </r>
  <r>
    <x v="0"/>
    <x v="10"/>
    <s v="Explico cómo los códigos verbales y no verbales se articulan para generar sentido en obras cinematográficas, canciones y caligramas, entre otras."/>
    <x v="1"/>
    <s v="Identifica el tipo de relación existente entre diferentes elementos de un texto (discontinuo)."/>
    <s v="A"/>
    <n v="7"/>
    <n v="4"/>
    <n v="1"/>
    <n v="5"/>
    <n v="0"/>
    <n v="17"/>
    <n v="0.41176470588235292"/>
    <n v="0.58823529411764708"/>
    <x v="0"/>
  </r>
  <r>
    <x v="0"/>
    <x v="11"/>
    <s v="Asumo una actitud crítica frente a los textos que leo y elaboro, y frente a otros tipos de texto: explicativos, descriptivos y narrativos."/>
    <x v="0"/>
    <s v="Reconoce contenidos valorativos presentes en un texto."/>
    <s v="A"/>
    <n v="8"/>
    <n v="5"/>
    <n v="4"/>
    <n v="0"/>
    <n v="0"/>
    <n v="17"/>
    <n v="0.47058823529411764"/>
    <n v="0.52941176470588236"/>
    <x v="0"/>
  </r>
  <r>
    <x v="0"/>
    <x v="12"/>
    <s v="Identifico en obras de la literatura universal el lenguaje, las características formales, las épocas y escuelas, estilos, tendencias, temáticas, géneros y autores, entre otros aspectos."/>
    <x v="0"/>
    <s v="Establece relaciones entre un texto y otros textos o enunciados."/>
    <s v="D"/>
    <n v="1"/>
    <n v="2"/>
    <n v="4"/>
    <n v="9"/>
    <n v="1"/>
    <n v="17"/>
    <n v="0.52941176470588236"/>
    <n v="0.47058823529411764"/>
    <x v="1"/>
  </r>
  <r>
    <x v="0"/>
    <x v="13"/>
    <s v="Identifico en obras de la literatura universal el lenguaje, las características formales, las épocas y escuelas, estilos, tendencias, temáticas, géneros y autores, entre otros aspectos."/>
    <x v="2"/>
    <s v="Identifica los eventos narrados de manera explícita en un texto (literario, descriptivo, caricatura o cómic) y los personajes involucrados (si los hay)."/>
    <s v="D"/>
    <n v="4"/>
    <n v="2"/>
    <n v="5"/>
    <n v="6"/>
    <n v="0"/>
    <n v="17"/>
    <n v="0.35294117647058826"/>
    <n v="0.64705882352941169"/>
    <x v="0"/>
  </r>
  <r>
    <x v="0"/>
    <x v="14"/>
    <s v="Relaciono el significado de los textos que leo con los contextos sociales, culturales y políticos en los cuales se han producido."/>
    <x v="2"/>
    <s v="Entiende el significado de los elementos locales que constituyen un texto."/>
    <s v="C"/>
    <n v="4"/>
    <n v="2"/>
    <n v="4"/>
    <n v="6"/>
    <n v="1"/>
    <n v="17"/>
    <n v="0.23529411764705882"/>
    <n v="0.76470588235294112"/>
    <x v="0"/>
  </r>
  <r>
    <x v="0"/>
    <x v="15"/>
    <s v="Identifico en obras de la literatura universal el lenguaje, las características formales, las épocas y escuelas, estilos, tendencias, temáticas, géneros y autores, entre otros aspectos."/>
    <x v="2"/>
    <s v="Identifica los eventos narrados de manera explícita en un texto (literario, descriptivo, caricatura o cómic) y los personajes involucrados (si los hay)."/>
    <s v="C"/>
    <n v="2"/>
    <n v="6"/>
    <n v="6"/>
    <n v="2"/>
    <n v="1"/>
    <n v="17"/>
    <n v="0.35294117647058826"/>
    <n v="0.64705882352941169"/>
    <x v="0"/>
  </r>
  <r>
    <x v="0"/>
    <x v="16"/>
    <s v="Asumo una actitud crítica frente a los textos que leo y elaboro, y frente a otros tipos de texto: explicativos, descriptivos y narrativos."/>
    <x v="0"/>
    <s v="Establece la validez e implicaciones de un enunciado de un texto (argumentativo o expositivo)."/>
    <s v="A"/>
    <n v="8"/>
    <n v="2"/>
    <n v="4"/>
    <n v="3"/>
    <n v="0"/>
    <n v="17"/>
    <n v="0.47058823529411764"/>
    <n v="0.52941176470588236"/>
    <x v="0"/>
  </r>
  <r>
    <x v="0"/>
    <x v="17"/>
    <s v="Elaboro hipótesis de interpretación atendiendo a la intención comunicativa y al sentido global del texto que leo."/>
    <x v="2"/>
    <s v="Entiende el significado de los elementos locales que constituyen un texto."/>
    <s v="C"/>
    <n v="2"/>
    <n v="9"/>
    <n v="4"/>
    <n v="2"/>
    <n v="0"/>
    <n v="17"/>
    <n v="0.23529411764705882"/>
    <n v="0.76470588235294112"/>
    <x v="0"/>
  </r>
  <r>
    <x v="0"/>
    <x v="18"/>
    <s v="Comparo textos de diversos autores, temas, épocas y culturas, y utilizo recursos de la teoría literaria para enriquecer su interpretación."/>
    <x v="0"/>
    <s v="Establece relaciones entre un texto y otros textos o enunciados."/>
    <s v="D"/>
    <n v="10"/>
    <n v="3"/>
    <n v="1"/>
    <n v="3"/>
    <n v="0"/>
    <n v="17"/>
    <n v="0.17647058823529413"/>
    <n v="0.82352941176470584"/>
    <x v="0"/>
  </r>
  <r>
    <x v="0"/>
    <x v="19"/>
    <s v="Elaboro hipótesis de interpretación atendiendo a la intención comunicativa y al sentido global del texto que leo."/>
    <x v="0"/>
    <s v="Reconoce las estrategias discursivas en un texto."/>
    <s v="C"/>
    <n v="6"/>
    <n v="0"/>
    <n v="6"/>
    <n v="5"/>
    <n v="0"/>
    <n v="17"/>
    <n v="0.35294117647058826"/>
    <n v="0.6470588235294116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868330-B826-442C-81BA-EA3766FE60FD}" name="TablaDinámica7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6">
  <location ref="F76:G81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axis="axisRow" showAll="0">
      <items count="5">
        <item x="0"/>
        <item x="1"/>
        <item x="2"/>
        <item x="3"/>
        <item t="default"/>
      </items>
    </pivotField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pageFields count="2">
    <pageField fld="0" hier="-1"/>
    <pageField fld="1" hier="-1"/>
  </pageFields>
  <dataFields count="1">
    <dataField name="Cuenta de % Respuestas Correctas" fld="12" subtotal="count" showDataAs="percentOfTotal" baseField="14" baseItem="0" numFmtId="9"/>
  </dataFields>
  <formats count="26">
    <format dxfId="171">
      <pivotArea outline="0" fieldPosition="0">
        <references count="1">
          <reference field="4294967294" count="1">
            <x v="0"/>
          </reference>
        </references>
      </pivotArea>
    </format>
    <format dxfId="81">
      <pivotArea outline="0" collapsedLevelsAreSubtotals="1" fieldPosition="0"/>
    </format>
    <format dxfId="79">
      <pivotArea type="all" dataOnly="0" outline="0" fieldPosition="0"/>
    </format>
    <format dxfId="78">
      <pivotArea outline="0" collapsedLevelsAreSubtotals="1" fieldPosition="0"/>
    </format>
    <format dxfId="77">
      <pivotArea field="14" type="button" dataOnly="0" labelOnly="1" outline="0" axis="axisRow" fieldPosition="0"/>
    </format>
    <format dxfId="76">
      <pivotArea dataOnly="0" labelOnly="1" fieldPosition="0">
        <references count="1">
          <reference field="14" count="0"/>
        </references>
      </pivotArea>
    </format>
    <format dxfId="75">
      <pivotArea dataOnly="0" labelOnly="1" grandRow="1" outline="0" fieldPosition="0"/>
    </format>
    <format dxfId="74">
      <pivotArea dataOnly="0" labelOnly="1" outline="0" axis="axisValues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field="14" type="button" dataOnly="0" labelOnly="1" outline="0" axis="axisRow" fieldPosition="0"/>
    </format>
    <format dxfId="69">
      <pivotArea dataOnly="0" labelOnly="1" fieldPosition="0">
        <references count="1">
          <reference field="14" count="0"/>
        </references>
      </pivotArea>
    </format>
    <format dxfId="68">
      <pivotArea dataOnly="0" labelOnly="1" grandRow="1" outline="0" fieldPosition="0"/>
    </format>
    <format dxfId="67">
      <pivotArea dataOnly="0" labelOnly="1" outline="0" axis="axisValues" fieldPosition="0"/>
    </format>
    <format dxfId="65">
      <pivotArea type="all" dataOnly="0" outline="0" fieldPosition="0"/>
    </format>
    <format dxfId="64">
      <pivotArea outline="0" collapsedLevelsAreSubtotals="1" fieldPosition="0"/>
    </format>
    <format dxfId="63">
      <pivotArea field="14" type="button" dataOnly="0" labelOnly="1" outline="0" axis="axisRow" fieldPosition="0"/>
    </format>
    <format dxfId="62">
      <pivotArea dataOnly="0" labelOnly="1" fieldPosition="0">
        <references count="1">
          <reference field="14" count="0"/>
        </references>
      </pivotArea>
    </format>
    <format dxfId="61">
      <pivotArea dataOnly="0" labelOnly="1" grandRow="1" outline="0" fieldPosition="0"/>
    </format>
    <format dxfId="60">
      <pivotArea dataOnly="0" labelOnly="1" outline="0" axis="axisValues" fieldPosition="0"/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4" type="button" dataOnly="0" labelOnly="1" outline="0" axis="axisRow" fieldPosition="0"/>
    </format>
    <format dxfId="55">
      <pivotArea dataOnly="0" labelOnly="1" fieldPosition="0">
        <references count="1">
          <reference field="14" count="0"/>
        </references>
      </pivotArea>
    </format>
    <format dxfId="54">
      <pivotArea dataOnly="0" labelOnly="1" grandRow="1" outline="0" fieldPosition="0"/>
    </format>
    <format dxfId="53">
      <pivotArea dataOnly="0" labelOnly="1" outline="0" axis="axisValues" fieldPosition="0"/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  <chartFormat chart="5" format="4">
      <pivotArea type="data" outline="0" fieldPosition="0">
        <references count="2">
          <reference field="4294967294" count="1" selected="0">
            <x v="0"/>
          </reference>
          <reference field="1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0A2F61-697F-4774-A095-2A228A641550}" name="TablaDinámica27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5">
  <location ref="F51:G55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numFmtId="9" showAll="0"/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Items count="1">
    <i/>
  </colItems>
  <pageFields count="2">
    <pageField fld="0" hier="-1"/>
    <pageField fld="1" hier="-1"/>
  </pageFields>
  <dataFields count="1">
    <dataField name="Promedio de % Respuestas Correctas" fld="12" subtotal="average" baseField="0" baseItem="0" numFmtId="9"/>
  </dataFields>
  <formats count="18">
    <format dxfId="172">
      <pivotArea outline="0" collapsedLevelsAreSubtotals="1" fieldPosition="0"/>
    </format>
    <format dxfId="155">
      <pivotArea type="all" dataOnly="0" outline="0" fieldPosition="0"/>
    </format>
    <format dxfId="154">
      <pivotArea outline="0" collapsedLevelsAreSubtotals="1" fieldPosition="0"/>
    </format>
    <format dxfId="153">
      <pivotArea field="3" type="button" dataOnly="0" labelOnly="1" outline="0" axis="axisRow" fieldPosition="0"/>
    </format>
    <format dxfId="152">
      <pivotArea dataOnly="0" labelOnly="1" fieldPosition="0">
        <references count="1">
          <reference field="3" count="0"/>
        </references>
      </pivotArea>
    </format>
    <format dxfId="151">
      <pivotArea dataOnly="0" labelOnly="1" grandRow="1" outline="0" fieldPosition="0"/>
    </format>
    <format dxfId="150">
      <pivotArea dataOnly="0" labelOnly="1" outline="0" axis="axisValues" fieldPosition="0"/>
    </format>
    <format dxfId="148">
      <pivotArea field="3" type="button" dataOnly="0" labelOnly="1" outline="0" axis="axisRow" fieldPosition="0"/>
    </format>
    <format dxfId="147">
      <pivotArea dataOnly="0" labelOnly="1" outline="0" axis="axisValues" fieldPosition="0"/>
    </format>
    <format dxfId="145">
      <pivotArea field="3" type="button" dataOnly="0" labelOnly="1" outline="0" axis="axisRow" fieldPosition="0"/>
    </format>
    <format dxfId="144">
      <pivotArea dataOnly="0" labelOnly="1" outline="0" axis="axisValues" fieldPosition="0"/>
    </format>
    <format dxfId="142">
      <pivotArea collapsedLevelsAreSubtotals="1" fieldPosition="0">
        <references count="1">
          <reference field="3" count="0"/>
        </references>
      </pivotArea>
    </format>
    <format dxfId="141">
      <pivotArea dataOnly="0" labelOnly="1" fieldPosition="0">
        <references count="1">
          <reference field="3" count="0"/>
        </references>
      </pivotArea>
    </format>
    <format dxfId="140">
      <pivotArea grandRow="1" outline="0" collapsedLevelsAreSubtotals="1" fieldPosition="0"/>
    </format>
    <format dxfId="139">
      <pivotArea dataOnly="0" labelOnly="1" grandRow="1" outline="0" fieldPosition="0"/>
    </format>
    <format dxfId="138">
      <pivotArea outline="0" collapsedLevelsAreSubtotals="1" fieldPosition="0"/>
    </format>
    <format dxfId="137">
      <pivotArea outline="0" collapsedLevelsAreSubtotals="1" fieldPosition="0"/>
    </format>
    <format dxfId="119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879B07-8D56-4B14-AE7F-0BA833F24383}" name="TablaDinámica18" cacheId="26" dataOnRows="1" applyNumberFormats="0" applyBorderFormats="0" applyFontFormats="0" applyPatternFormats="0" applyAlignmentFormats="0" applyWidthHeightFormats="1" dataCaption="Valores" updatedVersion="7" minRefreshableVersion="3" itemPrintTitles="1" createdVersion="8" indent="0" outline="1" outlineData="1" multipleFieldFilters="0" chartFormat="4">
  <location ref="F44:G46" firstHeaderRow="1" firstDataRow="1" firstDataCol="1" rowPageCount="2" colPageCount="1"/>
  <pivotFields count="15">
    <pivotField axis="axisPage" multipleItemSelectionAllowed="1" showAll="0">
      <items count="2">
        <item x="0"/>
        <item t="default"/>
      </items>
    </pivotField>
    <pivotField axis="axisPage" multipleItemSelectionAllowed="1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9" showAll="0"/>
    <pivotField dataField="1" numFmtId="9" showAll="0"/>
    <pivotField showAll="0"/>
  </pivotFields>
  <rowFields count="1">
    <field x="-2"/>
  </rowFields>
  <rowItems count="2">
    <i>
      <x/>
    </i>
    <i i="1">
      <x v="1"/>
    </i>
  </rowItems>
  <colItems count="1">
    <i/>
  </colItems>
  <pageFields count="2">
    <pageField fld="0" hier="-1"/>
    <pageField fld="1" hier="-1"/>
  </pageFields>
  <dataFields count="2">
    <dataField name="Promedio de % Respuestas Correctas" fld="12" subtotal="average" baseField="0" baseItem="0"/>
    <dataField name="Promedio de % Respuestas Incorrectas" fld="13" subtotal="average" baseField="0" baseItem="54994112"/>
  </dataFields>
  <formats count="8">
    <format dxfId="173">
      <pivotArea outline="0" collapsedLevelsAreSubtotals="1" fieldPosition="0"/>
    </format>
    <format dxfId="164">
      <pivotArea outline="0" collapsedLevelsAreSubtotals="1" fieldPosition="0"/>
    </format>
    <format dxfId="16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2">
      <pivotArea outline="0" collapsedLevelsAreSubtotals="1" fieldPosition="0"/>
    </format>
    <format dxfId="1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0">
      <pivotArea outline="0" collapsedLevelsAreSubtotals="1" fieldPosition="0"/>
    </format>
    <format dxfId="159">
      <pivotArea outline="0" collapsedLevelsAreSubtotals="1" fieldPosition="0"/>
    </format>
    <format dxfId="158">
      <pivotArea outline="0" collapsedLevelsAreSubtotals="1" fieldPosition="0"/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A2763-4319-461E-9260-6732DC121FF7}">
  <dimension ref="A1:O81"/>
  <sheetViews>
    <sheetView tabSelected="1" topLeftCell="B79" workbookViewId="0">
      <selection activeCell="K82" sqref="K82"/>
    </sheetView>
  </sheetViews>
  <sheetFormatPr baseColWidth="10" defaultRowHeight="14.5" x14ac:dyDescent="0.35"/>
  <cols>
    <col min="1" max="1" width="11" hidden="1" customWidth="1"/>
    <col min="2" max="2" width="5.1796875" customWidth="1"/>
    <col min="3" max="3" width="19.54296875" style="1" hidden="1" customWidth="1"/>
    <col min="4" max="4" width="65.1796875" hidden="1" customWidth="1"/>
    <col min="5" max="5" width="4" hidden="1" customWidth="1"/>
    <col min="6" max="6" width="14.81640625" style="1" customWidth="1"/>
    <col min="7" max="7" width="12.453125" customWidth="1"/>
    <col min="9" max="9" width="9.26953125" customWidth="1"/>
    <col min="10" max="10" width="8.7265625" bestFit="1" customWidth="1"/>
    <col min="15" max="15" width="14.54296875" customWidth="1"/>
  </cols>
  <sheetData>
    <row r="1" spans="1:15" ht="15" customHeight="1" x14ac:dyDescent="0.35">
      <c r="C1" s="11"/>
      <c r="D1" s="9"/>
      <c r="E1" s="10"/>
      <c r="F1" s="5"/>
    </row>
    <row r="2" spans="1:15" s="1" customFormat="1" ht="21" x14ac:dyDescent="0.35">
      <c r="A2" s="16" t="s">
        <v>19</v>
      </c>
      <c r="B2" s="20" t="s">
        <v>15</v>
      </c>
      <c r="C2" s="20" t="s">
        <v>33</v>
      </c>
      <c r="D2" s="20" t="s">
        <v>17</v>
      </c>
      <c r="E2" s="20" t="s">
        <v>18</v>
      </c>
      <c r="F2" s="31" t="s">
        <v>31</v>
      </c>
      <c r="G2" s="20" t="s">
        <v>11</v>
      </c>
      <c r="H2" s="20" t="s">
        <v>12</v>
      </c>
      <c r="I2" s="20" t="s">
        <v>14</v>
      </c>
      <c r="J2" s="20" t="s">
        <v>13</v>
      </c>
      <c r="K2" s="20" t="s">
        <v>55</v>
      </c>
      <c r="L2" s="19" t="s">
        <v>56</v>
      </c>
      <c r="M2" s="19" t="s">
        <v>57</v>
      </c>
      <c r="N2" s="19" t="s">
        <v>58</v>
      </c>
      <c r="O2" s="19" t="s">
        <v>66</v>
      </c>
    </row>
    <row r="3" spans="1:15" x14ac:dyDescent="0.35">
      <c r="A3" s="17">
        <v>10</v>
      </c>
      <c r="B3" s="17">
        <v>1</v>
      </c>
      <c r="C3" s="18" t="s">
        <v>36</v>
      </c>
      <c r="D3" s="18" t="s">
        <v>34</v>
      </c>
      <c r="E3" s="18" t="s">
        <v>35</v>
      </c>
      <c r="F3" s="17" t="s">
        <v>13</v>
      </c>
      <c r="G3" s="29">
        <v>5</v>
      </c>
      <c r="H3" s="29">
        <v>2</v>
      </c>
      <c r="I3" s="29">
        <v>3</v>
      </c>
      <c r="J3" s="29">
        <v>7</v>
      </c>
      <c r="K3" s="29">
        <v>0</v>
      </c>
      <c r="L3" s="12">
        <f>SUM(G3:K3)</f>
        <v>17</v>
      </c>
      <c r="M3" s="25">
        <f>IF(L3&gt;0,IF(F3=$G$2,G3,IF(F3=$H$2,H3,IF(F3=$I$2,I3,IF(F3=$J$2,J3,K3))))/L3,0)</f>
        <v>0.41176470588235292</v>
      </c>
      <c r="N3" s="26">
        <f>1-M3</f>
        <v>0.58823529411764708</v>
      </c>
      <c r="O3" s="12" t="str">
        <f>IF(M3&gt;=0.9,"Muy fácil",IF(M3&gt;=0.7,"Fácil",IF(M3&gt;=0.6,"Dificultad media",IF(M3&gt;=0.5,"Difícil","Muy Difícil"))))</f>
        <v>Muy Difícil</v>
      </c>
    </row>
    <row r="4" spans="1:15" x14ac:dyDescent="0.35">
      <c r="A4" s="17">
        <v>10</v>
      </c>
      <c r="B4" s="17">
        <v>2</v>
      </c>
      <c r="C4" s="18" t="s">
        <v>38</v>
      </c>
      <c r="D4" s="18" t="s">
        <v>34</v>
      </c>
      <c r="E4" s="18" t="s">
        <v>37</v>
      </c>
      <c r="F4" s="17" t="s">
        <v>12</v>
      </c>
      <c r="G4" s="29">
        <v>0</v>
      </c>
      <c r="H4" s="29">
        <v>9</v>
      </c>
      <c r="I4" s="29">
        <v>7</v>
      </c>
      <c r="J4" s="29">
        <v>1</v>
      </c>
      <c r="K4" s="29">
        <v>0</v>
      </c>
      <c r="L4" s="12">
        <f t="shared" ref="L4:L22" si="0">SUM(G4:K4)</f>
        <v>17</v>
      </c>
      <c r="M4" s="25">
        <f t="shared" ref="M4:M22" si="1">IF(L4&gt;0,IF(F4=$G$2,G4,IF(F4=$H$2,H4,IF(F4=$I$2,I4,IF(F4=$J$2,J4,K4))))/L4,0)</f>
        <v>0.52941176470588236</v>
      </c>
      <c r="N4" s="26">
        <f t="shared" ref="N4:N23" si="2">1-M4</f>
        <v>0.47058823529411764</v>
      </c>
      <c r="O4" s="12" t="str">
        <f t="shared" ref="O4:O22" si="3">IF(M4&gt;=0.9,"Muy fácil",IF(M4&gt;=0.7,"Fácil",IF(M4&gt;=0.6,"Dificultad media",IF(M4&gt;=0.5,"Difícil","Muy Difícil"))))</f>
        <v>Difícil</v>
      </c>
    </row>
    <row r="5" spans="1:15" x14ac:dyDescent="0.35">
      <c r="A5" s="17">
        <v>10</v>
      </c>
      <c r="B5" s="17">
        <v>3</v>
      </c>
      <c r="C5" s="18" t="s">
        <v>40</v>
      </c>
      <c r="D5" s="18" t="s">
        <v>34</v>
      </c>
      <c r="E5" s="18" t="s">
        <v>39</v>
      </c>
      <c r="F5" s="17" t="s">
        <v>11</v>
      </c>
      <c r="G5" s="29">
        <v>6</v>
      </c>
      <c r="H5" s="29">
        <v>6</v>
      </c>
      <c r="I5" s="29">
        <v>1</v>
      </c>
      <c r="J5" s="29">
        <v>4</v>
      </c>
      <c r="K5" s="29">
        <v>0</v>
      </c>
      <c r="L5" s="12">
        <f t="shared" si="0"/>
        <v>17</v>
      </c>
      <c r="M5" s="25">
        <f t="shared" si="1"/>
        <v>0.35294117647058826</v>
      </c>
      <c r="N5" s="26">
        <f t="shared" si="2"/>
        <v>0.64705882352941169</v>
      </c>
      <c r="O5" s="12" t="str">
        <f t="shared" si="3"/>
        <v>Muy Difícil</v>
      </c>
    </row>
    <row r="6" spans="1:15" x14ac:dyDescent="0.35">
      <c r="A6" s="17">
        <v>10</v>
      </c>
      <c r="B6" s="17">
        <v>4</v>
      </c>
      <c r="C6" s="18" t="s">
        <v>38</v>
      </c>
      <c r="D6" s="18" t="s">
        <v>41</v>
      </c>
      <c r="E6" s="18" t="s">
        <v>42</v>
      </c>
      <c r="F6" s="17" t="s">
        <v>11</v>
      </c>
      <c r="G6" s="29">
        <v>13</v>
      </c>
      <c r="H6" s="29">
        <v>1</v>
      </c>
      <c r="I6" s="29">
        <v>2</v>
      </c>
      <c r="J6" s="29">
        <v>1</v>
      </c>
      <c r="K6" s="29">
        <v>0</v>
      </c>
      <c r="L6" s="12">
        <f t="shared" si="0"/>
        <v>17</v>
      </c>
      <c r="M6" s="25">
        <f t="shared" si="1"/>
        <v>0.76470588235294112</v>
      </c>
      <c r="N6" s="26">
        <f t="shared" si="2"/>
        <v>0.23529411764705888</v>
      </c>
      <c r="O6" s="12" t="str">
        <f t="shared" si="3"/>
        <v>Fácil</v>
      </c>
    </row>
    <row r="7" spans="1:15" x14ac:dyDescent="0.35">
      <c r="A7" s="17">
        <v>10</v>
      </c>
      <c r="B7" s="17">
        <v>5</v>
      </c>
      <c r="C7" s="18" t="s">
        <v>38</v>
      </c>
      <c r="D7" s="18" t="s">
        <v>34</v>
      </c>
      <c r="E7" s="18" t="s">
        <v>43</v>
      </c>
      <c r="F7" s="17" t="s">
        <v>13</v>
      </c>
      <c r="G7" s="29">
        <v>2</v>
      </c>
      <c r="H7" s="29">
        <v>3</v>
      </c>
      <c r="I7" s="29">
        <v>4</v>
      </c>
      <c r="J7" s="29">
        <v>8</v>
      </c>
      <c r="K7" s="29">
        <v>0</v>
      </c>
      <c r="L7" s="12">
        <f t="shared" si="0"/>
        <v>17</v>
      </c>
      <c r="M7" s="25">
        <f t="shared" si="1"/>
        <v>0.47058823529411764</v>
      </c>
      <c r="N7" s="26">
        <f t="shared" si="2"/>
        <v>0.52941176470588236</v>
      </c>
      <c r="O7" s="12" t="str">
        <f t="shared" si="3"/>
        <v>Muy Difícil</v>
      </c>
    </row>
    <row r="8" spans="1:15" x14ac:dyDescent="0.35">
      <c r="A8" s="17">
        <v>10</v>
      </c>
      <c r="B8" s="17">
        <v>6</v>
      </c>
      <c r="C8" s="18" t="s">
        <v>36</v>
      </c>
      <c r="D8" s="18" t="s">
        <v>34</v>
      </c>
      <c r="E8" s="18" t="s">
        <v>37</v>
      </c>
      <c r="F8" s="17" t="s">
        <v>11</v>
      </c>
      <c r="G8" s="29">
        <v>8</v>
      </c>
      <c r="H8" s="29">
        <v>1</v>
      </c>
      <c r="I8" s="29">
        <v>3</v>
      </c>
      <c r="J8" s="29">
        <v>5</v>
      </c>
      <c r="K8" s="29">
        <v>0</v>
      </c>
      <c r="L8" s="12">
        <f t="shared" si="0"/>
        <v>17</v>
      </c>
      <c r="M8" s="25">
        <f t="shared" si="1"/>
        <v>0.47058823529411764</v>
      </c>
      <c r="N8" s="26">
        <f t="shared" si="2"/>
        <v>0.52941176470588236</v>
      </c>
      <c r="O8" s="12" t="str">
        <f t="shared" si="3"/>
        <v>Muy Difícil</v>
      </c>
    </row>
    <row r="9" spans="1:15" x14ac:dyDescent="0.35">
      <c r="A9" s="17">
        <v>10</v>
      </c>
      <c r="B9" s="17">
        <v>7</v>
      </c>
      <c r="C9" s="18" t="s">
        <v>36</v>
      </c>
      <c r="D9" s="18" t="s">
        <v>44</v>
      </c>
      <c r="E9" s="18" t="s">
        <v>45</v>
      </c>
      <c r="F9" s="17" t="s">
        <v>13</v>
      </c>
      <c r="G9" s="29">
        <v>3</v>
      </c>
      <c r="H9" s="29">
        <v>4</v>
      </c>
      <c r="I9" s="29">
        <v>3</v>
      </c>
      <c r="J9" s="29">
        <v>7</v>
      </c>
      <c r="K9" s="29">
        <v>0</v>
      </c>
      <c r="L9" s="12">
        <f t="shared" si="0"/>
        <v>17</v>
      </c>
      <c r="M9" s="25">
        <f t="shared" si="1"/>
        <v>0.41176470588235292</v>
      </c>
      <c r="N9" s="26">
        <f t="shared" si="2"/>
        <v>0.58823529411764708</v>
      </c>
      <c r="O9" s="12" t="str">
        <f t="shared" si="3"/>
        <v>Muy Difícil</v>
      </c>
    </row>
    <row r="10" spans="1:15" x14ac:dyDescent="0.35">
      <c r="A10" s="17">
        <v>10</v>
      </c>
      <c r="B10" s="17">
        <v>8</v>
      </c>
      <c r="C10" s="18" t="s">
        <v>46</v>
      </c>
      <c r="D10" s="18" t="s">
        <v>34</v>
      </c>
      <c r="E10" s="18" t="s">
        <v>35</v>
      </c>
      <c r="F10" s="17" t="s">
        <v>11</v>
      </c>
      <c r="G10" s="29">
        <v>11</v>
      </c>
      <c r="H10" s="29">
        <v>1</v>
      </c>
      <c r="I10" s="29">
        <v>1</v>
      </c>
      <c r="J10" s="29">
        <v>4</v>
      </c>
      <c r="K10" s="29">
        <v>0</v>
      </c>
      <c r="L10" s="12">
        <f t="shared" si="0"/>
        <v>17</v>
      </c>
      <c r="M10" s="25">
        <f t="shared" si="1"/>
        <v>0.6470588235294118</v>
      </c>
      <c r="N10" s="26">
        <f t="shared" si="2"/>
        <v>0.3529411764705882</v>
      </c>
      <c r="O10" s="12" t="str">
        <f t="shared" si="3"/>
        <v>Dificultad media</v>
      </c>
    </row>
    <row r="11" spans="1:15" x14ac:dyDescent="0.35">
      <c r="A11" s="17">
        <v>10</v>
      </c>
      <c r="B11" s="17">
        <v>9</v>
      </c>
      <c r="C11" s="18" t="s">
        <v>32</v>
      </c>
      <c r="D11" s="18" t="s">
        <v>44</v>
      </c>
      <c r="E11" s="18" t="s">
        <v>45</v>
      </c>
      <c r="F11" s="17" t="s">
        <v>14</v>
      </c>
      <c r="G11" s="29">
        <v>0</v>
      </c>
      <c r="H11" s="29">
        <v>3</v>
      </c>
      <c r="I11" s="29">
        <v>6</v>
      </c>
      <c r="J11" s="29">
        <v>8</v>
      </c>
      <c r="K11" s="29">
        <v>0</v>
      </c>
      <c r="L11" s="12">
        <f t="shared" si="0"/>
        <v>17</v>
      </c>
      <c r="M11" s="25">
        <f t="shared" si="1"/>
        <v>0.35294117647058826</v>
      </c>
      <c r="N11" s="26">
        <f t="shared" si="2"/>
        <v>0.64705882352941169</v>
      </c>
      <c r="O11" s="12" t="str">
        <f t="shared" si="3"/>
        <v>Muy Difícil</v>
      </c>
    </row>
    <row r="12" spans="1:15" x14ac:dyDescent="0.35">
      <c r="A12" s="17">
        <v>10</v>
      </c>
      <c r="B12" s="17">
        <v>10</v>
      </c>
      <c r="C12" s="18" t="s">
        <v>48</v>
      </c>
      <c r="D12" s="18" t="s">
        <v>41</v>
      </c>
      <c r="E12" s="18" t="s">
        <v>47</v>
      </c>
      <c r="F12" s="17" t="s">
        <v>13</v>
      </c>
      <c r="G12" s="29">
        <v>2</v>
      </c>
      <c r="H12" s="29">
        <v>8</v>
      </c>
      <c r="I12" s="29">
        <v>3</v>
      </c>
      <c r="J12" s="29">
        <v>4</v>
      </c>
      <c r="K12" s="29">
        <v>0</v>
      </c>
      <c r="L12" s="12">
        <f t="shared" si="0"/>
        <v>17</v>
      </c>
      <c r="M12" s="25">
        <f t="shared" si="1"/>
        <v>0.23529411764705882</v>
      </c>
      <c r="N12" s="26">
        <f t="shared" si="2"/>
        <v>0.76470588235294112</v>
      </c>
      <c r="O12" s="12" t="str">
        <f t="shared" si="3"/>
        <v>Muy Difícil</v>
      </c>
    </row>
    <row r="13" spans="1:15" x14ac:dyDescent="0.35">
      <c r="A13" s="17">
        <v>10</v>
      </c>
      <c r="B13" s="17">
        <v>11</v>
      </c>
      <c r="C13" s="18" t="s">
        <v>50</v>
      </c>
      <c r="D13" s="18" t="s">
        <v>41</v>
      </c>
      <c r="E13" s="18" t="s">
        <v>49</v>
      </c>
      <c r="F13" s="17" t="s">
        <v>11</v>
      </c>
      <c r="G13" s="29">
        <v>7</v>
      </c>
      <c r="H13" s="29">
        <v>4</v>
      </c>
      <c r="I13" s="29">
        <v>1</v>
      </c>
      <c r="J13" s="29">
        <v>5</v>
      </c>
      <c r="K13" s="29">
        <v>0</v>
      </c>
      <c r="L13" s="12">
        <f t="shared" si="0"/>
        <v>17</v>
      </c>
      <c r="M13" s="25">
        <f t="shared" si="1"/>
        <v>0.41176470588235292</v>
      </c>
      <c r="N13" s="26">
        <f t="shared" si="2"/>
        <v>0.58823529411764708</v>
      </c>
      <c r="O13" s="12" t="str">
        <f t="shared" si="3"/>
        <v>Muy Difícil</v>
      </c>
    </row>
    <row r="14" spans="1:15" x14ac:dyDescent="0.35">
      <c r="A14" s="17">
        <v>10</v>
      </c>
      <c r="B14" s="17">
        <v>12</v>
      </c>
      <c r="C14" s="18" t="s">
        <v>46</v>
      </c>
      <c r="D14" s="18" t="s">
        <v>34</v>
      </c>
      <c r="E14" s="18" t="s">
        <v>43</v>
      </c>
      <c r="F14" s="17" t="s">
        <v>11</v>
      </c>
      <c r="G14" s="29">
        <v>8</v>
      </c>
      <c r="H14" s="29">
        <v>5</v>
      </c>
      <c r="I14" s="29">
        <v>4</v>
      </c>
      <c r="J14" s="29">
        <v>0</v>
      </c>
      <c r="K14" s="29">
        <v>0</v>
      </c>
      <c r="L14" s="12">
        <f t="shared" si="0"/>
        <v>17</v>
      </c>
      <c r="M14" s="25">
        <f t="shared" si="1"/>
        <v>0.47058823529411764</v>
      </c>
      <c r="N14" s="26">
        <f t="shared" si="2"/>
        <v>0.52941176470588236</v>
      </c>
      <c r="O14" s="12" t="str">
        <f t="shared" si="3"/>
        <v>Muy Difícil</v>
      </c>
    </row>
    <row r="15" spans="1:15" x14ac:dyDescent="0.35">
      <c r="A15" s="17">
        <v>10</v>
      </c>
      <c r="B15" s="17">
        <v>13</v>
      </c>
      <c r="C15" s="18" t="s">
        <v>52</v>
      </c>
      <c r="D15" s="18" t="s">
        <v>34</v>
      </c>
      <c r="E15" s="18" t="s">
        <v>51</v>
      </c>
      <c r="F15" s="17" t="s">
        <v>13</v>
      </c>
      <c r="G15" s="29">
        <v>1</v>
      </c>
      <c r="H15" s="29">
        <v>2</v>
      </c>
      <c r="I15" s="29">
        <v>4</v>
      </c>
      <c r="J15" s="29">
        <v>9</v>
      </c>
      <c r="K15" s="29">
        <v>1</v>
      </c>
      <c r="L15" s="12">
        <f t="shared" si="0"/>
        <v>17</v>
      </c>
      <c r="M15" s="25">
        <f t="shared" si="1"/>
        <v>0.52941176470588236</v>
      </c>
      <c r="N15" s="26">
        <f t="shared" si="2"/>
        <v>0.47058823529411764</v>
      </c>
      <c r="O15" s="12" t="str">
        <f t="shared" si="3"/>
        <v>Difícil</v>
      </c>
    </row>
    <row r="16" spans="1:15" x14ac:dyDescent="0.35">
      <c r="A16" s="17">
        <v>10</v>
      </c>
      <c r="B16" s="17">
        <v>14</v>
      </c>
      <c r="C16" s="18" t="s">
        <v>52</v>
      </c>
      <c r="D16" s="18" t="s">
        <v>44</v>
      </c>
      <c r="E16" s="18" t="s">
        <v>53</v>
      </c>
      <c r="F16" s="17" t="s">
        <v>13</v>
      </c>
      <c r="G16" s="29">
        <v>4</v>
      </c>
      <c r="H16" s="29">
        <v>2</v>
      </c>
      <c r="I16" s="29">
        <v>5</v>
      </c>
      <c r="J16" s="29">
        <v>6</v>
      </c>
      <c r="K16" s="29">
        <v>0</v>
      </c>
      <c r="L16" s="12">
        <f t="shared" si="0"/>
        <v>17</v>
      </c>
      <c r="M16" s="25">
        <f t="shared" si="1"/>
        <v>0.35294117647058826</v>
      </c>
      <c r="N16" s="26">
        <f t="shared" si="2"/>
        <v>0.64705882352941169</v>
      </c>
      <c r="O16" s="12" t="str">
        <f t="shared" si="3"/>
        <v>Muy Difícil</v>
      </c>
    </row>
    <row r="17" spans="1:15" x14ac:dyDescent="0.35">
      <c r="A17" s="17">
        <v>10</v>
      </c>
      <c r="B17" s="17">
        <v>15</v>
      </c>
      <c r="C17" s="18" t="s">
        <v>38</v>
      </c>
      <c r="D17" s="18" t="s">
        <v>44</v>
      </c>
      <c r="E17" s="18" t="s">
        <v>45</v>
      </c>
      <c r="F17" s="17" t="s">
        <v>14</v>
      </c>
      <c r="G17" s="29">
        <v>4</v>
      </c>
      <c r="H17" s="29">
        <v>2</v>
      </c>
      <c r="I17" s="29">
        <v>4</v>
      </c>
      <c r="J17" s="29">
        <v>6</v>
      </c>
      <c r="K17" s="29">
        <v>1</v>
      </c>
      <c r="L17" s="12">
        <f t="shared" si="0"/>
        <v>17</v>
      </c>
      <c r="M17" s="25">
        <f t="shared" si="1"/>
        <v>0.23529411764705882</v>
      </c>
      <c r="N17" s="26">
        <f t="shared" si="2"/>
        <v>0.76470588235294112</v>
      </c>
      <c r="O17" s="12" t="str">
        <f t="shared" si="3"/>
        <v>Muy Difícil</v>
      </c>
    </row>
    <row r="18" spans="1:15" x14ac:dyDescent="0.35">
      <c r="A18" s="17">
        <v>10</v>
      </c>
      <c r="B18" s="17">
        <v>16</v>
      </c>
      <c r="C18" s="18" t="s">
        <v>52</v>
      </c>
      <c r="D18" s="18" t="s">
        <v>44</v>
      </c>
      <c r="E18" s="18" t="s">
        <v>53</v>
      </c>
      <c r="F18" s="17" t="s">
        <v>14</v>
      </c>
      <c r="G18" s="29">
        <v>2</v>
      </c>
      <c r="H18" s="29">
        <v>6</v>
      </c>
      <c r="I18" s="29">
        <v>6</v>
      </c>
      <c r="J18" s="29">
        <v>2</v>
      </c>
      <c r="K18" s="29">
        <v>1</v>
      </c>
      <c r="L18" s="12">
        <f t="shared" si="0"/>
        <v>17</v>
      </c>
      <c r="M18" s="25">
        <f t="shared" si="1"/>
        <v>0.35294117647058826</v>
      </c>
      <c r="N18" s="26">
        <f t="shared" si="2"/>
        <v>0.64705882352941169</v>
      </c>
      <c r="O18" s="12" t="str">
        <f t="shared" si="3"/>
        <v>Muy Difícil</v>
      </c>
    </row>
    <row r="19" spans="1:15" x14ac:dyDescent="0.35">
      <c r="A19" s="17">
        <v>10</v>
      </c>
      <c r="B19" s="17">
        <v>17</v>
      </c>
      <c r="C19" s="18" t="s">
        <v>46</v>
      </c>
      <c r="D19" s="18" t="s">
        <v>34</v>
      </c>
      <c r="E19" s="18" t="s">
        <v>37</v>
      </c>
      <c r="F19" s="17" t="s">
        <v>11</v>
      </c>
      <c r="G19" s="29">
        <v>8</v>
      </c>
      <c r="H19" s="29">
        <v>2</v>
      </c>
      <c r="I19" s="29">
        <v>4</v>
      </c>
      <c r="J19" s="29">
        <v>3</v>
      </c>
      <c r="K19" s="29">
        <v>0</v>
      </c>
      <c r="L19" s="12">
        <f t="shared" si="0"/>
        <v>17</v>
      </c>
      <c r="M19" s="25">
        <f t="shared" si="1"/>
        <v>0.47058823529411764</v>
      </c>
      <c r="N19" s="26">
        <f t="shared" si="2"/>
        <v>0.52941176470588236</v>
      </c>
      <c r="O19" s="12" t="str">
        <f t="shared" si="3"/>
        <v>Muy Difícil</v>
      </c>
    </row>
    <row r="20" spans="1:15" x14ac:dyDescent="0.35">
      <c r="A20" s="17">
        <v>10</v>
      </c>
      <c r="B20" s="17">
        <v>18</v>
      </c>
      <c r="C20" s="18" t="s">
        <v>36</v>
      </c>
      <c r="D20" s="18" t="s">
        <v>44</v>
      </c>
      <c r="E20" s="18" t="s">
        <v>45</v>
      </c>
      <c r="F20" s="17" t="s">
        <v>14</v>
      </c>
      <c r="G20" s="29">
        <v>2</v>
      </c>
      <c r="H20" s="29">
        <v>9</v>
      </c>
      <c r="I20" s="29">
        <v>4</v>
      </c>
      <c r="J20" s="29">
        <v>2</v>
      </c>
      <c r="K20" s="29">
        <v>0</v>
      </c>
      <c r="L20" s="12">
        <f t="shared" si="0"/>
        <v>17</v>
      </c>
      <c r="M20" s="25">
        <f t="shared" si="1"/>
        <v>0.23529411764705882</v>
      </c>
      <c r="N20" s="26">
        <f t="shared" si="2"/>
        <v>0.76470588235294112</v>
      </c>
      <c r="O20" s="12" t="str">
        <f t="shared" si="3"/>
        <v>Muy Difícil</v>
      </c>
    </row>
    <row r="21" spans="1:15" x14ac:dyDescent="0.35">
      <c r="A21" s="17">
        <v>10</v>
      </c>
      <c r="B21" s="17">
        <v>19</v>
      </c>
      <c r="C21" s="18" t="s">
        <v>54</v>
      </c>
      <c r="D21" s="18" t="s">
        <v>34</v>
      </c>
      <c r="E21" s="18" t="s">
        <v>51</v>
      </c>
      <c r="F21" s="17" t="s">
        <v>13</v>
      </c>
      <c r="G21" s="29">
        <v>10</v>
      </c>
      <c r="H21" s="29">
        <v>3</v>
      </c>
      <c r="I21" s="29">
        <v>1</v>
      </c>
      <c r="J21" s="29">
        <v>3</v>
      </c>
      <c r="K21" s="29">
        <v>0</v>
      </c>
      <c r="L21" s="12">
        <f t="shared" si="0"/>
        <v>17</v>
      </c>
      <c r="M21" s="25">
        <f t="shared" si="1"/>
        <v>0.17647058823529413</v>
      </c>
      <c r="N21" s="26">
        <f t="shared" si="2"/>
        <v>0.82352941176470584</v>
      </c>
      <c r="O21" s="12" t="str">
        <f t="shared" si="3"/>
        <v>Muy Difícil</v>
      </c>
    </row>
    <row r="22" spans="1:15" ht="15" thickBot="1" x14ac:dyDescent="0.4">
      <c r="A22" s="17">
        <v>10</v>
      </c>
      <c r="B22" s="17">
        <v>20</v>
      </c>
      <c r="C22" s="18" t="s">
        <v>36</v>
      </c>
      <c r="D22" s="18" t="s">
        <v>34</v>
      </c>
      <c r="E22" s="18" t="s">
        <v>35</v>
      </c>
      <c r="F22" s="17" t="s">
        <v>14</v>
      </c>
      <c r="G22" s="29">
        <v>6</v>
      </c>
      <c r="H22" s="29">
        <v>0</v>
      </c>
      <c r="I22" s="29">
        <v>6</v>
      </c>
      <c r="J22" s="29">
        <v>5</v>
      </c>
      <c r="K22" s="29">
        <v>0</v>
      </c>
      <c r="L22" s="12">
        <f t="shared" si="0"/>
        <v>17</v>
      </c>
      <c r="M22" s="25">
        <f t="shared" si="1"/>
        <v>0.35294117647058826</v>
      </c>
      <c r="N22" s="26">
        <f t="shared" si="2"/>
        <v>0.64705882352941169</v>
      </c>
      <c r="O22" s="12" t="str">
        <f t="shared" si="3"/>
        <v>Muy Difícil</v>
      </c>
    </row>
    <row r="23" spans="1:15" ht="15" thickBot="1" x14ac:dyDescent="0.4">
      <c r="G23" s="30"/>
      <c r="H23" s="30"/>
      <c r="I23" s="30"/>
      <c r="J23" s="30"/>
      <c r="K23" s="30"/>
      <c r="L23" s="15" t="s">
        <v>64</v>
      </c>
      <c r="M23" s="27">
        <f>AVERAGE(M3:M22)</f>
        <v>0.41176470588235292</v>
      </c>
      <c r="N23" s="28">
        <f t="shared" si="2"/>
        <v>0.58823529411764708</v>
      </c>
    </row>
    <row r="41" spans="6:7" x14ac:dyDescent="0.35">
      <c r="F41" s="13" t="s">
        <v>19</v>
      </c>
      <c r="G41" s="14">
        <v>10</v>
      </c>
    </row>
    <row r="42" spans="6:7" x14ac:dyDescent="0.35">
      <c r="F42" s="13" t="s">
        <v>15</v>
      </c>
      <c r="G42" t="s">
        <v>63</v>
      </c>
    </row>
    <row r="43" spans="6:7" x14ac:dyDescent="0.35">
      <c r="F43"/>
    </row>
    <row r="44" spans="6:7" x14ac:dyDescent="0.35">
      <c r="F44" s="13" t="s">
        <v>65</v>
      </c>
    </row>
    <row r="45" spans="6:7" ht="43.5" x14ac:dyDescent="0.35">
      <c r="F45" s="33" t="s">
        <v>61</v>
      </c>
      <c r="G45" s="34">
        <v>0.41176470588235292</v>
      </c>
    </row>
    <row r="46" spans="6:7" ht="43.5" x14ac:dyDescent="0.35">
      <c r="F46" s="33" t="s">
        <v>62</v>
      </c>
      <c r="G46" s="34">
        <v>0.58823529411764697</v>
      </c>
    </row>
    <row r="48" spans="6:7" x14ac:dyDescent="0.35">
      <c r="F48" s="35" t="s">
        <v>19</v>
      </c>
      <c r="G48" s="32">
        <v>10</v>
      </c>
    </row>
    <row r="49" spans="6:7" x14ac:dyDescent="0.35">
      <c r="F49" s="35" t="s">
        <v>15</v>
      </c>
      <c r="G49" s="36" t="s">
        <v>63</v>
      </c>
    </row>
    <row r="50" spans="6:7" x14ac:dyDescent="0.35">
      <c r="F50"/>
    </row>
    <row r="51" spans="6:7" ht="43.5" x14ac:dyDescent="0.35">
      <c r="F51" s="37" t="s">
        <v>59</v>
      </c>
      <c r="G51" s="38" t="s">
        <v>61</v>
      </c>
    </row>
    <row r="52" spans="6:7" ht="101.5" x14ac:dyDescent="0.35">
      <c r="F52" s="33" t="s">
        <v>41</v>
      </c>
      <c r="G52" s="34">
        <v>0.47058823529411759</v>
      </c>
    </row>
    <row r="53" spans="6:7" ht="87" x14ac:dyDescent="0.35">
      <c r="F53" s="33" t="s">
        <v>44</v>
      </c>
      <c r="G53" s="34">
        <v>0.3235294117647059</v>
      </c>
    </row>
    <row r="54" spans="6:7" ht="58" x14ac:dyDescent="0.35">
      <c r="F54" s="33" t="s">
        <v>34</v>
      </c>
      <c r="G54" s="34">
        <v>0.44385026737967909</v>
      </c>
    </row>
    <row r="55" spans="6:7" x14ac:dyDescent="0.35">
      <c r="F55" s="39" t="s">
        <v>60</v>
      </c>
      <c r="G55" s="40">
        <v>0.41176470588235298</v>
      </c>
    </row>
    <row r="73" spans="6:7" x14ac:dyDescent="0.35">
      <c r="F73" s="41" t="s">
        <v>19</v>
      </c>
      <c r="G73" s="42">
        <v>10</v>
      </c>
    </row>
    <row r="74" spans="6:7" x14ac:dyDescent="0.35">
      <c r="F74" s="41" t="s">
        <v>15</v>
      </c>
      <c r="G74" s="42" t="s">
        <v>63</v>
      </c>
    </row>
    <row r="75" spans="6:7" x14ac:dyDescent="0.35">
      <c r="F75"/>
    </row>
    <row r="76" spans="6:7" ht="43.5" x14ac:dyDescent="0.35">
      <c r="F76" s="41" t="s">
        <v>59</v>
      </c>
      <c r="G76" s="42" t="s">
        <v>70</v>
      </c>
    </row>
    <row r="77" spans="6:7" x14ac:dyDescent="0.35">
      <c r="F77" s="42" t="s">
        <v>69</v>
      </c>
      <c r="G77" s="34">
        <v>0.8</v>
      </c>
    </row>
    <row r="78" spans="6:7" x14ac:dyDescent="0.35">
      <c r="F78" s="42" t="s">
        <v>67</v>
      </c>
      <c r="G78" s="34">
        <v>0.1</v>
      </c>
    </row>
    <row r="79" spans="6:7" x14ac:dyDescent="0.35">
      <c r="F79" s="42" t="s">
        <v>68</v>
      </c>
      <c r="G79" s="34">
        <v>0.05</v>
      </c>
    </row>
    <row r="80" spans="6:7" x14ac:dyDescent="0.35">
      <c r="F80" s="42" t="s">
        <v>71</v>
      </c>
      <c r="G80" s="34">
        <v>0.05</v>
      </c>
    </row>
    <row r="81" spans="6:7" x14ac:dyDescent="0.35">
      <c r="F81" s="42" t="s">
        <v>60</v>
      </c>
      <c r="G81" s="34">
        <v>1</v>
      </c>
    </row>
  </sheetData>
  <pageMargins left="0.7" right="0.7" top="0.75" bottom="0.75" header="0.3" footer="0.3"/>
  <pageSetup orientation="portrait" verticalDpi="597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1960-7BEF-4EDA-836C-5D5B1D4510BB}">
  <dimension ref="C1:L22"/>
  <sheetViews>
    <sheetView workbookViewId="0">
      <selection activeCell="H20" sqref="H20"/>
    </sheetView>
  </sheetViews>
  <sheetFormatPr baseColWidth="10" defaultRowHeight="14.5" x14ac:dyDescent="0.35"/>
  <cols>
    <col min="3" max="3" width="11.453125" style="1"/>
    <col min="4" max="12" width="10" customWidth="1"/>
  </cols>
  <sheetData>
    <row r="1" spans="3:12" x14ac:dyDescent="0.35">
      <c r="C1" s="21" t="s">
        <v>0</v>
      </c>
      <c r="D1" s="22" t="s">
        <v>1</v>
      </c>
      <c r="E1" s="23"/>
      <c r="F1" s="23"/>
      <c r="G1" s="23"/>
      <c r="H1" s="23"/>
      <c r="I1" s="23"/>
      <c r="J1" s="23"/>
      <c r="K1" s="23"/>
      <c r="L1" s="24"/>
    </row>
    <row r="2" spans="3:12" s="1" customFormat="1" x14ac:dyDescent="0.35">
      <c r="C2" s="21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</row>
    <row r="3" spans="3:12" x14ac:dyDescent="0.35">
      <c r="C3" s="3">
        <v>1</v>
      </c>
      <c r="D3" s="2" t="s">
        <v>11</v>
      </c>
      <c r="E3" s="2" t="s">
        <v>13</v>
      </c>
      <c r="F3" s="2" t="s">
        <v>14</v>
      </c>
      <c r="G3" s="2" t="s">
        <v>14</v>
      </c>
      <c r="H3" s="2" t="s">
        <v>14</v>
      </c>
      <c r="I3" s="2" t="s">
        <v>12</v>
      </c>
      <c r="J3" s="2" t="s">
        <v>14</v>
      </c>
      <c r="K3" s="2" t="s">
        <v>13</v>
      </c>
      <c r="L3" s="2" t="s">
        <v>12</v>
      </c>
    </row>
    <row r="4" spans="3:12" x14ac:dyDescent="0.35">
      <c r="C4" s="3">
        <v>2</v>
      </c>
      <c r="D4" s="2" t="s">
        <v>12</v>
      </c>
      <c r="E4" s="2" t="s">
        <v>13</v>
      </c>
      <c r="F4" s="2" t="s">
        <v>12</v>
      </c>
      <c r="G4" s="2" t="s">
        <v>12</v>
      </c>
      <c r="H4" s="2" t="s">
        <v>12</v>
      </c>
      <c r="I4" s="2" t="s">
        <v>14</v>
      </c>
      <c r="J4" s="2" t="s">
        <v>14</v>
      </c>
      <c r="K4" s="2" t="s">
        <v>12</v>
      </c>
      <c r="L4" s="2" t="s">
        <v>13</v>
      </c>
    </row>
    <row r="5" spans="3:12" x14ac:dyDescent="0.35">
      <c r="C5" s="3">
        <v>3</v>
      </c>
      <c r="D5" s="2" t="s">
        <v>12</v>
      </c>
      <c r="E5" s="2" t="s">
        <v>14</v>
      </c>
      <c r="F5" s="2" t="s">
        <v>12</v>
      </c>
      <c r="G5" s="2" t="s">
        <v>12</v>
      </c>
      <c r="H5" s="2" t="s">
        <v>14</v>
      </c>
      <c r="I5" s="2" t="s">
        <v>13</v>
      </c>
      <c r="J5" s="2" t="s">
        <v>11</v>
      </c>
      <c r="K5" s="2" t="s">
        <v>11</v>
      </c>
      <c r="L5" s="2" t="s">
        <v>14</v>
      </c>
    </row>
    <row r="6" spans="3:12" x14ac:dyDescent="0.35">
      <c r="C6" s="3">
        <v>4</v>
      </c>
      <c r="D6" s="2" t="s">
        <v>11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13</v>
      </c>
      <c r="J6" s="2" t="s">
        <v>12</v>
      </c>
      <c r="K6" s="2" t="s">
        <v>11</v>
      </c>
      <c r="L6" s="2" t="s">
        <v>11</v>
      </c>
    </row>
    <row r="7" spans="3:12" x14ac:dyDescent="0.35">
      <c r="C7" s="3">
        <v>5</v>
      </c>
      <c r="D7" s="2" t="s">
        <v>13</v>
      </c>
      <c r="E7" s="2" t="s">
        <v>12</v>
      </c>
      <c r="F7" s="2" t="s">
        <v>12</v>
      </c>
      <c r="G7" s="2" t="s">
        <v>14</v>
      </c>
      <c r="H7" s="2" t="s">
        <v>14</v>
      </c>
      <c r="I7" s="2" t="s">
        <v>13</v>
      </c>
      <c r="J7" s="2" t="s">
        <v>11</v>
      </c>
      <c r="K7" s="2" t="s">
        <v>13</v>
      </c>
      <c r="L7" s="2" t="s">
        <v>12</v>
      </c>
    </row>
    <row r="8" spans="3:12" x14ac:dyDescent="0.35">
      <c r="C8" s="3">
        <v>6</v>
      </c>
      <c r="D8" s="2" t="s">
        <v>12</v>
      </c>
      <c r="E8" s="2" t="s">
        <v>14</v>
      </c>
      <c r="F8" s="2" t="s">
        <v>13</v>
      </c>
      <c r="G8" s="2" t="s">
        <v>11</v>
      </c>
      <c r="H8" s="2" t="s">
        <v>11</v>
      </c>
      <c r="I8" s="2" t="s">
        <v>12</v>
      </c>
      <c r="J8" s="2" t="s">
        <v>14</v>
      </c>
      <c r="K8" s="2" t="s">
        <v>11</v>
      </c>
      <c r="L8" s="2" t="s">
        <v>11</v>
      </c>
    </row>
    <row r="9" spans="3:12" x14ac:dyDescent="0.35">
      <c r="C9" s="3">
        <v>7</v>
      </c>
      <c r="D9" s="2" t="s">
        <v>11</v>
      </c>
      <c r="E9" s="2" t="s">
        <v>14</v>
      </c>
      <c r="F9" s="2" t="s">
        <v>13</v>
      </c>
      <c r="G9" s="2" t="s">
        <v>14</v>
      </c>
      <c r="H9" s="2" t="s">
        <v>12</v>
      </c>
      <c r="I9" s="2" t="s">
        <v>14</v>
      </c>
      <c r="J9" s="2" t="s">
        <v>12</v>
      </c>
      <c r="K9" s="2" t="s">
        <v>13</v>
      </c>
      <c r="L9" s="2" t="s">
        <v>13</v>
      </c>
    </row>
    <row r="10" spans="3:12" x14ac:dyDescent="0.35">
      <c r="C10" s="3">
        <v>8</v>
      </c>
      <c r="D10" s="2" t="s">
        <v>14</v>
      </c>
      <c r="E10" s="2" t="s">
        <v>12</v>
      </c>
      <c r="F10" s="2" t="s">
        <v>11</v>
      </c>
      <c r="G10" s="2" t="s">
        <v>14</v>
      </c>
      <c r="H10" s="2" t="s">
        <v>12</v>
      </c>
      <c r="I10" s="2" t="s">
        <v>12</v>
      </c>
      <c r="J10" s="2" t="s">
        <v>11</v>
      </c>
      <c r="K10" s="2" t="s">
        <v>11</v>
      </c>
      <c r="L10" s="2" t="s">
        <v>12</v>
      </c>
    </row>
    <row r="11" spans="3:12" x14ac:dyDescent="0.35">
      <c r="C11" s="3">
        <v>9</v>
      </c>
      <c r="D11" s="2" t="s">
        <v>11</v>
      </c>
      <c r="E11" s="2" t="s">
        <v>12</v>
      </c>
      <c r="F11" s="2" t="s">
        <v>11</v>
      </c>
      <c r="G11" s="2" t="s">
        <v>14</v>
      </c>
      <c r="H11" s="2" t="s">
        <v>14</v>
      </c>
      <c r="I11" s="2" t="s">
        <v>12</v>
      </c>
      <c r="J11" s="2" t="s">
        <v>14</v>
      </c>
      <c r="K11" s="2" t="s">
        <v>14</v>
      </c>
      <c r="L11" s="2" t="s">
        <v>13</v>
      </c>
    </row>
    <row r="12" spans="3:12" x14ac:dyDescent="0.35">
      <c r="C12" s="3">
        <v>10</v>
      </c>
      <c r="D12" s="2" t="s">
        <v>12</v>
      </c>
      <c r="E12" s="2" t="s">
        <v>12</v>
      </c>
      <c r="F12" s="2" t="s">
        <v>14</v>
      </c>
      <c r="G12" s="2" t="s">
        <v>14</v>
      </c>
      <c r="H12" s="2" t="s">
        <v>11</v>
      </c>
      <c r="I12" s="2" t="s">
        <v>12</v>
      </c>
      <c r="J12" s="2" t="s">
        <v>14</v>
      </c>
      <c r="K12" s="2" t="s">
        <v>13</v>
      </c>
      <c r="L12" s="2" t="s">
        <v>11</v>
      </c>
    </row>
    <row r="13" spans="3:12" x14ac:dyDescent="0.35">
      <c r="C13" s="3">
        <v>11</v>
      </c>
      <c r="D13" s="2" t="s">
        <v>13</v>
      </c>
      <c r="E13" s="2" t="s">
        <v>11</v>
      </c>
      <c r="F13" s="2" t="s">
        <v>11</v>
      </c>
      <c r="G13" s="2" t="s">
        <v>11</v>
      </c>
      <c r="H13" s="2" t="s">
        <v>12</v>
      </c>
      <c r="I13" s="2" t="s">
        <v>12</v>
      </c>
      <c r="J13" s="2" t="s">
        <v>14</v>
      </c>
      <c r="K13" s="2" t="s">
        <v>11</v>
      </c>
      <c r="L13" s="2" t="s">
        <v>11</v>
      </c>
    </row>
    <row r="14" spans="3:12" x14ac:dyDescent="0.35">
      <c r="C14" s="3">
        <v>12</v>
      </c>
      <c r="D14" s="2" t="s">
        <v>12</v>
      </c>
      <c r="E14" s="2" t="s">
        <v>12</v>
      </c>
      <c r="F14" s="2" t="s">
        <v>14</v>
      </c>
      <c r="G14" s="2" t="s">
        <v>14</v>
      </c>
      <c r="H14" s="2" t="s">
        <v>11</v>
      </c>
      <c r="I14" s="2" t="s">
        <v>13</v>
      </c>
      <c r="J14" s="2" t="s">
        <v>11</v>
      </c>
      <c r="K14" s="2" t="s">
        <v>11</v>
      </c>
      <c r="L14" s="2" t="s">
        <v>13</v>
      </c>
    </row>
    <row r="15" spans="3:12" x14ac:dyDescent="0.35">
      <c r="C15" s="3">
        <v>13</v>
      </c>
      <c r="D15" s="2" t="s">
        <v>11</v>
      </c>
      <c r="E15" s="2" t="s">
        <v>11</v>
      </c>
      <c r="F15" s="2" t="s">
        <v>12</v>
      </c>
      <c r="G15" s="2" t="s">
        <v>12</v>
      </c>
      <c r="H15" s="2" t="s">
        <v>11</v>
      </c>
      <c r="I15" s="2" t="s">
        <v>11</v>
      </c>
      <c r="J15" s="2" t="s">
        <v>12</v>
      </c>
      <c r="K15" s="2" t="s">
        <v>13</v>
      </c>
      <c r="L15" s="2" t="s">
        <v>11</v>
      </c>
    </row>
    <row r="16" spans="3:12" x14ac:dyDescent="0.35">
      <c r="C16" s="3">
        <v>14</v>
      </c>
      <c r="D16" s="2" t="s">
        <v>11</v>
      </c>
      <c r="E16" s="2" t="s">
        <v>13</v>
      </c>
      <c r="F16" s="2" t="s">
        <v>14</v>
      </c>
      <c r="G16" s="2" t="s">
        <v>13</v>
      </c>
      <c r="H16" s="2" t="s">
        <v>11</v>
      </c>
      <c r="I16" s="2" t="s">
        <v>12</v>
      </c>
      <c r="J16" s="2" t="s">
        <v>13</v>
      </c>
      <c r="K16" s="2" t="s">
        <v>13</v>
      </c>
      <c r="L16" s="2" t="s">
        <v>13</v>
      </c>
    </row>
    <row r="17" spans="3:12" x14ac:dyDescent="0.35">
      <c r="C17" s="3">
        <v>15</v>
      </c>
      <c r="D17" s="2" t="s">
        <v>14</v>
      </c>
      <c r="E17" s="2" t="s">
        <v>12</v>
      </c>
      <c r="F17" s="2" t="s">
        <v>12</v>
      </c>
      <c r="G17" s="2" t="s">
        <v>14</v>
      </c>
      <c r="H17" s="2" t="s">
        <v>12</v>
      </c>
      <c r="I17" s="2" t="s">
        <v>13</v>
      </c>
      <c r="J17" s="2" t="s">
        <v>14</v>
      </c>
      <c r="K17" s="2" t="s">
        <v>14</v>
      </c>
      <c r="L17" s="2" t="s">
        <v>13</v>
      </c>
    </row>
    <row r="18" spans="3:12" x14ac:dyDescent="0.35">
      <c r="C18" s="3">
        <v>16</v>
      </c>
      <c r="D18" s="2" t="s">
        <v>12</v>
      </c>
      <c r="E18" s="2" t="s">
        <v>12</v>
      </c>
      <c r="F18" s="2" t="s">
        <v>14</v>
      </c>
      <c r="G18" s="2" t="s">
        <v>14</v>
      </c>
      <c r="H18" s="2" t="s">
        <v>12</v>
      </c>
      <c r="I18" s="2" t="s">
        <v>13</v>
      </c>
      <c r="J18" s="2" t="s">
        <v>12</v>
      </c>
      <c r="K18" s="2" t="s">
        <v>14</v>
      </c>
      <c r="L18" s="2" t="s">
        <v>12</v>
      </c>
    </row>
    <row r="19" spans="3:12" x14ac:dyDescent="0.35">
      <c r="C19" s="3">
        <v>17</v>
      </c>
      <c r="D19" s="2" t="s">
        <v>12</v>
      </c>
      <c r="E19" s="2" t="s">
        <v>11</v>
      </c>
      <c r="F19" s="2" t="s">
        <v>13</v>
      </c>
      <c r="G19" s="2" t="s">
        <v>14</v>
      </c>
      <c r="H19" s="2" t="s">
        <v>13</v>
      </c>
      <c r="I19" s="2" t="s">
        <v>13</v>
      </c>
      <c r="J19" s="2" t="s">
        <v>11</v>
      </c>
      <c r="K19" s="2" t="s">
        <v>11</v>
      </c>
      <c r="L19" s="2" t="s">
        <v>11</v>
      </c>
    </row>
    <row r="20" spans="3:12" x14ac:dyDescent="0.35">
      <c r="C20" s="3">
        <v>18</v>
      </c>
      <c r="D20" s="2" t="s">
        <v>14</v>
      </c>
      <c r="E20" s="2" t="s">
        <v>13</v>
      </c>
      <c r="F20" s="2" t="s">
        <v>14</v>
      </c>
      <c r="G20" s="2" t="s">
        <v>14</v>
      </c>
      <c r="H20" s="2" t="s">
        <v>14</v>
      </c>
      <c r="I20" s="2" t="s">
        <v>11</v>
      </c>
      <c r="J20" s="2" t="s">
        <v>12</v>
      </c>
      <c r="K20" s="2" t="s">
        <v>14</v>
      </c>
      <c r="L20" s="2" t="s">
        <v>13</v>
      </c>
    </row>
    <row r="21" spans="3:12" x14ac:dyDescent="0.35">
      <c r="C21" s="3">
        <v>19</v>
      </c>
      <c r="D21" s="2" t="s">
        <v>11</v>
      </c>
      <c r="E21" s="2" t="s">
        <v>14</v>
      </c>
      <c r="F21" s="2" t="s">
        <v>12</v>
      </c>
      <c r="G21" s="2" t="s">
        <v>12</v>
      </c>
      <c r="H21" s="2" t="s">
        <v>13</v>
      </c>
      <c r="I21" s="2" t="s">
        <v>13</v>
      </c>
      <c r="J21" s="2" t="s">
        <v>11</v>
      </c>
      <c r="K21" s="2" t="s">
        <v>13</v>
      </c>
      <c r="L21" s="2" t="s">
        <v>11</v>
      </c>
    </row>
    <row r="22" spans="3:12" x14ac:dyDescent="0.35">
      <c r="C22" s="3">
        <v>20</v>
      </c>
      <c r="D22" s="2" t="s">
        <v>13</v>
      </c>
      <c r="E22" s="2" t="s">
        <v>14</v>
      </c>
      <c r="F22" s="2" t="s">
        <v>14</v>
      </c>
      <c r="G22" s="2" t="s">
        <v>12</v>
      </c>
      <c r="H22" s="2" t="s">
        <v>14</v>
      </c>
      <c r="I22" s="2" t="s">
        <v>11</v>
      </c>
      <c r="J22" s="2" t="s">
        <v>13</v>
      </c>
      <c r="K22" s="2" t="s">
        <v>14</v>
      </c>
      <c r="L22" s="2" t="s">
        <v>12</v>
      </c>
    </row>
  </sheetData>
  <mergeCells count="2">
    <mergeCell ref="C1:C2"/>
    <mergeCell ref="D1:L1"/>
  </mergeCells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3D6D-4963-445B-81A1-EC61B1CDA342}">
  <dimension ref="B2:N22"/>
  <sheetViews>
    <sheetView workbookViewId="0">
      <selection activeCell="G2" sqref="G2:K2"/>
    </sheetView>
  </sheetViews>
  <sheetFormatPr baseColWidth="10" defaultRowHeight="14.5" x14ac:dyDescent="0.35"/>
  <cols>
    <col min="2" max="2" width="14.1796875" customWidth="1"/>
    <col min="3" max="3" width="15.1796875" customWidth="1"/>
    <col min="4" max="4" width="17.81640625" customWidth="1"/>
    <col min="6" max="6" width="11.453125" style="1"/>
    <col min="10" max="11" width="19" customWidth="1"/>
    <col min="12" max="12" width="21.1796875" customWidth="1"/>
    <col min="13" max="13" width="22" bestFit="1" customWidth="1"/>
  </cols>
  <sheetData>
    <row r="2" spans="2:14" x14ac:dyDescent="0.35">
      <c r="B2" t="s">
        <v>19</v>
      </c>
      <c r="C2" s="8" t="s">
        <v>16</v>
      </c>
      <c r="D2" s="8" t="s">
        <v>17</v>
      </c>
      <c r="E2" s="8" t="s">
        <v>18</v>
      </c>
      <c r="F2" s="4" t="s">
        <v>15</v>
      </c>
      <c r="G2" s="6" t="s">
        <v>11</v>
      </c>
      <c r="H2" s="6" t="s">
        <v>12</v>
      </c>
      <c r="I2" s="6" t="s">
        <v>14</v>
      </c>
      <c r="J2" s="6" t="s">
        <v>13</v>
      </c>
      <c r="K2" s="4" t="s">
        <v>29</v>
      </c>
      <c r="L2" s="4" t="s">
        <v>20</v>
      </c>
      <c r="M2" s="4" t="s">
        <v>30</v>
      </c>
      <c r="N2" s="2"/>
    </row>
    <row r="3" spans="2:14" x14ac:dyDescent="0.35">
      <c r="B3">
        <v>3</v>
      </c>
      <c r="C3" s="2" t="s">
        <v>21</v>
      </c>
      <c r="D3" s="2" t="s">
        <v>23</v>
      </c>
      <c r="E3" s="2" t="s">
        <v>26</v>
      </c>
      <c r="F3" s="7">
        <v>1</v>
      </c>
      <c r="G3" s="2">
        <v>5</v>
      </c>
      <c r="H3" s="2">
        <v>5</v>
      </c>
      <c r="I3" s="2">
        <v>5</v>
      </c>
      <c r="J3" s="2">
        <v>5</v>
      </c>
      <c r="K3" s="2">
        <v>0</v>
      </c>
      <c r="L3" s="2" t="s">
        <v>11</v>
      </c>
      <c r="M3" s="2">
        <f>5/SUM(G3:K3)</f>
        <v>0.25</v>
      </c>
      <c r="N3" s="2">
        <f>1-M3</f>
        <v>0.75</v>
      </c>
    </row>
    <row r="4" spans="2:14" x14ac:dyDescent="0.35">
      <c r="B4">
        <v>3</v>
      </c>
      <c r="C4" s="2" t="s">
        <v>21</v>
      </c>
      <c r="D4" s="2" t="s">
        <v>23</v>
      </c>
      <c r="E4" s="2" t="s">
        <v>26</v>
      </c>
      <c r="F4" s="7">
        <v>2</v>
      </c>
      <c r="G4" s="2"/>
      <c r="H4" s="2"/>
      <c r="I4" s="2"/>
      <c r="J4" s="2"/>
      <c r="K4" s="2"/>
      <c r="L4" s="2" t="s">
        <v>12</v>
      </c>
      <c r="M4" s="2"/>
      <c r="N4" s="2"/>
    </row>
    <row r="5" spans="2:14" x14ac:dyDescent="0.35">
      <c r="B5">
        <v>3</v>
      </c>
      <c r="C5" s="2" t="s">
        <v>21</v>
      </c>
      <c r="D5" s="2" t="s">
        <v>23</v>
      </c>
      <c r="E5" s="2" t="s">
        <v>26</v>
      </c>
      <c r="F5" s="7">
        <v>3</v>
      </c>
      <c r="G5" s="2"/>
      <c r="H5" s="2"/>
      <c r="I5" s="2"/>
      <c r="J5" s="2"/>
      <c r="K5" s="2"/>
      <c r="L5" s="2" t="s">
        <v>12</v>
      </c>
      <c r="M5" s="2"/>
      <c r="N5" s="2"/>
    </row>
    <row r="6" spans="2:14" x14ac:dyDescent="0.35">
      <c r="B6">
        <v>3</v>
      </c>
      <c r="C6" s="2" t="s">
        <v>21</v>
      </c>
      <c r="D6" s="2" t="s">
        <v>23</v>
      </c>
      <c r="E6" s="2" t="s">
        <v>26</v>
      </c>
      <c r="F6" s="7">
        <v>4</v>
      </c>
      <c r="G6" s="2"/>
      <c r="H6" s="2"/>
      <c r="I6" s="2"/>
      <c r="J6" s="2"/>
      <c r="K6" s="2"/>
      <c r="L6" s="2" t="s">
        <v>11</v>
      </c>
      <c r="M6" s="2"/>
      <c r="N6" s="2"/>
    </row>
    <row r="7" spans="2:14" x14ac:dyDescent="0.35">
      <c r="B7">
        <v>3</v>
      </c>
      <c r="C7" s="2" t="s">
        <v>21</v>
      </c>
      <c r="D7" s="2" t="s">
        <v>23</v>
      </c>
      <c r="E7" s="2" t="s">
        <v>26</v>
      </c>
      <c r="F7" s="7">
        <v>5</v>
      </c>
      <c r="G7" s="2"/>
      <c r="H7" s="2"/>
      <c r="I7" s="2"/>
      <c r="J7" s="2"/>
      <c r="K7" s="2"/>
      <c r="L7" s="2" t="s">
        <v>13</v>
      </c>
      <c r="M7" s="2"/>
      <c r="N7" s="2"/>
    </row>
    <row r="8" spans="2:14" x14ac:dyDescent="0.35">
      <c r="B8">
        <v>3</v>
      </c>
      <c r="C8" s="2" t="s">
        <v>21</v>
      </c>
      <c r="D8" s="2" t="s">
        <v>23</v>
      </c>
      <c r="E8" s="2" t="s">
        <v>26</v>
      </c>
      <c r="F8" s="7">
        <v>6</v>
      </c>
      <c r="G8" s="2"/>
      <c r="H8" s="2"/>
      <c r="I8" s="2"/>
      <c r="J8" s="2"/>
      <c r="K8" s="2"/>
      <c r="L8" s="2" t="s">
        <v>12</v>
      </c>
      <c r="M8" s="2"/>
      <c r="N8" s="2"/>
    </row>
    <row r="9" spans="2:14" x14ac:dyDescent="0.35">
      <c r="B9">
        <v>3</v>
      </c>
      <c r="C9" s="2" t="s">
        <v>21</v>
      </c>
      <c r="D9" s="2" t="s">
        <v>23</v>
      </c>
      <c r="E9" s="2" t="s">
        <v>26</v>
      </c>
      <c r="F9" s="7">
        <v>7</v>
      </c>
      <c r="G9" s="2"/>
      <c r="H9" s="2"/>
      <c r="I9" s="2"/>
      <c r="J9" s="2"/>
      <c r="K9" s="2"/>
      <c r="L9" s="2" t="s">
        <v>11</v>
      </c>
      <c r="M9" s="2"/>
      <c r="N9" s="2"/>
    </row>
    <row r="10" spans="2:14" x14ac:dyDescent="0.35">
      <c r="B10">
        <v>3</v>
      </c>
      <c r="C10" s="2" t="s">
        <v>21</v>
      </c>
      <c r="D10" s="2" t="s">
        <v>23</v>
      </c>
      <c r="E10" s="2" t="s">
        <v>26</v>
      </c>
      <c r="F10" s="7">
        <v>8</v>
      </c>
      <c r="G10" s="2"/>
      <c r="H10" s="2"/>
      <c r="I10" s="2"/>
      <c r="J10" s="2"/>
      <c r="K10" s="2"/>
      <c r="L10" s="2" t="s">
        <v>14</v>
      </c>
      <c r="M10" s="2"/>
      <c r="N10" s="2"/>
    </row>
    <row r="11" spans="2:14" x14ac:dyDescent="0.35">
      <c r="B11">
        <v>3</v>
      </c>
      <c r="C11" s="2" t="s">
        <v>21</v>
      </c>
      <c r="D11" s="2" t="s">
        <v>23</v>
      </c>
      <c r="E11" s="2" t="s">
        <v>26</v>
      </c>
      <c r="F11" s="7">
        <v>9</v>
      </c>
      <c r="G11" s="2"/>
      <c r="H11" s="2"/>
      <c r="I11" s="2"/>
      <c r="J11" s="2"/>
      <c r="K11" s="2"/>
      <c r="L11" s="2" t="s">
        <v>11</v>
      </c>
      <c r="M11" s="2"/>
      <c r="N11" s="2"/>
    </row>
    <row r="12" spans="2:14" x14ac:dyDescent="0.35">
      <c r="B12">
        <v>3</v>
      </c>
      <c r="C12" s="2" t="s">
        <v>21</v>
      </c>
      <c r="D12" s="2" t="s">
        <v>23</v>
      </c>
      <c r="E12" s="2" t="s">
        <v>27</v>
      </c>
      <c r="F12" s="7">
        <v>10</v>
      </c>
      <c r="G12" s="2"/>
      <c r="H12" s="2"/>
      <c r="I12" s="2"/>
      <c r="J12" s="2"/>
      <c r="K12" s="2"/>
      <c r="L12" s="2" t="s">
        <v>12</v>
      </c>
      <c r="M12" s="2"/>
      <c r="N12" s="2"/>
    </row>
    <row r="13" spans="2:14" x14ac:dyDescent="0.35">
      <c r="B13">
        <v>3</v>
      </c>
      <c r="C13" s="2" t="s">
        <v>21</v>
      </c>
      <c r="D13" s="2" t="s">
        <v>23</v>
      </c>
      <c r="E13" s="2" t="s">
        <v>27</v>
      </c>
      <c r="F13" s="7">
        <v>11</v>
      </c>
      <c r="G13" s="2"/>
      <c r="H13" s="2"/>
      <c r="I13" s="2"/>
      <c r="J13" s="2"/>
      <c r="K13" s="2"/>
      <c r="L13" s="2" t="s">
        <v>13</v>
      </c>
      <c r="M13" s="2"/>
      <c r="N13" s="2"/>
    </row>
    <row r="14" spans="2:14" x14ac:dyDescent="0.35">
      <c r="B14">
        <v>3</v>
      </c>
      <c r="C14" s="2" t="s">
        <v>21</v>
      </c>
      <c r="D14" s="2" t="s">
        <v>23</v>
      </c>
      <c r="E14" s="2" t="s">
        <v>27</v>
      </c>
      <c r="F14" s="7">
        <v>12</v>
      </c>
      <c r="G14" s="2"/>
      <c r="H14" s="2"/>
      <c r="I14" s="2"/>
      <c r="J14" s="2"/>
      <c r="K14" s="2"/>
      <c r="L14" s="2" t="s">
        <v>12</v>
      </c>
      <c r="M14" s="2"/>
      <c r="N14" s="2"/>
    </row>
    <row r="15" spans="2:14" x14ac:dyDescent="0.35">
      <c r="B15">
        <v>3</v>
      </c>
      <c r="C15" s="2" t="s">
        <v>21</v>
      </c>
      <c r="D15" s="2" t="s">
        <v>23</v>
      </c>
      <c r="E15" s="2" t="s">
        <v>27</v>
      </c>
      <c r="F15" s="7">
        <v>13</v>
      </c>
      <c r="G15" s="2"/>
      <c r="H15" s="2"/>
      <c r="I15" s="2"/>
      <c r="J15" s="2"/>
      <c r="K15" s="2"/>
      <c r="L15" s="2" t="s">
        <v>11</v>
      </c>
      <c r="M15" s="2"/>
      <c r="N15" s="2"/>
    </row>
    <row r="16" spans="2:14" x14ac:dyDescent="0.35">
      <c r="B16">
        <v>3</v>
      </c>
      <c r="C16" s="2" t="s">
        <v>21</v>
      </c>
      <c r="D16" s="2" t="s">
        <v>23</v>
      </c>
      <c r="E16" s="2" t="s">
        <v>27</v>
      </c>
      <c r="F16" s="7">
        <v>14</v>
      </c>
      <c r="G16" s="2"/>
      <c r="H16" s="2"/>
      <c r="I16" s="2"/>
      <c r="J16" s="2"/>
      <c r="K16" s="2"/>
      <c r="L16" s="2" t="s">
        <v>11</v>
      </c>
      <c r="M16" s="2"/>
      <c r="N16" s="2"/>
    </row>
    <row r="17" spans="2:14" x14ac:dyDescent="0.35">
      <c r="B17">
        <v>3</v>
      </c>
      <c r="C17" s="2" t="s">
        <v>21</v>
      </c>
      <c r="D17" s="2" t="s">
        <v>24</v>
      </c>
      <c r="E17" s="2" t="s">
        <v>27</v>
      </c>
      <c r="F17" s="7">
        <v>15</v>
      </c>
      <c r="G17" s="2"/>
      <c r="H17" s="2"/>
      <c r="I17" s="2"/>
      <c r="J17" s="2"/>
      <c r="K17" s="2"/>
      <c r="L17" s="2" t="s">
        <v>14</v>
      </c>
      <c r="M17" s="2"/>
      <c r="N17" s="2"/>
    </row>
    <row r="18" spans="2:14" x14ac:dyDescent="0.35">
      <c r="B18">
        <v>3</v>
      </c>
      <c r="C18" s="2" t="s">
        <v>22</v>
      </c>
      <c r="D18" s="2" t="s">
        <v>24</v>
      </c>
      <c r="E18" s="2" t="s">
        <v>27</v>
      </c>
      <c r="F18" s="7">
        <v>16</v>
      </c>
      <c r="G18" s="2"/>
      <c r="H18" s="2"/>
      <c r="I18" s="2"/>
      <c r="J18" s="2"/>
      <c r="K18" s="2"/>
      <c r="L18" s="2" t="s">
        <v>12</v>
      </c>
      <c r="M18" s="2"/>
      <c r="N18" s="2"/>
    </row>
    <row r="19" spans="2:14" x14ac:dyDescent="0.35">
      <c r="B19">
        <v>3</v>
      </c>
      <c r="C19" s="2" t="s">
        <v>22</v>
      </c>
      <c r="D19" s="2" t="s">
        <v>24</v>
      </c>
      <c r="E19" s="2" t="s">
        <v>27</v>
      </c>
      <c r="F19" s="7">
        <v>17</v>
      </c>
      <c r="G19" s="2"/>
      <c r="H19" s="2"/>
      <c r="I19" s="2"/>
      <c r="J19" s="2"/>
      <c r="K19" s="2"/>
      <c r="L19" s="2" t="s">
        <v>12</v>
      </c>
      <c r="M19" s="2"/>
      <c r="N19" s="2"/>
    </row>
    <row r="20" spans="2:14" x14ac:dyDescent="0.35">
      <c r="B20">
        <v>3</v>
      </c>
      <c r="C20" s="2" t="s">
        <v>22</v>
      </c>
      <c r="D20" s="2" t="s">
        <v>25</v>
      </c>
      <c r="E20" s="2" t="s">
        <v>28</v>
      </c>
      <c r="F20" s="7">
        <v>18</v>
      </c>
      <c r="G20" s="2"/>
      <c r="H20" s="2"/>
      <c r="I20" s="2"/>
      <c r="J20" s="2"/>
      <c r="K20" s="2"/>
      <c r="L20" s="2" t="s">
        <v>14</v>
      </c>
      <c r="M20" s="2"/>
      <c r="N20" s="2"/>
    </row>
    <row r="21" spans="2:14" x14ac:dyDescent="0.35">
      <c r="B21">
        <v>3</v>
      </c>
      <c r="C21" s="2" t="s">
        <v>22</v>
      </c>
      <c r="D21" s="2" t="s">
        <v>25</v>
      </c>
      <c r="E21" s="2" t="s">
        <v>28</v>
      </c>
      <c r="F21" s="7">
        <v>19</v>
      </c>
      <c r="G21" s="2"/>
      <c r="H21" s="2"/>
      <c r="I21" s="2"/>
      <c r="J21" s="2"/>
      <c r="K21" s="2"/>
      <c r="L21" s="2" t="s">
        <v>11</v>
      </c>
      <c r="M21" s="2"/>
      <c r="N21" s="2"/>
    </row>
    <row r="22" spans="2:14" x14ac:dyDescent="0.35">
      <c r="B22">
        <v>3</v>
      </c>
      <c r="C22" s="2" t="s">
        <v>22</v>
      </c>
      <c r="D22" s="2" t="s">
        <v>25</v>
      </c>
      <c r="E22" s="2" t="s">
        <v>28</v>
      </c>
      <c r="F22" s="7">
        <v>20</v>
      </c>
      <c r="G22" s="2"/>
      <c r="H22" s="2"/>
      <c r="I22" s="2"/>
      <c r="J22" s="2"/>
      <c r="K22" s="2"/>
      <c r="L22" s="2" t="s">
        <v>13</v>
      </c>
      <c r="M22" s="2"/>
      <c r="N22" s="2"/>
    </row>
  </sheetData>
  <pageMargins left="0.7" right="0.7" top="0.75" bottom="0.75" header="0.3" footer="0.3"/>
  <pageSetup orientation="portrait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460A7F423D92449D819769CB64CB4D" ma:contentTypeVersion="12" ma:contentTypeDescription="Crear nuevo documento." ma:contentTypeScope="" ma:versionID="3d095abe8cff11e65ed98c7b235ce1b5">
  <xsd:schema xmlns:xsd="http://www.w3.org/2001/XMLSchema" xmlns:xs="http://www.w3.org/2001/XMLSchema" xmlns:p="http://schemas.microsoft.com/office/2006/metadata/properties" xmlns:ns2="03c366ac-607f-4060-ba64-2a213605a2e2" xmlns:ns3="b3aec789-a497-4aaf-ae1a-93930e94bdb5" targetNamespace="http://schemas.microsoft.com/office/2006/metadata/properties" ma:root="true" ma:fieldsID="c8004d6eee4a95d962853db494c34ca8" ns2:_="" ns3:_="">
    <xsd:import namespace="03c366ac-607f-4060-ba64-2a213605a2e2"/>
    <xsd:import namespace="b3aec789-a497-4aaf-ae1a-93930e94bd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366ac-607f-4060-ba64-2a213605a2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35414-07de-4bf9-8f95-7b4fd1d86c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ec789-a497-4aaf-ae1a-93930e94bd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faa0e9a-cfcd-41e8-a68b-606674a223ac}" ma:internalName="TaxCatchAll" ma:showField="CatchAllData" ma:web="b3aec789-a497-4aaf-ae1a-93930e94bd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c366ac-607f-4060-ba64-2a213605a2e2">
      <Terms xmlns="http://schemas.microsoft.com/office/infopath/2007/PartnerControls"/>
    </lcf76f155ced4ddcb4097134ff3c332f>
    <TaxCatchAll xmlns="b3aec789-a497-4aaf-ae1a-93930e94bdb5" xsi:nil="true"/>
  </documentManagement>
</p:properties>
</file>

<file path=customXml/itemProps1.xml><?xml version="1.0" encoding="utf-8"?>
<ds:datastoreItem xmlns:ds="http://schemas.openxmlformats.org/officeDocument/2006/customXml" ds:itemID="{E27B524E-E212-4DD4-AD96-B7A209E2E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117E2-8028-495F-B3BD-46D0C09A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c366ac-607f-4060-ba64-2a213605a2e2"/>
    <ds:schemaRef ds:uri="b3aec789-a497-4aaf-ae1a-93930e94bd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1B9DEB-C1B3-4534-BFA7-85D8F055E356}">
  <ds:schemaRefs>
    <ds:schemaRef ds:uri="http://schemas.microsoft.com/office/2006/metadata/properties"/>
    <ds:schemaRef ds:uri="http://schemas.microsoft.com/office/infopath/2007/PartnerControls"/>
    <ds:schemaRef ds:uri="03c366ac-607f-4060-ba64-2a213605a2e2"/>
    <ds:schemaRef ds:uri="b3aec789-a497-4aaf-ae1a-93930e94bdb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10° </vt:lpstr>
      <vt:lpstr>TODAS LAS RES</vt:lpstr>
      <vt:lpstr>PRUE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Mariné Pérez Montenegro</dc:creator>
  <cp:lastModifiedBy>LAURA</cp:lastModifiedBy>
  <dcterms:created xsi:type="dcterms:W3CDTF">2022-10-11T00:10:00Z</dcterms:created>
  <dcterms:modified xsi:type="dcterms:W3CDTF">2022-11-17T23:43:25Z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0x0101007C460A7F423D92449D819769CB64CB4D</vt:lpwstr>
  </property>
  <property fmtid="{D5CDD505-2E9C-101B-9397-08002B2CF9AE}" pid="3" name="MediaServiceImageTags">
    <vt:lpwstr/>
  </property>
</Properties>
</file>