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USUARIO\Downloads\"/>
    </mc:Choice>
  </mc:AlternateContent>
  <bookViews>
    <workbookView xWindow="0" yWindow="0" windowWidth="20490" windowHeight="7050"/>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U100" i="1" l="1"/>
  <c r="U87" i="1"/>
  <c r="U92" i="1"/>
  <c r="U91" i="1"/>
  <c r="T5" i="6" s="1"/>
  <c r="U90" i="1"/>
  <c r="U89" i="1"/>
  <c r="R7" i="1"/>
  <c r="S7" i="1"/>
  <c r="T7" i="1"/>
  <c r="U7" i="1"/>
  <c r="R8" i="1"/>
  <c r="S8" i="1"/>
  <c r="T8" i="1"/>
  <c r="U8" i="1"/>
  <c r="R9" i="1"/>
  <c r="S9" i="1"/>
  <c r="T9" i="1"/>
  <c r="U9" i="1"/>
  <c r="R10" i="1"/>
  <c r="F4" i="2"/>
  <c r="S10" i="1"/>
  <c r="T10" i="1"/>
  <c r="O4" i="2" s="1"/>
  <c r="O10" i="2" s="1"/>
  <c r="P4" i="2"/>
  <c r="P10" i="2" s="1"/>
  <c r="U10" i="1"/>
  <c r="T4" i="2" s="1"/>
  <c r="T10" i="2" s="1"/>
  <c r="U4" i="2"/>
  <c r="U10" i="2"/>
  <c r="Q11" i="1"/>
  <c r="R11" i="1"/>
  <c r="S11" i="1"/>
  <c r="R13" i="1"/>
  <c r="S13" i="1"/>
  <c r="T13" i="1"/>
  <c r="M5" i="2" s="1"/>
  <c r="U13" i="1"/>
  <c r="R14" i="1"/>
  <c r="S14" i="1"/>
  <c r="T14" i="1"/>
  <c r="U14" i="1"/>
  <c r="R15" i="1"/>
  <c r="S15" i="1"/>
  <c r="T15" i="1"/>
  <c r="U15" i="1"/>
  <c r="R16" i="1"/>
  <c r="S16" i="1"/>
  <c r="T16" i="1"/>
  <c r="U16" i="1"/>
  <c r="U5" i="2"/>
  <c r="R20" i="1"/>
  <c r="S20" i="1"/>
  <c r="T20" i="1"/>
  <c r="U20" i="1"/>
  <c r="R21" i="1"/>
  <c r="S21" i="1"/>
  <c r="I6" i="2" s="1"/>
  <c r="T21" i="1"/>
  <c r="U21" i="1"/>
  <c r="R22" i="1"/>
  <c r="S22" i="1"/>
  <c r="T22" i="1"/>
  <c r="U22" i="1"/>
  <c r="R23" i="1"/>
  <c r="F6" i="2"/>
  <c r="S23" i="1"/>
  <c r="T23" i="1"/>
  <c r="P6" i="2" s="1"/>
  <c r="U23" i="1"/>
  <c r="R6" i="2" s="1"/>
  <c r="R30" i="1"/>
  <c r="S30" i="1"/>
  <c r="T30" i="1"/>
  <c r="U30" i="1"/>
  <c r="R31" i="1"/>
  <c r="S31" i="1"/>
  <c r="T31" i="1"/>
  <c r="U31" i="1"/>
  <c r="S7" i="2" s="1"/>
  <c r="R32" i="1"/>
  <c r="S32" i="1"/>
  <c r="J7" i="2" s="1"/>
  <c r="T32" i="1"/>
  <c r="U32" i="1"/>
  <c r="T7" i="2" s="1"/>
  <c r="R33" i="1"/>
  <c r="S33" i="1"/>
  <c r="K7" i="2"/>
  <c r="T33" i="1"/>
  <c r="O7" i="2" s="1"/>
  <c r="U33" i="1"/>
  <c r="R36" i="1"/>
  <c r="S36" i="1"/>
  <c r="T36" i="1"/>
  <c r="U36" i="1"/>
  <c r="R37" i="1"/>
  <c r="S37" i="1"/>
  <c r="T37" i="1"/>
  <c r="U37" i="1"/>
  <c r="R38" i="1"/>
  <c r="S38" i="1"/>
  <c r="T38" i="1"/>
  <c r="O8" i="2" s="1"/>
  <c r="U38" i="1"/>
  <c r="R39" i="1"/>
  <c r="C8" i="2"/>
  <c r="S39" i="1"/>
  <c r="K8" i="2" s="1"/>
  <c r="T39" i="1"/>
  <c r="U39" i="1"/>
  <c r="T8" i="2" s="1"/>
  <c r="R47" i="1"/>
  <c r="S47" i="1"/>
  <c r="T47" i="1"/>
  <c r="U47" i="1"/>
  <c r="R48" i="1"/>
  <c r="S48" i="1"/>
  <c r="I9" i="2" s="1"/>
  <c r="T48" i="1"/>
  <c r="U48" i="1"/>
  <c r="R49" i="1"/>
  <c r="S49" i="1"/>
  <c r="T49" i="1"/>
  <c r="U49" i="1"/>
  <c r="R50" i="1"/>
  <c r="S50" i="1"/>
  <c r="J9" i="2" s="1"/>
  <c r="K9" i="2"/>
  <c r="T50" i="1"/>
  <c r="U50" i="1"/>
  <c r="R55" i="1"/>
  <c r="S55" i="1"/>
  <c r="T55" i="1"/>
  <c r="U55" i="1"/>
  <c r="R4" i="4" s="1"/>
  <c r="R10" i="4" s="1"/>
  <c r="R56" i="1"/>
  <c r="S56" i="1"/>
  <c r="T56" i="1"/>
  <c r="U56" i="1"/>
  <c r="R57" i="1"/>
  <c r="S57" i="1"/>
  <c r="T57" i="1"/>
  <c r="U57" i="1"/>
  <c r="R58" i="1"/>
  <c r="E4" i="4" s="1"/>
  <c r="S58" i="1"/>
  <c r="T58" i="1"/>
  <c r="P4" i="4"/>
  <c r="P10" i="4" s="1"/>
  <c r="U58" i="1"/>
  <c r="R62" i="1"/>
  <c r="C5" i="4" s="1"/>
  <c r="S62" i="1"/>
  <c r="H5" i="4" s="1"/>
  <c r="T62" i="1"/>
  <c r="U62" i="1"/>
  <c r="R63" i="1"/>
  <c r="S63" i="1"/>
  <c r="T63" i="1"/>
  <c r="U63" i="1"/>
  <c r="R64" i="1"/>
  <c r="S64" i="1"/>
  <c r="T64" i="1"/>
  <c r="U64" i="1"/>
  <c r="R65" i="1"/>
  <c r="F5" i="4" s="1"/>
  <c r="S65" i="1"/>
  <c r="K5" i="4" s="1"/>
  <c r="T65" i="1"/>
  <c r="U65" i="1"/>
  <c r="U5" i="4"/>
  <c r="R68" i="1"/>
  <c r="S68" i="1"/>
  <c r="T68" i="1"/>
  <c r="U68" i="1"/>
  <c r="R69" i="1"/>
  <c r="S69" i="1"/>
  <c r="T69" i="1"/>
  <c r="U69" i="1"/>
  <c r="S6" i="4" s="1"/>
  <c r="R70" i="1"/>
  <c r="S70" i="1"/>
  <c r="T70" i="1"/>
  <c r="U70" i="1"/>
  <c r="T6" i="4" s="1"/>
  <c r="R71" i="1"/>
  <c r="F6" i="4" s="1"/>
  <c r="S71" i="1"/>
  <c r="T71" i="1"/>
  <c r="P6" i="4"/>
  <c r="U71" i="1"/>
  <c r="R74" i="1"/>
  <c r="S74" i="1"/>
  <c r="H7" i="4" s="1"/>
  <c r="T74" i="1"/>
  <c r="U74" i="1"/>
  <c r="R75" i="1"/>
  <c r="S75" i="1"/>
  <c r="I7" i="4" s="1"/>
  <c r="T75" i="1"/>
  <c r="U75" i="1"/>
  <c r="R76" i="1"/>
  <c r="S76" i="1"/>
  <c r="T76" i="1"/>
  <c r="U76" i="1"/>
  <c r="R77" i="1"/>
  <c r="F7" i="4" s="1"/>
  <c r="S77" i="1"/>
  <c r="T77" i="1"/>
  <c r="U77" i="1"/>
  <c r="R84" i="1"/>
  <c r="S84" i="1"/>
  <c r="T84" i="1"/>
  <c r="U84" i="1"/>
  <c r="R85" i="1"/>
  <c r="S85" i="1"/>
  <c r="T85" i="1"/>
  <c r="U85" i="1"/>
  <c r="R86" i="1"/>
  <c r="S86" i="1"/>
  <c r="T86" i="1"/>
  <c r="U86" i="1"/>
  <c r="R87" i="1"/>
  <c r="F4" i="6" s="1"/>
  <c r="S87" i="1"/>
  <c r="K4" i="6"/>
  <c r="T87" i="1"/>
  <c r="M4" i="6" s="1"/>
  <c r="P4" i="6"/>
  <c r="P10" i="6" s="1"/>
  <c r="R89" i="1"/>
  <c r="S89" i="1"/>
  <c r="T89" i="1"/>
  <c r="R90" i="1"/>
  <c r="S90" i="1"/>
  <c r="T90" i="1"/>
  <c r="R91" i="1"/>
  <c r="S91" i="1"/>
  <c r="J5" i="6" s="1"/>
  <c r="T91" i="1"/>
  <c r="R92" i="1"/>
  <c r="F5" i="6" s="1"/>
  <c r="S92" i="1"/>
  <c r="T92" i="1"/>
  <c r="P5" i="6"/>
  <c r="R98" i="1"/>
  <c r="S98" i="1"/>
  <c r="T98" i="1"/>
  <c r="U98" i="1"/>
  <c r="U6" i="6" s="1"/>
  <c r="R99" i="1"/>
  <c r="S99" i="1"/>
  <c r="T99" i="1"/>
  <c r="U99" i="1"/>
  <c r="S6" i="6" s="1"/>
  <c r="R100" i="1"/>
  <c r="S100" i="1"/>
  <c r="T100" i="1"/>
  <c r="R101" i="1"/>
  <c r="C6" i="6" s="1"/>
  <c r="S101" i="1"/>
  <c r="T101" i="1"/>
  <c r="U101" i="1"/>
  <c r="R102" i="1"/>
  <c r="S102" i="1"/>
  <c r="T102" i="1"/>
  <c r="U102" i="1"/>
  <c r="R103" i="1"/>
  <c r="S103" i="1"/>
  <c r="T103" i="1"/>
  <c r="U103" i="1"/>
  <c r="R104" i="1"/>
  <c r="S104" i="1"/>
  <c r="T104" i="1"/>
  <c r="O7" i="6" s="1"/>
  <c r="U104" i="1"/>
  <c r="R105" i="1"/>
  <c r="S105" i="1"/>
  <c r="K7" i="6" s="1"/>
  <c r="T105" i="1"/>
  <c r="P7" i="6"/>
  <c r="U105" i="1"/>
  <c r="U7" i="6" s="1"/>
  <c r="R114" i="1"/>
  <c r="S114" i="1"/>
  <c r="T114" i="1"/>
  <c r="U114" i="1"/>
  <c r="R115" i="1"/>
  <c r="D8" i="6" s="1"/>
  <c r="S115" i="1"/>
  <c r="T115" i="1"/>
  <c r="U115" i="1"/>
  <c r="R116" i="1"/>
  <c r="S116" i="1"/>
  <c r="T116" i="1"/>
  <c r="U116" i="1"/>
  <c r="R117" i="1"/>
  <c r="E8" i="6" s="1"/>
  <c r="S117" i="1"/>
  <c r="T117" i="1"/>
  <c r="P8" i="6" s="1"/>
  <c r="U117" i="1"/>
  <c r="R122" i="1"/>
  <c r="S122" i="1"/>
  <c r="T122" i="1"/>
  <c r="U122" i="1"/>
  <c r="R123" i="1"/>
  <c r="S123" i="1"/>
  <c r="T123" i="1"/>
  <c r="U123" i="1"/>
  <c r="R124" i="1"/>
  <c r="S124" i="1"/>
  <c r="T124" i="1"/>
  <c r="U124" i="1"/>
  <c r="R125" i="1"/>
  <c r="F4" i="5" s="1"/>
  <c r="S125" i="1"/>
  <c r="K4" i="5" s="1"/>
  <c r="T125" i="1"/>
  <c r="O4" i="5" s="1"/>
  <c r="O10" i="5" s="1"/>
  <c r="U125" i="1"/>
  <c r="R128" i="1"/>
  <c r="S128" i="1"/>
  <c r="T128" i="1"/>
  <c r="U128" i="1"/>
  <c r="R129" i="1"/>
  <c r="D5" i="5" s="1"/>
  <c r="S129" i="1"/>
  <c r="I5" i="5" s="1"/>
  <c r="T129" i="1"/>
  <c r="U129" i="1"/>
  <c r="R130" i="1"/>
  <c r="E5" i="5" s="1"/>
  <c r="S130" i="1"/>
  <c r="T130" i="1"/>
  <c r="U130" i="1"/>
  <c r="R131" i="1"/>
  <c r="F5" i="5" s="1"/>
  <c r="S131" i="1"/>
  <c r="K5" i="5" s="1"/>
  <c r="T131" i="1"/>
  <c r="U131" i="1"/>
  <c r="S5" i="5" s="1"/>
  <c r="R134" i="1"/>
  <c r="S134" i="1"/>
  <c r="T134" i="1"/>
  <c r="U134" i="1"/>
  <c r="R135" i="1"/>
  <c r="S135" i="1"/>
  <c r="T135" i="1"/>
  <c r="U135" i="1"/>
  <c r="S6" i="5" s="1"/>
  <c r="R136" i="1"/>
  <c r="S136" i="1"/>
  <c r="J6" i="5" s="1"/>
  <c r="T136" i="1"/>
  <c r="U136" i="1"/>
  <c r="U6" i="5" s="1"/>
  <c r="R137" i="1"/>
  <c r="F6" i="5"/>
  <c r="S137" i="1"/>
  <c r="T137" i="1"/>
  <c r="M6" i="5" s="1"/>
  <c r="P6" i="5"/>
  <c r="R139" i="1"/>
  <c r="S139" i="1"/>
  <c r="T139" i="1"/>
  <c r="U139" i="1"/>
  <c r="R140" i="1"/>
  <c r="S140" i="1"/>
  <c r="T140" i="1"/>
  <c r="N7" i="5" s="1"/>
  <c r="U140" i="1"/>
  <c r="R141" i="1"/>
  <c r="S141" i="1"/>
  <c r="T141" i="1"/>
  <c r="U141" i="1"/>
  <c r="T7" i="5"/>
  <c r="R142" i="1"/>
  <c r="S142" i="1"/>
  <c r="K7" i="5"/>
  <c r="T142" i="1"/>
  <c r="P7" i="5" s="1"/>
  <c r="R4" i="2"/>
  <c r="S5" i="4"/>
  <c r="O6" i="5"/>
  <c r="U4" i="5"/>
  <c r="U10" i="5" s="1"/>
  <c r="S4" i="5"/>
  <c r="S10" i="5"/>
  <c r="R4" i="5"/>
  <c r="R10" i="5" s="1"/>
  <c r="T4" i="5"/>
  <c r="T10" i="5"/>
  <c r="T8" i="6"/>
  <c r="T5" i="2"/>
  <c r="T5" i="4"/>
  <c r="S4" i="4"/>
  <c r="S10" i="4" s="1"/>
  <c r="R10" i="2"/>
  <c r="U6" i="2"/>
  <c r="R6" i="5"/>
  <c r="R4" i="6"/>
  <c r="R10" i="6" s="1"/>
  <c r="T4" i="6"/>
  <c r="T10" i="6" s="1"/>
  <c r="T5" i="5"/>
  <c r="C4" i="5"/>
  <c r="O4" i="6"/>
  <c r="O10" i="6" s="1"/>
  <c r="M10" i="6"/>
  <c r="O7" i="4"/>
  <c r="O5" i="2"/>
  <c r="P5" i="2"/>
  <c r="E9" i="2"/>
  <c r="D9" i="2"/>
  <c r="N8" i="2"/>
  <c r="D6" i="2"/>
  <c r="D10" i="2" s="1"/>
  <c r="U4" i="6"/>
  <c r="U10" i="6" s="1"/>
  <c r="U5" i="5"/>
  <c r="I6" i="4"/>
  <c r="C6" i="4"/>
  <c r="U7" i="5"/>
  <c r="E6" i="5"/>
  <c r="O8" i="6"/>
  <c r="M8" i="6"/>
  <c r="E5" i="6"/>
  <c r="E4" i="6"/>
  <c r="I4" i="6"/>
  <c r="J7" i="4"/>
  <c r="U4" i="4"/>
  <c r="U10" i="4" s="1"/>
  <c r="H7" i="2"/>
  <c r="M7" i="5"/>
  <c r="C6" i="5"/>
  <c r="M7" i="6"/>
  <c r="D4" i="6"/>
  <c r="O5" i="4"/>
  <c r="N5" i="4"/>
  <c r="H6" i="2"/>
  <c r="J6" i="2"/>
  <c r="K6" i="2"/>
  <c r="H4" i="6"/>
  <c r="P5" i="5"/>
  <c r="J4" i="6"/>
  <c r="N4" i="6"/>
  <c r="N10" i="6" s="1"/>
  <c r="M7" i="4"/>
  <c r="N7" i="4"/>
  <c r="T7" i="4"/>
  <c r="E6" i="4"/>
  <c r="D6" i="4"/>
  <c r="S6" i="2"/>
  <c r="H5" i="2"/>
  <c r="K5" i="2"/>
  <c r="J5" i="2"/>
  <c r="J7" i="5"/>
  <c r="C9" i="2"/>
  <c r="D8" i="2"/>
  <c r="F8" i="2"/>
  <c r="E7" i="2"/>
  <c r="D7" i="2"/>
  <c r="C6" i="2"/>
  <c r="E6" i="2"/>
  <c r="D5" i="2"/>
  <c r="C5" i="2"/>
  <c r="F5" i="2"/>
  <c r="C4" i="2"/>
  <c r="C10" i="2" s="1"/>
  <c r="D4" i="2"/>
  <c r="M4" i="5"/>
  <c r="M10" i="5" s="1"/>
  <c r="M6" i="6"/>
  <c r="D6" i="5"/>
  <c r="K6" i="5"/>
  <c r="R5" i="5"/>
  <c r="R8" i="6"/>
  <c r="I7" i="5"/>
  <c r="R7" i="5"/>
  <c r="H7" i="5"/>
  <c r="O5" i="5"/>
  <c r="N5" i="5"/>
  <c r="P4" i="5"/>
  <c r="P10" i="5" s="1"/>
  <c r="N4" i="5"/>
  <c r="N10" i="5" s="1"/>
  <c r="U8" i="6"/>
  <c r="N7" i="6"/>
  <c r="D6" i="6"/>
  <c r="R7" i="4"/>
  <c r="M6" i="4"/>
  <c r="O4" i="4"/>
  <c r="O10" i="4"/>
  <c r="N4" i="4"/>
  <c r="N10" i="4" s="1"/>
  <c r="M4" i="4"/>
  <c r="M10" i="4" s="1"/>
  <c r="N9" i="2"/>
  <c r="C7" i="2"/>
  <c r="T6" i="2"/>
  <c r="P7" i="4"/>
  <c r="O6" i="4"/>
  <c r="N6" i="4"/>
  <c r="E5" i="4"/>
  <c r="P9" i="2"/>
  <c r="F9" i="2"/>
  <c r="H9" i="2"/>
  <c r="E8" i="2"/>
  <c r="R8" i="2"/>
  <c r="S8" i="2"/>
  <c r="P7" i="2"/>
  <c r="F7" i="2"/>
  <c r="S5" i="2"/>
  <c r="M4" i="2"/>
  <c r="M10" i="2"/>
  <c r="F10" i="2" l="1"/>
  <c r="I7" i="6"/>
  <c r="E7" i="6"/>
  <c r="F7" i="6"/>
  <c r="K5" i="6"/>
  <c r="K7" i="4"/>
  <c r="C7" i="6"/>
  <c r="R6" i="4"/>
  <c r="J5" i="4"/>
  <c r="I5" i="4"/>
  <c r="M8" i="2"/>
  <c r="P8" i="2"/>
  <c r="R7" i="2"/>
  <c r="K4" i="2"/>
  <c r="M7" i="2"/>
  <c r="I8" i="2"/>
  <c r="U6" i="4"/>
  <c r="S7" i="6"/>
  <c r="O7" i="5"/>
  <c r="R6" i="6"/>
  <c r="O5" i="6"/>
  <c r="O9" i="2"/>
  <c r="S9" i="2"/>
  <c r="U9" i="2"/>
  <c r="R9" i="2"/>
  <c r="U8" i="2"/>
  <c r="H8" i="2"/>
  <c r="N7" i="2"/>
  <c r="E4" i="2"/>
  <c r="K10" i="2"/>
  <c r="F7" i="5"/>
  <c r="I6" i="5"/>
  <c r="J5" i="5"/>
  <c r="I4" i="5"/>
  <c r="I10" i="5" s="1"/>
  <c r="J8" i="6"/>
  <c r="K8" i="6"/>
  <c r="E7" i="4"/>
  <c r="C7" i="4"/>
  <c r="C10" i="4" s="1"/>
  <c r="J4" i="4"/>
  <c r="K4" i="4"/>
  <c r="M9" i="2"/>
  <c r="E5" i="2"/>
  <c r="D7" i="6"/>
  <c r="T7" i="6"/>
  <c r="T6" i="6"/>
  <c r="J8" i="2"/>
  <c r="J10" i="2" s="1"/>
  <c r="S7" i="5"/>
  <c r="E4" i="5"/>
  <c r="D4" i="5"/>
  <c r="M5" i="6"/>
  <c r="S4" i="6"/>
  <c r="S10" i="6" s="1"/>
  <c r="S7" i="4"/>
  <c r="U7" i="4"/>
  <c r="P5" i="4"/>
  <c r="D4" i="4"/>
  <c r="C4" i="4"/>
  <c r="O6" i="2"/>
  <c r="N6" i="2"/>
  <c r="R5" i="2"/>
  <c r="C8" i="6"/>
  <c r="O6" i="6"/>
  <c r="U5" i="6"/>
  <c r="T6" i="5"/>
  <c r="P6" i="6"/>
  <c r="R5" i="6"/>
  <c r="S5" i="6"/>
  <c r="E7" i="5"/>
  <c r="K6" i="6"/>
  <c r="J10" i="6"/>
  <c r="D5" i="6"/>
  <c r="D10" i="6" s="1"/>
  <c r="H6" i="4"/>
  <c r="T4" i="4"/>
  <c r="T10" i="4" s="1"/>
  <c r="T9" i="2"/>
  <c r="U7" i="2"/>
  <c r="J4" i="2"/>
  <c r="J4" i="5"/>
  <c r="H4" i="5"/>
  <c r="H5" i="5"/>
  <c r="F10" i="5"/>
  <c r="E10" i="5"/>
  <c r="H6" i="5"/>
  <c r="K10" i="5"/>
  <c r="I8" i="6"/>
  <c r="F8" i="6"/>
  <c r="J7" i="6"/>
  <c r="H7" i="6"/>
  <c r="H6" i="6"/>
  <c r="J6" i="6"/>
  <c r="C5" i="6"/>
  <c r="K10" i="6"/>
  <c r="K6" i="4"/>
  <c r="K10" i="4" s="1"/>
  <c r="J6" i="4"/>
  <c r="J10" i="4"/>
  <c r="E10" i="4"/>
  <c r="F4" i="4"/>
  <c r="F10" i="4" s="1"/>
  <c r="D7" i="5"/>
  <c r="D10" i="5" s="1"/>
  <c r="C7" i="5"/>
  <c r="N6" i="5"/>
  <c r="M5" i="5"/>
  <c r="C5" i="5"/>
  <c r="N8" i="6"/>
  <c r="S8" i="6"/>
  <c r="H8" i="6"/>
  <c r="R7" i="6"/>
  <c r="F6" i="6"/>
  <c r="F10" i="6" s="1"/>
  <c r="E6" i="6"/>
  <c r="E10" i="6" s="1"/>
  <c r="I6" i="6"/>
  <c r="N6" i="6"/>
  <c r="N5" i="6"/>
  <c r="I5" i="6"/>
  <c r="H5" i="6"/>
  <c r="C4" i="6"/>
  <c r="C10" i="6" s="1"/>
  <c r="D7" i="4"/>
  <c r="R5" i="4"/>
  <c r="D5" i="4"/>
  <c r="D10" i="4" s="1"/>
  <c r="M5" i="4"/>
  <c r="I4" i="4"/>
  <c r="H4" i="4"/>
  <c r="H10" i="4" s="1"/>
  <c r="I7" i="2"/>
  <c r="M6" i="2"/>
  <c r="N5" i="2"/>
  <c r="I5" i="2"/>
  <c r="S4" i="2"/>
  <c r="S10" i="2" s="1"/>
  <c r="N4" i="2"/>
  <c r="N10" i="2" s="1"/>
  <c r="I4" i="2"/>
  <c r="H4" i="2"/>
  <c r="H10" i="2" s="1"/>
  <c r="J10" i="5" l="1"/>
  <c r="H10" i="6"/>
  <c r="E10" i="2"/>
  <c r="H10" i="5"/>
  <c r="I10" i="2"/>
  <c r="I10" i="4"/>
  <c r="C10" i="5"/>
  <c r="I10" i="6"/>
</calcChain>
</file>

<file path=xl/sharedStrings.xml><?xml version="1.0" encoding="utf-8"?>
<sst xmlns="http://schemas.openxmlformats.org/spreadsheetml/2006/main" count="761" uniqueCount="587">
  <si>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</si>
  <si>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</si>
  <si>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</si>
  <si>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</si>
  <si>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</si>
  <si>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</si>
  <si>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</si>
  <si>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</si>
  <si>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</si>
  <si>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</si>
  <si>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</si>
  <si>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</si>
  <si>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</si>
  <si>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</si>
  <si>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</si>
  <si>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</si>
  <si>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</si>
  <si>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</si>
  <si>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</si>
  <si>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</si>
  <si>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</si>
  <si>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</si>
  <si>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</si>
  <si>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</si>
  <si>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</si>
  <si>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</si>
  <si>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</si>
  <si>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</si>
  <si>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</si>
  <si>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</si>
  <si>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</si>
  <si>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</si>
  <si>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</si>
  <si>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</si>
  <si>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</si>
  <si>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</si>
  <si>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</si>
  <si>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</si>
  <si>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</si>
  <si>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t>
  </si>
  <si>
    <t>GESTIÓN DIRECTIVA</t>
  </si>
  <si>
    <t>AÑO 2020</t>
  </si>
  <si>
    <t>AÑO 2021</t>
  </si>
  <si>
    <t>AÑO 202_</t>
  </si>
  <si>
    <t>Valoración</t>
  </si>
  <si>
    <t>JUSTIFICACION</t>
  </si>
  <si>
    <t>EVIDENCIAS</t>
  </si>
  <si>
    <t>Direccionamiento Estratégico</t>
  </si>
  <si>
    <t>Misión, visión y principios, en el marco de una institución integrada</t>
  </si>
  <si>
    <t xml:space="preserve">La institución asegura que la inclusión y la calidad sean el centro de su desarrollo, lo cual se ve reflejado en la misión, la visión y los principios están claramente definidos para la institución integrada e inclusiva y son revisados y ajustados periódicamente.  </t>
  </si>
  <si>
    <t xml:space="preserve">Actas de la gestión directiva, encuesta </t>
  </si>
  <si>
    <t>Metas institucionales</t>
  </si>
  <si>
    <t>Las metas se encuentran formuladas, han sido apropiadas parcialmente.</t>
  </si>
  <si>
    <t>Acta del consejo directivo  y el documento del PEI.</t>
  </si>
  <si>
    <t>Se evalúa periódicamente el cumplimiento de las metas, lo que permite realizar ajustes y reorientar los diferentes aspectos de la gestión institucional.</t>
  </si>
  <si>
    <t>Actas de la gestión directiva, capacitación docente, PEI, SIE</t>
  </si>
  <si>
    <t>Conocimiento y apropiación del direccionamiento</t>
  </si>
  <si>
    <t>Acta de gestión directiva  y oficios enviado manifestando  lugares especificos para difundir la mision y la vision en la sedes.</t>
  </si>
  <si>
    <t>se  evalúa periódicamente los niveles de conocimiento y apropiación del direccionamiento estratégico por parte de los miembros de la comunidad educativa</t>
  </si>
  <si>
    <t>Política de inclusión de personas de diferentes grupos poblacionales o diversidad cultural</t>
  </si>
  <si>
    <t>La institución educativa cuenta con políticas de inclusión pero no cuenta con la metodología, espacio físico y personal capacitado para atender esta población.</t>
  </si>
  <si>
    <t>Capacitaciones docente</t>
  </si>
  <si>
    <t>Gestión Estratégica</t>
  </si>
  <si>
    <t>Liderazgo</t>
  </si>
  <si>
    <t>Se ha realizado participación de la comunidad educativa y trabajo en equipo pero este no ha sido evaluado.</t>
  </si>
  <si>
    <t xml:space="preserve">Actas de gestión de calidad, actas por áreas y proyectos, fotografias. </t>
  </si>
  <si>
    <t xml:space="preserve">se realiza la evaluacion de la eficiencia y pertinencia de los criterios establecidos para su manejo y realiza ajustes para mejorarlos y lograr mayor cohesión. Se trabaja en equipo </t>
  </si>
  <si>
    <t>actas de gestion de calidad, actas por areas , actas de consejo academico  y proyectos.</t>
  </si>
  <si>
    <t>Articulación de planes, proyectos y acciones</t>
  </si>
  <si>
    <t>Se estan articulando los proyectos, planes y acciones, se ha empezado a realizar seguimiento.</t>
  </si>
  <si>
    <t xml:space="preserve"> Planes, proyectos, actas de calidad  y capacitación a docentes en proyectos transversales.</t>
  </si>
  <si>
    <t>se revisa constantemente a nivel de  institución la articulación de los planes, proyectos y acciones a su planteamiento estratégico</t>
  </si>
  <si>
    <t xml:space="preserve">Planes de aula, proyectos, actas de calidad, capacitación en proyectos transversales </t>
  </si>
  <si>
    <t>Estrategia pedagógica</t>
  </si>
  <si>
    <t>La estrategia pedagógica es coherente con la
misión, la visión y los principios institucionales, y es aplicada de manera articulada en las
diferentes sedes, niveles y grados</t>
  </si>
  <si>
    <t>Planeamiento curricular, guías de las diferentes áreas, planes emergentes y guías durante el periodo de trabajo en casa.</t>
  </si>
  <si>
    <t>revision constante de la aplicación articulada de la estrategia pedagógica, así como su coherencia con la misión, la visión y los principios institucionales.</t>
  </si>
  <si>
    <t xml:space="preserve">Planeamiento curricular, guias de areas, planes emergentes y guias de trabajo en casa </t>
  </si>
  <si>
    <t>Uso de información (interna y externa) para la toma de decisiones</t>
  </si>
  <si>
    <t>La institución emplea los resultados de las pruebas internas para tomar decisiones y realizar mejoras, se realiza seguimiento y evaluación docente, asi como evaluación y plan de majoramiento institucional. Se ha  iniciado la sistematización.</t>
  </si>
  <si>
    <t>Seguimiento y autoevaluación</t>
  </si>
  <si>
    <t>La institución realiza su autoevaluacion de forma integral y abarca las diferentes sedes.</t>
  </si>
  <si>
    <t>Instrumento de autoevaluación basado en la guia 34. Acta de la gestión directiva.</t>
  </si>
  <si>
    <t xml:space="preserve">se utiliza toda la informacion interna y externa  disponible para realizar la evaluacion </t>
  </si>
  <si>
    <t>Gobierno Escolar</t>
  </si>
  <si>
    <t>Consejo directivo</t>
  </si>
  <si>
    <t>El consejo directivo se reune periodicamente de acuerdo con el cronograma de actividades y la necesidades en tiempos de pandemia, toma decisiones y hace seguimiento.</t>
  </si>
  <si>
    <t>Actas del consejo directivo.</t>
  </si>
  <si>
    <t>Consejo académico</t>
  </si>
  <si>
    <t>El consejo académico se reune ordinariamente y cuenta con el aporte activo de todos sus miembros, se toman decisiones pertinentes en tiempos de pandemias y se hace seguimiento.</t>
  </si>
  <si>
    <t>Actas del consejo académico y circulares.</t>
  </si>
  <si>
    <t>Comisión de evaluación y promoción</t>
  </si>
  <si>
    <t xml:space="preserve">La comisión de evaluación y promoción se reunió solamente a final de año debido a la situación de emergente de pandemia. </t>
  </si>
  <si>
    <t>Actas de comisión de evaluación y promoción.</t>
  </si>
  <si>
    <t>La  comisión  de  evaluación  y  promoción  se reúne  oportunamente  en  el  marco  de  la  integración  institucional,  toma  las  decisiones pertinentes  y  apoya  la  definición  de  políticas institucionales  de  evaluación  que  favorece  a la diversidad de la población</t>
  </si>
  <si>
    <t>Comité de convivencia</t>
  </si>
  <si>
    <t>El comité de convivencia esta conformado pero este año debido a la situación emergente  de pandemia no se ha  reunido.</t>
  </si>
  <si>
    <t>Acta de conformación del comité de convivencia.</t>
  </si>
  <si>
    <t>Actas del comite de convivencia</t>
  </si>
  <si>
    <t>Consejo estudiantil</t>
  </si>
  <si>
    <t>El consejo estudiantil esta conformado pero este año debido a la situación emergente de pandemia y la conectividad  no se pudo reunir periodicamente.</t>
  </si>
  <si>
    <t>Acta de posesión del consejo estudiantil.</t>
  </si>
  <si>
    <t>El consejo estudiantil se reúne periódicamente y es reconocido como la instancia de repre-sentación de los intereses de todos y todas los estudiantes de la institución.</t>
  </si>
  <si>
    <t>Actas del consejo estudiantil, convocatorias a traves de medios de difusión</t>
  </si>
  <si>
    <t>Personero estudiantil</t>
  </si>
  <si>
    <t>Se  eligió el personero estudiantil dando participación en algunas actividades programadas a la comunidad educativa de motivación y orientación en tiempos de pandemia por COVID-19.</t>
  </si>
  <si>
    <t>El gobierno escolar evalúa el impacto de la labor del  personero  y  a  partir  de  ésta  se  mejoran  los procesos de elección y participación del estudiantado.</t>
  </si>
  <si>
    <t xml:space="preserve">Actas del consejo estudiantil , reconocimiento institucional </t>
  </si>
  <si>
    <t>Asamblea de padres de familia</t>
  </si>
  <si>
    <t>La asamble de padres solo se reunió a inicios de año debido a la situacion emergente de pandemia.</t>
  </si>
  <si>
    <t>Control de asistencia asambleas inicio de año.</t>
  </si>
  <si>
    <t>Consejo de padres de familia</t>
  </si>
  <si>
    <t>Se desconoce su cronograma y actividades.</t>
  </si>
  <si>
    <t>El consejo de padres se reunió esporadicamente de manera virtual  debido al tiempo emergente de pandemia.</t>
  </si>
  <si>
    <t>Cultura Institucional</t>
  </si>
  <si>
    <t>Mecanismos de comunicación</t>
  </si>
  <si>
    <t>La institución evalua y mejora el uso de los diferentes medios de comunicación, evalua en función de su reconocimiento y aceptación, en los diferentes estamentos de la comunidad.</t>
  </si>
  <si>
    <t>Reuniónes virtuales, mensajes radiales, clase virtuales, uso utilidad  de la plataforma, grupos de whatsapp y entrega de trabajos en físico, llamadas telefonicas, videos, uso facebook institucional, página web colegio.</t>
  </si>
  <si>
    <t>a  institución  evalúa  y  mejora  el  uso  de  los  diferentes  medios  de  comunicación  empleados, en  función  del  reconocimiento  y  la  aceptación de  los  diferentes  estamentos  de  la  comunidad educativa.</t>
  </si>
  <si>
    <t>Trabajo en equipo</t>
  </si>
  <si>
    <t>la institución educativa presenta organización en equipos de trabajo, realiza seguimento  evaluación a estos por medio del grupo de calidad.</t>
  </si>
  <si>
    <t xml:space="preserve">Acta de conformación de equipos de trabajo, asistencia reuniones, programaciones, actas de gestión. </t>
  </si>
  <si>
    <t>Reconocimiento de logros</t>
  </si>
  <si>
    <t>La institucion cuenta con un sistema de estimulos y   de reconocimiento de los logros de docentes, estudiantes y padres de familia, fueron aplicados parcialmente.</t>
  </si>
  <si>
    <t>Actas de izadas de bandera , estimulos en clausura del año escolar (menciones y medallas), videos,  reconocimiento en días especiales a los diferentes integrantes de la comunidad educativa, olimpiadas matemáticas.</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</si>
  <si>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</si>
  <si>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Identificación y divulgación de buenas prácticas</t>
  </si>
  <si>
    <t>No se realiza estimulo a las buenas prácticas.</t>
  </si>
  <si>
    <t>La  institución  cuenta  con  una política  para  identificar  y  divulgar   las   buenas   prácticas pedagógicas, administrativas y culturales.</t>
  </si>
  <si>
    <t>Clima Escolar</t>
  </si>
  <si>
    <t>Pertenencia y participación</t>
  </si>
  <si>
    <t>Los estudiantes se identifican con la institucion y sienten orgullo de pertenecer a ella, participan activamente.</t>
  </si>
  <si>
    <t>Mensajes y videos realizados por los estudiantes en tiempos de pandemia.</t>
  </si>
  <si>
    <t>Ambiente físico</t>
  </si>
  <si>
    <t>En tiempos de pandemia se evidencio la carencia de dotación adecuada para volver a la presencialidad.</t>
  </si>
  <si>
    <t xml:space="preserve">Registro fotográfico </t>
  </si>
  <si>
    <t>las sedes poseen espacios amplios y suficientes, y éstos se encuentran adecuadamente dotados, organizados  y  decorados  y  señalizados,  lo  que propicia un buen ambiente para el aprendizaje y la convivencia de la diversidad de sus miembros</t>
  </si>
  <si>
    <t>Registro fotograficos, socializaciones de adecuaciones a la infraestructura</t>
  </si>
  <si>
    <t>Inducción a los nuevos estudiantes</t>
  </si>
  <si>
    <t xml:space="preserve">La institucion cuenta con un programa estructurado de induccion y de acogida, el cual esta apoyado en materiales y estrategiasque se adaptan a las condiciones personales, sociales y culturales de todos los integrantes. La induccion se hace al inicio del año  escolar a todos los estudiantes  nuevos y familiares.  </t>
  </si>
  <si>
    <t>Registros  fotograficos, protocolo de inducción y bienvenidad.</t>
  </si>
  <si>
    <t>Motivación hacia el aprendizaje</t>
  </si>
  <si>
    <t>Se manifiestan entusiasmo y ganas de aprender por parte de los estudiantes de la institución.</t>
  </si>
  <si>
    <t>Mensajes enviados a los estudiantes desde las diferentes gestiones.</t>
  </si>
  <si>
    <t>Desempeño en pruebas saber, pruebas internas y promoción para el  2022</t>
  </si>
  <si>
    <t>Manual de convivencia</t>
  </si>
  <si>
    <t>La institución ha divulgado el manual de convivencia a la comunidad educativa,  falta el seguimiento y evaluación a la comunidad educativa.</t>
  </si>
  <si>
    <t xml:space="preserve">Manual de convivencia. </t>
  </si>
  <si>
    <t>Actividades extracurriculares</t>
  </si>
  <si>
    <t>La institución adapto actividades extracurriculares empleando los distintos medios virtuales debido a la situación emergente de pandemia.</t>
  </si>
  <si>
    <t>Acto de inducción y participación en distintos programas.</t>
  </si>
  <si>
    <t>la  institución  revisa  y  evalúa  periódicamente  la efectividad de su política relativa a las actividades curriculares  y  realiza  los  ajustes  pertinentes  a  la misma para garantizar la participación de todos</t>
  </si>
  <si>
    <t>Bienestar del alumnado</t>
  </si>
  <si>
    <t>La institucion cuenta con un programa completo y adecuado de promocion del bienestar de los estudiantes, con enfasis hacia aquellos que  que presentan mas necesidades. Ademas tiene el apoyo de la comunidad educativa.</t>
  </si>
  <si>
    <t>Manejo de conflictos</t>
  </si>
  <si>
    <t>La comunidad educativa reconoce y utiliza el comité de convivencia para identificar y mediar los conflicto, las situaciones que se presentaron durante el tiempo de pandemia siguieron el conducto regular.</t>
  </si>
  <si>
    <t xml:space="preserve">Seguimiento de titulares a los cursos, informe de coordinación estudiantes ausentes o pendientes. Psicorientación </t>
  </si>
  <si>
    <t xml:space="preserve">Seguimiento de titulares a los cursos, informe de coordinación estudiantes ausentes o pendientes. Psicorientación , videos orientadores </t>
  </si>
  <si>
    <t>Manejo de casos difíciles</t>
  </si>
  <si>
    <t>La institucion utiliza mecanismos  para prevenir situaciones de deserción escolar y situaciones de riesgo.  Ademas hace seguimiento periodico a los mismos.</t>
  </si>
  <si>
    <t>Llamadas de titulares y seguimiento, información desde distintas áreas, y seguimiento desde coordinación y psicorientación, charlas y compromisos.</t>
  </si>
  <si>
    <t>Relaciones Con El Entorno</t>
  </si>
  <si>
    <t>Familias o acudientes</t>
  </si>
  <si>
    <t>La institucion realiza un intercambio muy agil y fluido con las familias o acudientes en el marco de la politica definida, lo que facilita la solucion oportuna de los problemas.</t>
  </si>
  <si>
    <t>Llamadas, grupos de whatsapp, mensajes. Atención presencial en coordinación.</t>
  </si>
  <si>
    <t>La institución revisa y evalúa las políticas, procesos de comunicación e intercambio con las fami-lias o acudientes y, con base en estos resultados, realiza los ajustes pertinentes.</t>
  </si>
  <si>
    <t>Escuela de padres, informe a psicorientador</t>
  </si>
  <si>
    <t>Autoridades educativas</t>
  </si>
  <si>
    <t xml:space="preserve">La institucion mantiene intercambio de informacion con las autoridades educativas de acuerdo a las politicas definidas, facilitando la solucion oportuna de los problemas . </t>
  </si>
  <si>
    <t>Llamadas, mensajes, grupos de whatsapp, correo, páginas de facebook.</t>
  </si>
  <si>
    <t>La institución revisa y evalúa las políticas, proce-sos de comunicación e intercambio con las autoridades  educativas  y,  con  base  en  estos  resulta-dos, realiza los ajustes pertinentes.</t>
  </si>
  <si>
    <t>Otras instituciones</t>
  </si>
  <si>
    <t>La institucion realiza alianzas y acuerdos con diferentes entidades para apoyar la ejecucion de algunos proyectos.  Ademas, tales alianzas  y acuerdos cuentan con la participacion de los diferentes estamentos de la comunidad educativa y sectores de la comunidad en general.</t>
  </si>
  <si>
    <t>Sector productivo</t>
  </si>
  <si>
    <t>La institucion realiza alianzas con el sector productivo apoyando de esta manera el desarrollo de las competencias laborales,  promoviendo procesos de seguimiento y evaluacion periodica.</t>
  </si>
  <si>
    <t>GESTIÓN ACADÉMICA</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</si>
  <si>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</si>
  <si>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</si>
  <si>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</si>
  <si>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</si>
  <si>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</si>
  <si>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</si>
  <si>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</si>
  <si>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</si>
  <si>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</si>
  <si>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</si>
  <si>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</si>
  <si>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</si>
  <si>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</si>
  <si>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</si>
  <si>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</si>
  <si>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</si>
  <si>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</si>
  <si>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</si>
  <si>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</si>
  <si>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</si>
  <si>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</si>
  <si>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</si>
  <si>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</si>
  <si>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</si>
  <si>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</si>
  <si>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</si>
  <si>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</si>
  <si>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</si>
  <si>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</si>
  <si>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</si>
  <si>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</si>
  <si>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</si>
  <si>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</si>
  <si>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</si>
  <si>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</si>
  <si>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</si>
  <si>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Administración de los Servicios Complementarios</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</si>
  <si>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</si>
  <si>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</si>
  <si>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</si>
  <si>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</si>
  <si>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</si>
  <si>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</si>
  <si>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</si>
  <si>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</si>
  <si>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</si>
  <si>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</si>
  <si>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</si>
  <si>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</si>
  <si>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</si>
  <si>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Apoyo financiero y contable</t>
  </si>
  <si>
    <t>Presupuesto anual del Fondo de Servicios Educativos (FSE)</t>
  </si>
  <si>
    <t>Contabilidad</t>
  </si>
  <si>
    <t>Ingresos y gastos</t>
  </si>
  <si>
    <t>Control fiscal</t>
  </si>
  <si>
    <t>GESTIÓN DE LA COMUNIDAD</t>
  </si>
  <si>
    <t>AÑO 2017</t>
  </si>
  <si>
    <t>AÑO 2015</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</si>
  <si>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</si>
  <si>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</si>
  <si>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</si>
  <si>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</si>
  <si>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</si>
  <si>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</si>
  <si>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</si>
  <si>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</si>
  <si>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</si>
  <si>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</si>
  <si>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</si>
  <si>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</si>
  <si>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</si>
  <si>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</si>
  <si>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</si>
  <si>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</si>
  <si>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</si>
  <si>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</si>
  <si>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VALORACION                       GESTION DIRECTIVA</t>
  </si>
  <si>
    <t>FORTALEZAS</t>
  </si>
  <si>
    <t>En el  componente trabajo equipo la institución esta organizada  por equipos de trabajo  (comites, proyectos transversales, gestiones) y  realizó su seguimiento y evaluación por el grupo de calidad.</t>
  </si>
  <si>
    <t>OPOTUNIDADES DE MEJORAMIENTO</t>
  </si>
  <si>
    <t>La insitución educativa cuenta con un protocolo de divulgación del horizonte institucional al inicio del año escolar y durante éste, por medio de carteleras, videos y folletos, faltando su  apropiación, seguimiento y evaluación.</t>
  </si>
  <si>
    <t>Las comisiones de promoción y evaluación se conformaron al inicio del año escolar pero por la situación de emergencia no se reunieron en las fechas establecidas de acuerdo al cronograma.</t>
  </si>
  <si>
    <t>En tiempos de pandemia se realizó un trabajo diagnostico de la situación física de la institución donde se evidenció la carencia de dotación de los elementos de bioseguridad requeridos para el trabajo con alternancia.</t>
  </si>
  <si>
    <t>202_</t>
  </si>
  <si>
    <t>GESTIÓN ACADEMICA</t>
  </si>
  <si>
    <t>AÑO 201_</t>
  </si>
  <si>
    <t>Diseño pedagogico</t>
  </si>
  <si>
    <t>Practicas pedagogicas</t>
  </si>
  <si>
    <t>Gestion de aula</t>
  </si>
  <si>
    <t>Seguimiento academico</t>
  </si>
  <si>
    <t>VALORACION                       GESTION ACADEMICA</t>
  </si>
  <si>
    <t>GESTIÓN ADMINISTRATIVA</t>
  </si>
  <si>
    <t>AÑO 20_</t>
  </si>
  <si>
    <t>Apoyo a la gestion académica</t>
  </si>
  <si>
    <t>Administración de la planta fisica y de los recursos</t>
  </si>
  <si>
    <t>Administración de servicios complementarios</t>
  </si>
  <si>
    <t>Talento Humano</t>
  </si>
  <si>
    <t>Apoyo Financiero y Contable</t>
  </si>
  <si>
    <t>VALORACION                       GESTION ADMINISTRATIVA</t>
  </si>
  <si>
    <t>VALORACION                       GESTION DE LA COMUNIDAD</t>
  </si>
  <si>
    <t>RECTOR</t>
  </si>
  <si>
    <t xml:space="preserve">SECRETARIA DE CALIDAD </t>
  </si>
  <si>
    <t xml:space="preserve">LIDER GESTION DIRECTIVA </t>
  </si>
  <si>
    <t xml:space="preserve">LIDER GESTION ACADEMICA </t>
  </si>
  <si>
    <t xml:space="preserve">LIDER GESTION ADMINISTRATIVA </t>
  </si>
  <si>
    <t xml:space="preserve">LIDER GESTION COMINITARIA </t>
  </si>
  <si>
    <t>DOCENTE</t>
  </si>
  <si>
    <t>DIRECTIVA</t>
  </si>
  <si>
    <t>ACADÉMICA</t>
  </si>
  <si>
    <t xml:space="preserve">ADMINISTRATIVA </t>
  </si>
  <si>
    <t>COMUNITARIA</t>
  </si>
  <si>
    <t>Se evidencian todos los planes de estudio de todas las ciencias del saber.</t>
  </si>
  <si>
    <t>Se ajustaron y aplicaron todos los planes de estudio.</t>
  </si>
  <si>
    <t>Se evidencia los planes de estudios adaptados a la flexibilización curricular orientadas por directivas ministeriales y circulares SEDNS.</t>
  </si>
  <si>
    <t>plan de aulas y guias de aprendizaje de cada periodo.</t>
  </si>
  <si>
    <t>Se realizaron ajustes y seguimiento a los planes curriculares.</t>
  </si>
  <si>
    <t>SE evidencia en el PEI, planes de estudios.</t>
  </si>
  <si>
    <t>Se diseña un formato para recolectar la información de los recursos existentes y faltantes.</t>
  </si>
  <si>
    <t>Formato diagnóstico que reposa en la institución.</t>
  </si>
  <si>
    <t>Se Diseñó un formato a fin de recolectar los recuros para el aprendizaje  exitentes y faltantes.</t>
  </si>
  <si>
    <t>Plataforma, biblioteca y material didáctico, recursos tics,</t>
  </si>
  <si>
    <t>Se realizaron ajustes y ampliación a la jornada escolar debido a tiempo de pandemia.</t>
  </si>
  <si>
    <t>Se realizaron ajustes y ampliación a la jornada escolar de acuerdo a las directivas  ministeriales.</t>
  </si>
  <si>
    <t>Diseño para la atención trabajo en casa y estrategia del retorno a la presencialidad con descansos escalonados.</t>
  </si>
  <si>
    <t>Se fortaleció la evaluación teniendo en cuenta el enfoque metodologico de acuerdo a los criterios de evaluación.</t>
  </si>
  <si>
    <t>Se implementó en el proceso de enseñanza aprendizaje la evaluación formativa dando flexibilidad para llevar a cabo seguimiento a los estudiantes con la AUTOEVALUACIÓN , COEVALUACIÓN y HETEROEVALUACIÓN.</t>
  </si>
  <si>
    <t>Se fortaleción la evaluación implementados los diversos instrumentos  de valoración.</t>
  </si>
  <si>
    <t>Ajustes al SIE, Implementación de auto y coevaluación - heteroevaluación con diversidad de instrumentos y técnicas.</t>
  </si>
  <si>
    <t>Se reorientó nuestra práctica en tiempo de pandemia para desarrollar las habilidades y competencias de los estudiantes.</t>
  </si>
  <si>
    <t>Se integraron las diferentes áreas del conocimiento a fin de transversalizar los contenidos teniendo en cuenta las herramientas digitales.</t>
  </si>
  <si>
    <t>Se reorientó nuestra práctica en  retorno a la presencilidad ,   según las directivas ministeriales a  fin de desarrollar las habilidades y competencias de los estudiantes.</t>
  </si>
  <si>
    <t>Guiás de aprendizaje, fichas por dimensiones.</t>
  </si>
  <si>
    <t>Se implementaron nuevas estrategias para las tareas escolares generando espacios de comunicación entre docentes, padres de familia y estudiantes para fortalecer el aprendizaje.</t>
  </si>
  <si>
    <t>Adaptación de guías,desarrollo y entrega de las mismas. Se abrieron espacios de comunicación entre padres de familia, docentes y estudiantes a fin de brindar las recomendaciones y debidas orientaciones.</t>
  </si>
  <si>
    <t>Diversidad para trabajo en casa y retorno a la presencialidad.</t>
  </si>
  <si>
    <t>La Institución cuenta con unos recursos que se modificaron en tiempo de pandemia para beneficio y fortalecimiento de trabajo en casa de los estudiantes.</t>
  </si>
  <si>
    <t>Existe una adaptación de los recursos al enfoque metodológico.</t>
  </si>
  <si>
    <t>Se evidenca la adaptación y flexibilización de los recursos en retorno a la presencialidad.</t>
  </si>
  <si>
    <t>flexibilización de las prácticas pedagógicas en la planeación pedagógica.</t>
  </si>
  <si>
    <t>Se brindó un espacio de flexibilización más amplio que los tiempos dados para el aprendizaje.</t>
  </si>
  <si>
    <t>La Institución hizo uso constante de la plataforma WEBCOLEGIOS , Grupos de whatsapp, audios, videos de clase.</t>
  </si>
  <si>
    <t>Se evidencia en la flexibilización y adaptación de los tiempos para el aprendizaje según las directivas ministeriales del SEDNS.</t>
  </si>
  <si>
    <t>Plataforma web colegios, página institucional, grupos de wthapsapp.</t>
  </si>
  <si>
    <t xml:space="preserve">Algunos acuerdos básicos entre docentes y estudiantes </t>
  </si>
  <si>
    <t xml:space="preserve">Se integraron las diferentes áreas del conocimientos de manera transversal para cumplir las metas propuestas en tiempos de pandemia. </t>
  </si>
  <si>
    <t xml:space="preserve">Se realizaron los diversos ajustes a las guías de aprendizaje  en cada una de las áreas del conocimiento. </t>
  </si>
  <si>
    <t>se trabajaron guías de aprendizaje flexibilizadas.</t>
  </si>
  <si>
    <t>Modelo pedagógico  Implementado.Flexible de acuerdo a las características y necesidades de las estudiantes( Políticas de inclusión)</t>
  </si>
  <si>
    <t>Se realizaron ajustes a la planeación curricular mediante planes y guias emergentes.</t>
  </si>
  <si>
    <t>flexibilización de las prácticas pedagógicas en la planeación curricular.</t>
  </si>
  <si>
    <t xml:space="preserve">Estilo pedagógico existente. Estrategias para opcioness didácticas </t>
  </si>
  <si>
    <t>Se adecuaron mecanismos de seguimiento al estilo pedagógico en tiempos de pandemia.</t>
  </si>
  <si>
    <t>Estilo pedagógico existente. Estrategias para opcioness didácticas.</t>
  </si>
  <si>
    <t xml:space="preserve">Documentos PEI, </t>
  </si>
  <si>
    <t>Política de evaluación fundamentada en los lineamientos curriculares, los estándares básicos de competencia y el SIEE</t>
  </si>
  <si>
    <t>Se realizaron ajustes al PEI ( planeación curricular y siee ).</t>
  </si>
  <si>
    <t>Se realizaron ajustes al PEI, SIE, manual de convivencia.</t>
  </si>
  <si>
    <t>Articulación de auto , coevaluaión y heteroevaluación en trabajo enc asa y retorno a la presencilalidad.</t>
  </si>
  <si>
    <t>Seguimiento sistemático, mecanismos de retroalimentación; estudiantes, padres de familia y  prácticas docentes.</t>
  </si>
  <si>
    <t>Actas de comisiones, inofrme de desempeñosde resultados académicos a titulares, actas de comisión, actas de compromiso académico y atención a acasos especiales de orientación escolar.</t>
  </si>
  <si>
    <t>En ejecucuión el análisis los resultados de las pruebas externas del año 2020.</t>
  </si>
  <si>
    <t>Se realizó un análisis de las evalauciones externas .Continua en ejecución la socialización con las diferentes áreas del conocimiento.</t>
  </si>
  <si>
    <t>desarrollo del dia E 2020, focalizados en niveles de desempeño, revisión de resultados pruebas saber para ajustes de estrategias y criterios de evalaución.</t>
  </si>
  <si>
    <t>Análisis y tratamiento de ausentismo contemplando participación de  padres, docentes y estudiantes</t>
  </si>
  <si>
    <t>Mediante control de asistencia virtual y físico.</t>
  </si>
  <si>
    <t>Se evidencia en el control de aisitencia en retorno a la presencialidad.</t>
  </si>
  <si>
    <t>Reportes de los Docentes en las comisiones respecto alas ausencia de aprendizaje y seguimiento a la asistencia en retorno a las presencilalidad con informes al SED NS.</t>
  </si>
  <si>
    <t xml:space="preserve">Actividades de recuperación. Estrategias, apoyo real  al desarrollo de competencias y mejoras en resultados </t>
  </si>
  <si>
    <t>ADECUADOS MECANISMOS DE SEGUIMIENTO Y EVALUACION</t>
  </si>
  <si>
    <t>flexibilización de las prácticas pedagógicas, estrategias de flexibilización.</t>
  </si>
  <si>
    <t>Se evidencia en las diferentes actividades de nivelación por periodo</t>
  </si>
  <si>
    <t xml:space="preserve">Apoyo pedagógico a los casos de bajo rendimiento, seguimiento y actividades  institucionales </t>
  </si>
  <si>
    <t>Mediante el diagnostico por grados y los mecanismos de superación.</t>
  </si>
  <si>
    <t>se evidencia en las diferentes actividades de nivelación pero no su totalidad , ya que en su gran mayoria no estaban en la presencialidad.</t>
  </si>
  <si>
    <t>Se evidencia en las actividades de refuerzo.</t>
  </si>
  <si>
    <t>Plan de seguimiento a egresados  sin información sistemática.</t>
  </si>
  <si>
    <t>Mecanismos de comunicación debilitados.</t>
  </si>
  <si>
    <t xml:space="preserve">La institución cumple a cabalidad con el proceso de matrícula, teniendo en cuenta la situación de cada matriculado, ademas se ha cumplido con los protocolos emanados por el ministerio de educacion nacional referentes a la situacion de pandemia.  </t>
  </si>
  <si>
    <t xml:space="preserve">Hoja de matrícula, plataforma. Folleto de informacion referente al proceso de matricula.  inf0rmacion compartida a traves de redes sociales. Boletines informativos acerca del proceso de matricula.   </t>
  </si>
  <si>
    <t>La institución cuenta con un proceso de matrícula ágil y oportuno que tiene en cuenta las necesiades de los estudiantes y padres de familia, que es conocido por la comunidad educativa. La institución no realiza evaluaciones sobre la satisfacción de las familias y los estudiantes en relación al proceso de matrícula.</t>
  </si>
  <si>
    <t xml:space="preserve">Hoja de matrícula, plataforma. Folleto de información referente al proceso de matrícula.  Información compartida a través de redes sociales. Boletines informativos acerca del proceso de matrícula.   </t>
  </si>
  <si>
    <t>Archivo sistematizado.</t>
  </si>
  <si>
    <t xml:space="preserve">Se cuenta con la plataforma Webcolegios cuyo software es alimentado por cada docente y admisnistrativos. </t>
  </si>
  <si>
    <t>Planillas de calificaciones , boletines, carnet</t>
  </si>
  <si>
    <t xml:space="preserve">Se cuenta con la plataforma Webcolegios cuyo software es alimentado por cada docente y administrativos. </t>
  </si>
  <si>
    <t xml:space="preserve">Contratos, fotografías, planos. Facturas. </t>
  </si>
  <si>
    <t>Contratos, fotografías, planos. Facturas. Actas de consejo directivo.</t>
  </si>
  <si>
    <t>Continuamente se realizan actividades de embellecimiento y adecuación de la planta física de la institución, sin embargo, se cuenta con un programa que esta sujeto a cambios, mejoras y esta pendiente la realizacion del segumiento.</t>
  </si>
  <si>
    <t xml:space="preserve">Fotografías , contratos . Programa de adecuacion y embellecimineto de la planta fisica. Facturas. </t>
  </si>
  <si>
    <t>Existe un programa de adecuación en el que se identifican las necesidades de adecuación y luego, se priorizan de acuerdo a los recursos disponibles y al apoyo de la comunidad educativa. Se le hace seguimiento periódicamente.</t>
  </si>
  <si>
    <t>Fotografías , observación directa, contratos. Programa de adecuación y embellecimiento de la planta física. Facturas. Actas de consejo directivo. Proyecto Personería escolar.</t>
  </si>
  <si>
    <t>Algunos espacios fisicos en las distintas sedes estan mal utilizados y otros subutilizados y no se lleva un registro ni sistematizacion del mismo.</t>
  </si>
  <si>
    <t>Formatos de registro. Plan de uso de espacios físicos.</t>
  </si>
  <si>
    <t>La institución trata de satisfacer la necesidades en cada una de las áreas y dependencias, sin embargo aún existen muchas falencias para cubrir en su totalidad la adquisición de recursos para el aprendizaje.</t>
  </si>
  <si>
    <t>cotizaciones - facturas</t>
  </si>
  <si>
    <t>La institución trata de satisfacer la necesidades en cada una de las áreas y dependencias, sin embargo, aún existen muchas falencias para cubrir en su totalidad la adquisición de recursos para el aprendizaje.</t>
  </si>
  <si>
    <t>cotizaciones - facturas- formatos de necesidades por área.</t>
  </si>
  <si>
    <t xml:space="preserve">La institución suministra los recursos básicos para suplir las necesidades en el momento que ocurren los eventos, pero se hace necesario diseñar un plan que garantice la existencia oportuna de los recursos. </t>
  </si>
  <si>
    <t>Actas de entrega , facturas</t>
  </si>
  <si>
    <t>La institución suministra los recursos básicos para suplir las necesidades en el momento que ocurren los eventos, pero se hace necesario diseñar un plan que garantice la existencia oportuna de los recursos. Los aportes recibidos en la institucion no son sufientes para cubrir la demanda de los recuersos necesarios (Entes gubernamentales)</t>
  </si>
  <si>
    <t>Formato de registro de mantenimiento de los computadores.</t>
  </si>
  <si>
    <t xml:space="preserve">A los equipos y recursos para el aprendizaje se les realiza mantenimiento cuando estos han sufrido algun daño y algunos ya cumplieron su ciclo de vida y aún continuan ocupando espacios y deberían darse de baja.  Pero en el establecimiento no existe un programa institucionalizado que permita realizar mantenimiento periodico a los equipos y recursos para el aprendizaje. </t>
  </si>
  <si>
    <t xml:space="preserve">A los equipos y recursos para el aprendizaje se les realiza mantenimiento cuando estos han sufrido algún daño y algunos ya cumplieron su ciclo de vida y aún continuan ocupando espacios y deberían darse de baja.  Pero en el establecimiento no existe un programa institucionalizado que permita realizar mantenimiento periódico a los equipos y recursos para el aprendizaje.    </t>
  </si>
  <si>
    <t xml:space="preserve">La institucion ha levantado el panorama de riesgos fisicos, pero falta socializarlo a la comunidad educativa y ponerlo en marcha. </t>
  </si>
  <si>
    <t xml:space="preserve">Documento panaroma de riesgos físicos. Planes de emergencia. Oficios. Documentos.  </t>
  </si>
  <si>
    <t>Convenios, actas de entrega, visita de los funcionarios del programa.</t>
  </si>
  <si>
    <t>Convenios, actas de entrega, visita de los funcionarios del programa. Base de datos y listados de estudiantes beneficiados en el PAE y SIMAT.</t>
  </si>
  <si>
    <t xml:space="preserve">Listas de asistencia. Fotos. Folletos. Oficios. Documentos. Certificaciones. </t>
  </si>
  <si>
    <t xml:space="preserve">A los docentes se le asigna la carga académica de acuerdo al perfil y de acuerdo a las normas legales. </t>
  </si>
  <si>
    <t xml:space="preserve">Hojas de vida. Horarios. Actas de asignacion de academica. Documentos. </t>
  </si>
  <si>
    <t xml:space="preserve">Fotos, Videos. Asistencia a las actividades programadas. Pagina WEB insitucional. Redes socilaes. </t>
  </si>
  <si>
    <t>Videos. Fotos. Publicaciones en redes sociales y página del colegio. Manual de convivencia.</t>
  </si>
  <si>
    <t>En la institución no existen proyectos de investigación.</t>
  </si>
  <si>
    <t xml:space="preserve">Actas. Compromisos. Reuniones. Fotos. Registros. Documentos. Citaciones. El observador del estudiante. </t>
  </si>
  <si>
    <t>Actas. Compromisos. Reuniones. Fotos. Registros. Documentos. Citaciones. El observador del estudiante. Actas de Comité de convivencia.</t>
  </si>
  <si>
    <t xml:space="preserve">La institucion programa  y cumple con las actividades de integracion de acuerdo al  cronograma establecido al inicio del año escolar. </t>
  </si>
  <si>
    <t xml:space="preserve">Fotos. Videos. Cronograma de actividades. Facturas. Programa. </t>
  </si>
  <si>
    <t>Facturas, presupuesto, actas, plan de egresos e ingresos, fotografías.</t>
  </si>
  <si>
    <t>Los informes financieros son acordes al presupuesto y al plan ejecutado.</t>
  </si>
  <si>
    <t>Registros contables y financieros, soportes</t>
  </si>
  <si>
    <t xml:space="preserve">La institución cuenta con recursos de gratuidad y recursos propios que se utilizan según el plan gastos estipulados anualmente y se socializan ante la comunidad educativa. </t>
  </si>
  <si>
    <t xml:space="preserve">Recibos, facturas, libros contables, soportes. Fotos. Videos. </t>
  </si>
  <si>
    <t>La institución presenta los informes financieros a las autoridades competentes oportunamente.</t>
  </si>
  <si>
    <t>Soportes, libros contables, informes financieros.</t>
  </si>
  <si>
    <t>Soportes, libros contables, informes financieros. Audiovisual.</t>
  </si>
  <si>
    <t>La institución no cuenta con población étnica, por ende, no se ha diseñado estrategias pedagógicas para atenderlos en concordancia con el PEI  y la normatividad vigente.</t>
  </si>
  <si>
    <t>MANUAL DE CONVIVENCIA</t>
  </si>
  <si>
    <t>Existe el diseño y aplicaciòn de estrategias pedagògicas en concordancia con el PEI y la normatividad vigente para la poblaciòn migrante o extranjera. Planes de validaciòn de los estudiantes.</t>
  </si>
  <si>
    <t>CARACTERIZACION DE ESTUDIANTES - DOCUMENTO DIAGNÓSTICO</t>
  </si>
  <si>
    <t xml:space="preserve">Convenio SENA - MEN - Documento Proyecto Orientación vocacional - planeamiento curricular y plan emergente ética y valores. </t>
  </si>
  <si>
    <t>De acuerdo a los protocolos de bioseguridad debe establecerse unos criterios para el préstamo de las instalaciones, con el fin que sean devueltos en óptimas condiciones. Se realizó el préstamo de las instalaciones para la entrega del PAE. Atención a padres de familia para la entrega y recepción de las guías con el fin de dar continuidad al proceso académico.</t>
  </si>
  <si>
    <t>Manual de funciones y PEI.</t>
  </si>
  <si>
    <t>Se cuenta con un documento elaborado, se encuentran institucionalizados los formatos, se realizaron ajustes de acuerdo a la emergencia sanitaria por covid 19 en las líneas de acción. Faltó seguimiento constante y acompañamiento a los estudiantes.</t>
  </si>
  <si>
    <t>DOCUMENTO CON EL PROYECTO SSEO - FORMATOS AJUSTADOS - LINEAS DE ACCIÓN DE ACUERDO A LAS ORIENTACIONES EMANADAS POR EL MEN</t>
  </si>
  <si>
    <t xml:space="preserve">Se logró crear los espacios de participación de los estudiantes desde el gobierno estudiantil, se cuenta con un plan de acción que se cumplió pese a la situación actual. Se trabajará en la motivación a los estudiantes para una mayor participación espontanea. </t>
  </si>
  <si>
    <t>PEI, PMI, lista de asistencias, actas de reuniòn, actas de compromiso.</t>
  </si>
  <si>
    <t xml:space="preserve">Hubo mayor respuesta a las necesidades de la comunidad desde los diferentes canales de comunicación propuestos por la institución. Se logró que los padres de familia se involucraran en los diferentes aspectos académicos de sus acudidos. </t>
  </si>
  <si>
    <t xml:space="preserve">ACTAS Y REUNIONES A TRAVÉS DE DIFERENTES PLATAFORMAS DE COMUNICACIÓN </t>
  </si>
  <si>
    <t>PEI, PMI, lista de asistencias, actas de reuniòn, actas de compromiso.proyectos transverslaes, canales de comunicaciòn.</t>
  </si>
  <si>
    <t>Se cuenta con un proyecto de riesgos actualizado de acuerdo a los protocolos de bioseguridad emanada por el MINISTERIO DE SALUD Y EDUCACIÓN de acuerdo a la emergencia sanitaria por covid 19. Falta la implementación para la posible alternancia.</t>
  </si>
  <si>
    <t>PROYECTO DE RIESGO - PLANES DE EMERGENCIA - PROTOCOLO DE BIOSEGURIDAD PARA ALTERNANCIA - COPASST - POA.</t>
  </si>
  <si>
    <t xml:space="preserve">la participacion de las familias es activa, hubo mayor respuesta a las necesidades de la comunidad desde los diferentes canales de comunicación propuestos por la institución. Se logró que los padres de familia se involucraran en los diferentes aspectos académicos de sus acudidos. </t>
  </si>
  <si>
    <t>Implementación del protocolo de bioseguridad para la posible alternancia teniendo en cuenta las directrices del MEN y MINSALUD.</t>
  </si>
  <si>
    <t>Articular de forma institucional la escuela de padres y reajustar el plan de acción del comité de escuela de padres.</t>
  </si>
  <si>
    <t>Identificación de los estudiantes con necesidades educativas para el debido proceso y registro en el SIMAT</t>
  </si>
  <si>
    <t>Elaboración, socialización, articulación con el área de Ética y Valores e implementación del Proyecto de vida desde orientación escolar.</t>
  </si>
  <si>
    <t>Legalización a través de la personeria juridica de la asociación de padres de familia de la institución.</t>
  </si>
  <si>
    <t>Mejoró el ambiente laboral generando mayor sentido de pertenencia y motivación en la planta de personal.</t>
  </si>
  <si>
    <t>INSTITUCION EDUCATIVA ORU BAJO</t>
  </si>
  <si>
    <t>CORREGIMIENTO DE ORU VIA PRINCIPAL</t>
  </si>
  <si>
    <t>ieorubajoeltarra@gmail.com</t>
  </si>
  <si>
    <t>JOSE JOAQUIN VASQUEZ AVILA</t>
  </si>
  <si>
    <t>EL TARRA</t>
  </si>
  <si>
    <t>JHON PERDOMO CHAVEZ</t>
  </si>
  <si>
    <t>BLANCA EVIDA GARCIA COTAMO</t>
  </si>
  <si>
    <t>ANGELA MARIA ROJAS VASQUEZ</t>
  </si>
  <si>
    <t>KATHERINE BARBOSA BACCA</t>
  </si>
  <si>
    <t>COORDINADORA</t>
  </si>
  <si>
    <t xml:space="preserve">REP. COMITÉ DE CONVIVENCIA </t>
  </si>
  <si>
    <t>ALEXANDER OLEJUA GAFARO</t>
  </si>
  <si>
    <t>WILMER ALEXANDER CONTRERAS SERRANO</t>
  </si>
  <si>
    <t>GUILLERMO ANDRES GELVEZ</t>
  </si>
  <si>
    <t>CRISTIAN FERNANDO MANTILLA CADENA</t>
  </si>
  <si>
    <t>joaquinvasquez0124@gmail.com</t>
  </si>
  <si>
    <t>kathelinda@gmail.com</t>
  </si>
  <si>
    <t>dijova19@yahoo.com</t>
  </si>
  <si>
    <t>paisita23_@gmail.com</t>
  </si>
  <si>
    <t>liccristianm@gmail.com</t>
  </si>
  <si>
    <t>blangar@gmail.com</t>
  </si>
  <si>
    <t>jperdomo23@gmail.com</t>
  </si>
  <si>
    <t>guiangel@gmail.com</t>
  </si>
  <si>
    <t>wilalcon@gmail.com</t>
  </si>
  <si>
    <t>PEI, Acta consejo directivo.</t>
  </si>
  <si>
    <t xml:space="preserve">Encuesta, publicaciones por medios de difusión ( whatsApp etc), conversatorios </t>
  </si>
  <si>
    <t>SIMAT, encuestas realizadas a la comunidad educativa, matricula.</t>
  </si>
  <si>
    <t>Actas de gestión de calidad, documento autoevaluación institucional, PMI, documentos evaluación de periodo de prueba, valoración en plataforma.</t>
  </si>
  <si>
    <t>Actas de gestión de calidad, documento autoevaluación institucional, PMI, documentos evaluación periodo de prueba, valoración en plataforma.</t>
  </si>
  <si>
    <t>El  comité  de  convivencia  se  reúne  periódica-mente  y  es  reconocido  como  la  instancia  encargada  de  analizar  y  plantear  soluciones  a los  problemas  de  convivencia  que  se  presentan en la institución.</t>
  </si>
  <si>
    <t>Acta de elección del personero, videos, mensajes por whattsapp.</t>
  </si>
  <si>
    <t>Reuniónes virtuales, mensajes radiales, clase virtuales, uso utilidad  de la plataforma, grupos de whatsapp y entrega de trabajos en físico, llamadas telefonicas, videos.</t>
  </si>
  <si>
    <t>Se necesita un espacio para divulgar las buenas prácticas que realizan los docentes.</t>
  </si>
  <si>
    <t xml:space="preserve">Planes curriculares, planes de asignatura, guias, proyectos transversales,  web colegios </t>
  </si>
  <si>
    <t>La institución evalúa sistemáticamente la efectividad de su programa de inducción y de acogida a estudiantes nuevos y sus familias y a otro personal, y realiza los ajustes pertinentes.</t>
  </si>
  <si>
    <t>Entrega del PAE.</t>
  </si>
  <si>
    <t>la institución evalúa periódica y sistemáticamente los resultados y el impacto de su programa de promoción de bienestar de los estudiantes, y realiza acciones para mejorarlo o fortalecerlo.</t>
  </si>
  <si>
    <t>Entrega del PAE, kit escolar. kits escolares</t>
  </si>
  <si>
    <t>la  institución  evalúa  periódicamente  la  eficacia de  las  políticas,  los  mecanismos  y  recursos  que utiliza  para  prevenir  situaciones  de  riesgo  y  manejar  los  casos  difíciles,  y  aplica  acciones  para mejoralos.</t>
  </si>
  <si>
    <t>Llamadas, mensajes, grupos de whatsapp, correo.</t>
  </si>
  <si>
    <t xml:space="preserve">Cartas a las instituciones y reconocimientos de las mismas: Hospital, Programas de la alcaldia y de la SED. </t>
  </si>
  <si>
    <t xml:space="preserve">Cartas a las instituciones y reconocimientos de las mismas: Convenio Hospital, alcaldia, SED. </t>
  </si>
  <si>
    <t>Portafolio proyectos productivos estudiantes grado 11, convenios con entidades privadas. Certificado de prácticas.</t>
  </si>
  <si>
    <t>La Institución Educativa Oru Bajo cuenta con diferentes modelos flexibles y el enfoque pedagogico de Pedagogía Activa.</t>
  </si>
  <si>
    <t>Trabajo remoto, Trabajo en físico, Guías emergente, Planes emergentes y reuniones virtuales.</t>
  </si>
  <si>
    <t>Mediante comisiones de evaluación y consejos académicos ( integracion de padres de familias).</t>
  </si>
  <si>
    <t>Análisis como fuente para el mejoramiento de las prácticas de aula  PMI</t>
  </si>
  <si>
    <t>No se evidencia seguimiento pedagógico de los egresados.</t>
  </si>
  <si>
    <t>Existe informacion esporadica de los egresados</t>
  </si>
  <si>
    <t>Su organización no es óptima ya que  no cuenta con personal idóneo encargado para dicha área la cual, no está sistematizada ni monitoreada periódicamente.</t>
  </si>
  <si>
    <t>Archivo en fisico</t>
  </si>
  <si>
    <t>Su organización es óptima ya que cuenta con una pagina web y  personal idóneo encargado para dicha área la cual, está sistematizada y monitoreada periódicamente.</t>
  </si>
  <si>
    <t>Planillas de calificaciones, boletines.</t>
  </si>
  <si>
    <t xml:space="preserve">La institución cuenta con 14 plantas fisicas: Sede Principa Oru Bajo, Sede Nuestra Señora del Carmen, Sede Oru Alto, Sede Bello Horizonte, Sede Tres Aguas, Sede Bocas de Oru, Sede Playa Cotiza, Sede Boca Grande, Sede Maria Auxiliadora, Sede Los Robles, Sede Isla del Cedro, Sede Campo alegre, Sede Martillo Bajo y Sede espiritu Santo.  En la sede principal se logro la meta de terminacion del coliseo. Se realizaron algunas mejoras en las plantas fisicas de las diferentes sedes; ademas se realizaron mantenimientos a los tanques de abastecimiento de agua.  Poner en funcionamiento las baterias sanitarias. Se requiere mantenimiento y mejoras continuas en la planta fisica en las diferentes sedes. </t>
  </si>
  <si>
    <t xml:space="preserve">La institución cuenta con 14 plantas fisicas: Sede Principa Oru Bajo, Sede Nuestra Señora del Carmen, Sede Oru Alto, Sede Bello Horizonte, Sede Tres Aguas, Sede Bocas de Oru, Sede Playa Cotiza, Sede Boca Grande, Sede Maria Auxiliadora, Sede Los Robles, Sede Isla del Cedro, Sede Campo alegre, Sede Martillo Bajo y Sede espiritu Santo. A nivel general se enfocó en adecuaciones para cumplir las medidas de bioseguridad (lavamanos portátiles y construidos de material). La sede principal  adecuaciones de mantenimiento en baños. </t>
  </si>
  <si>
    <t>Fotografias, videos</t>
  </si>
  <si>
    <t xml:space="preserve">Se cuenta con un plan de uso de los espacios físicos que se encuentra en su etapa inicial. </t>
  </si>
  <si>
    <t>Inventario</t>
  </si>
  <si>
    <t>La comunidad educativa desconoce el plan de seguridad y protección existente.</t>
  </si>
  <si>
    <t xml:space="preserve">Se requiere de estrategias para la prestacion de un servicio de tienda escolar en las 14 sedes.  No se presta el servicio de transporte y éste es necesario debido a que un porcentaje de estudinates residen distantes de la sede principal . </t>
  </si>
  <si>
    <t>La institución cuenta con el Programa de Alimentación Escolar PAE definido, el cual se presta con calidad y regularidad necesaria, pero carece de servicio de transporte, tienda escolar en la mayoria de las 14 sedes.</t>
  </si>
  <si>
    <t xml:space="preserve">Con las estrategias que desarrollaron los docentes durante el periodo de la pandemia por COVID-19 y al acompañamiento de los padres de familia se logro disminuir el indice de No promocion en los estudiantes. </t>
  </si>
  <si>
    <t xml:space="preserve">Formatos y Estadisticas. </t>
  </si>
  <si>
    <t xml:space="preserve">Con las estrategias que desarrollaron los docentes durante el periodo de la pandemia por COVID-19 y al acompañamiento de los padres de familia durante el primer semestre y la presencialidad en el segundo semestre se logró disminuir el índice de reprobación en los estudiantes. </t>
  </si>
  <si>
    <t>Formatos y Estadísticas en la plataforma. SIEE. Planes de nivelación. Actas de las reuniones de la comisión de evaluación. Seguimiento por parte del comité de convivencia..</t>
  </si>
  <si>
    <t>La institucion cumple a cabalidad con la revisión de los perfiles de los docentes y los tiene en cuenta para la asignacion académica. Las areas de Artistica, educacion religiosa y Etica y Valores carecen de doceente con ese perfil.</t>
  </si>
  <si>
    <t xml:space="preserve">Resolucion 001 de la IE, Actas de asignacion académica. Hojas de vida. </t>
  </si>
  <si>
    <t>La institucion cumple a cabalidad con la revisión de los perfiles de los docentes y los tiene en cuenta para la asignación académica. Las areas de Artistica, Educacion Religiosa y Etica y Valores carecen de ese perfil docente.</t>
  </si>
  <si>
    <t>No existe lineamientos de inducción, solo bienvenida social al personal que llega por primera vez a laborar en la institución.</t>
  </si>
  <si>
    <t>Fotos</t>
  </si>
  <si>
    <t xml:space="preserve">No existe lineamientos de inducción, solo una bienvenida al personal que llega por primera vez a laborar en la institución. </t>
  </si>
  <si>
    <t>fotos</t>
  </si>
  <si>
    <t>La institucion gestiona las capacitaciones ante el MEN, la SED, Ong, la alcaldia, el SENA, Cruz Roja, WEBCOLEGIOS.</t>
  </si>
  <si>
    <t>La institución gestiona las capacitaciones ante el MEN, la SED, Ong, la alcaldía, el SENA, Cruz Roja, WEBCOLEGIOS.</t>
  </si>
  <si>
    <t xml:space="preserve">La IE ORU BAJO realiza la asignacion academica de acuerdo al perfil docente y necesidades de la institucion acatando las normas legales. </t>
  </si>
  <si>
    <t xml:space="preserve">Resolucion 001 de la IE, Hojas de vida. Horarios. Actas de asignación de académica. Documentos. </t>
  </si>
  <si>
    <t xml:space="preserve">El personal docente de la institución educativa posee sentido de pertenencia y  participa en la mayoria de  las actividades programadas. </t>
  </si>
  <si>
    <t xml:space="preserve">El personal docente de la institución educativa demuestra sentido de pertenencia y  participa en la mayoria de las  las actividades programadas dificultandose la distancia entre sedes. </t>
  </si>
  <si>
    <t>La IE carece del proceso de evaluación de docentes por tener docentes en provisionalidad y no regidos por el decreto 1278.</t>
  </si>
  <si>
    <t>La institución educativa  realiza el proceso de evaluación de docentes en periodo de prueba estipulado en el decreto 1278.</t>
  </si>
  <si>
    <t>Protocolo de evaluación. Evidencias entregadas por docentes en periodo de prueba</t>
  </si>
  <si>
    <t xml:space="preserve">Existen algunos reconocimientos establecidos por la institucion pero no se llevan a la practica.  A los estudiantes se les hace reconocimientos por diferentes meritos.   </t>
  </si>
  <si>
    <t xml:space="preserve">Facturas. Videos. Fotos. Actas de izada de bandera. Cuadros de honor.  </t>
  </si>
  <si>
    <t>Existen algunos reconocimientos establecidos por la institución pero no se carece del manual o  lineamientos para los criterios de seleccion.</t>
  </si>
  <si>
    <t xml:space="preserve">La institucion tiene comité de convivencia y se da  acompañamiento y apoyo en la resolucion de conflictos. </t>
  </si>
  <si>
    <t xml:space="preserve">La institución posee comité de convivencia y desde Psicoorientacion se brinda acompañamiento por intermedio de personal calificado e idoneo. </t>
  </si>
  <si>
    <t>La institución programa  y cumple con la mayoria de las actividades de integración de acuerdo al  cronograma establecido al inicio del año escolar, respetando las medidas de bioseguridad; aunque estas disminuyeron por motivo de la pandemia.</t>
  </si>
  <si>
    <t>Existe un contador que asesora el presupuesto de la institución y utiliza mecanismos de planeación financiera.</t>
  </si>
  <si>
    <t>La IE paga el servicio profesional de un contador que asesora el manejo del presupuesto y recursos de la institución y utiliza mecanismos de planeación financiera.</t>
  </si>
  <si>
    <t>Facturas, presupuesto, actas, plan de compras, contratos, fotografías.</t>
  </si>
  <si>
    <t>Registros contables y financieros, soportes. Software TNS e informes trimestrales a la SED.</t>
  </si>
  <si>
    <t xml:space="preserve">La institución cuenta con recursos de gratuidad y recursos propios que se utilizan según el plan gastos estipulados anualmente y se socializan ante la comunidad educativa por medio de la figura de rendicion de cuentas. </t>
  </si>
  <si>
    <t>Teniendo en cuenta la emergencia sanitaria por covid 19 no se logró precisar  ni avanzar en la caracterización de los estudiantes con necesidades educativas especiales.</t>
  </si>
  <si>
    <t>Caracterizacion de algunos estudiantes en el SIMAT.</t>
  </si>
  <si>
    <t xml:space="preserve">La instituciòn cuenta con DUA - PIAR - pero, no son diligenciados por algunos docentes, se requiere capacitacion en los mismos. </t>
  </si>
  <si>
    <t>Orientaciones dadas por el Sr. Orientados Alexander Olejua Gafaro.</t>
  </si>
  <si>
    <t>Están caracterizados los estudiantes con NEE. A la espera del diagnóstico y las respectivas orientaciones para el diseño de un modelo pedagógico que se adecue.</t>
  </si>
  <si>
    <t>Planes de validacion a poblacion extranjera.</t>
  </si>
  <si>
    <t>La IE cuenta con la persona calificada como es el psicologo el cual esta en constante capacitacion, cumpliendo con su labor, pero, falta transmitirle mayor informacion al personal docente.</t>
  </si>
  <si>
    <t>hoja de vida del Psicologo, procesos llevados a cabo.</t>
  </si>
  <si>
    <t xml:space="preserve">En la institución educativa no se encuentra institucionalizado el proyecto de vida. La institución debe gestionar la contratación o  pasantía  de personal idóneo para orientar y afianzar proyecto de vida. </t>
  </si>
  <si>
    <t>Se realizaron acciones esporadicas, el Psicologo de la institucion como persona calificada e idonea debe liderar este proyecto.</t>
  </si>
  <si>
    <t xml:space="preserve">Hoja de vida Psicologo de la institucion, evidencias acompañamientos esporadicos. planeamiento curricular ética y valores. </t>
  </si>
  <si>
    <t>No se realizaron por la pandemia del Covid 19</t>
  </si>
  <si>
    <t>Existencia y realizacion de escuela de padres, se debe fortalecer según problematicas especificas por grado y edad.</t>
  </si>
  <si>
    <t>Fotos, videos de Escuela de padre realizadas por titulares y psicologo.POA.</t>
  </si>
  <si>
    <t>Hay oferta educativa desde la modalidad no presencial. Se contó con un plan de acción para la atención a la comunidad con el fin de responder a las necesidades académicas en físico por emergencia sanitaria publicada por los diferentes medios de comunicación.</t>
  </si>
  <si>
    <t>FORMATO SOLICITUD DE PRESTAMOS   - PROTOCOLO DE BIOSEGURIDAD PARA POSIBLE ALTERNANCIA POR SEDES.</t>
  </si>
  <si>
    <t>La IE cumplio con el servicio a la comunidad educativa durante el primer semestre con la modalida trabajo remoto en casa y durante el segundo semestre con las modalidades trabajo remoto en casa, alternancia y presencialidad. cuenta con una estrategia de interaccipon con la comunidad que orienta las acciones prograamdas.</t>
  </si>
  <si>
    <t>PEI, Componente comunitario, aplicaciones y plataforma web colegio.</t>
  </si>
  <si>
    <t>PROTOCOLO DE BIOSEGURIDAD PARA POSIBLE ALTERNANCIA DE CADA UNA DE LAS SEDES.</t>
  </si>
  <si>
    <t>Existencia de lineamientos y responsables para el uso de los recusrsos institucionales implementando el manual de funciones.</t>
  </si>
  <si>
    <t>Se cuenta con lineas de accion en las cuales los y las estudiantes pueden llevar a cabo el servicio social, pero, carece de un documento de proyecto de servicio social.</t>
  </si>
  <si>
    <t>POA, PEI, Componente comunitario,anexos, formatos,socialzaciones, acta de cumplimiento, plataforma web colegio.</t>
  </si>
  <si>
    <t>PROYECTO GOBIERNO ESCOLAR  - POA  REAJUSTADO - ACTAS - VIDEOS.</t>
  </si>
  <si>
    <t>Se crearon los espacios alternativos de participaciòn de los estudiantes, Se hizo seguimientos a los instrumentos y acciones  a travès del PMI; participaciòn activa del gobierno escolar 2021.</t>
  </si>
  <si>
    <t>Seguimineto PMI, POAS, proyectos, solicitudes, documentos de gestiòn.POA, PPT DE DERECHOS HUMANOS Y DEMOCRACIA.</t>
  </si>
  <si>
    <t>Los canales de comunicación existen vía telefónica, por Whatsapp, grupos de Whatsapp, videos informativos a través de la plataforma Whatsapp, zoom.</t>
  </si>
  <si>
    <t>Asamblea de padres, Asociación de padres, consejo de padres, WHATSAPP. ACTAS</t>
  </si>
  <si>
    <t>La instituciòn cuenta con los mecanismos para el funcionamineto de la asamblea de padres de familia. Se carece de la legalización de la personeria juridica  de la asociaciòn de padres de familia.</t>
  </si>
  <si>
    <t>Incremento del numero de padres de familia que acudieron a reuniones y escuelas de padres convocadas.</t>
  </si>
  <si>
    <t>DOCUMENTO CON EL PROYECTO DE RIESGOS - PLANES DE EMERGENCIA.</t>
  </si>
  <si>
    <t>Existe el documento del PPT vial, pero, no se cuenta con el mapapeo de riesgos ni con el Pegir documentado.</t>
  </si>
  <si>
    <t>act s de reuniòn, presentaciones en diapositivas.</t>
  </si>
  <si>
    <t>Se cuenta con el acompañamiento de personal capacitado</t>
  </si>
  <si>
    <t>actas</t>
  </si>
  <si>
    <t>No existe la matriz de riesgos, los cuales se trabajan desde los PPT pero sin lineamientos claros.</t>
  </si>
  <si>
    <t>Actas de reuniòn, presentaciones en diapositivas , POA de los proyectos transversales, evidencias fotograficas, videos.</t>
  </si>
  <si>
    <t>La institucion elaboro los respectivos PROTOCOLOS DE BIOSEGURIDAD PARA ALTERNANCIA para sus 14 sedes. El estado de la infraestructura física no es sujeto de monitoreo ni de evaluación.</t>
  </si>
  <si>
    <t>La institución cuenta con algunos planes de acción frente a accidentes o desastres naturales; no e encuentra constituido el Copast.  PROTOCOLOS DE BIOSEGURIDAD PARA ALTERNANCIA Y LA PRESENCIALIDAD. El estado de la infraestructura física de la sede principal fue sujeto de monitoreo.</t>
  </si>
  <si>
    <t>PROTOCOLO DE BIOSEGURIDAD PARA ALTERNANCIA Y LA PRESENCIALIDAD, fotos.</t>
  </si>
  <si>
    <t xml:space="preserve">En el componente gobierno escolar,  el  consejo académico se reunió periodicamente de forma virtual, contando con la participación activa  de todos sus miembros para la toma de  decisiones pertinentes debido a la situación de emergencia por COVID-19  y  se realizo su respectivo seguimiento. </t>
  </si>
  <si>
    <t>La institucion gestiono y destino recursos para el alistamiento de la modalidad alternacia y la presencialidad garantizando el derecho a la educacionde los estudiantes y laboral a los y las docentes asi como al personal directivo.</t>
  </si>
  <si>
    <t>Docentes capacitandosen constantemente en temas de innovacion con interes de realizar experiencias significativas.</t>
  </si>
  <si>
    <t>Existencia de medios de comunicación para divulgar a una comunidad necesitada las experiencias significativas que se pueden realizar con el apoyo de la directiva de la institucion.</t>
  </si>
  <si>
    <t>La asamblea de padres solo se reunió poco debido a la situacion emergente de pandemia.</t>
  </si>
  <si>
    <t>Misión, la visión y los principios que articulan e identifican a la institución como un todo debidamente formulados. han sido apropiados parcialmente por la comunidad educativa.</t>
  </si>
  <si>
    <t>La insitución educativa cuenta con un protocolo de divulgación del horizonte institucional, al inicio del año escolar y durante este, por medio de inducion a estudiante y padres de familia, de carteleras, videos y folletos.</t>
  </si>
  <si>
    <t xml:space="preserve">No existe </t>
  </si>
  <si>
    <t>Se puede crear el consejo de padres y obtener la personeria juridica de la asociacion de padres de familia de la institucion.</t>
  </si>
  <si>
    <t xml:space="preserve">La institucion  cuenta con un plan de estudios  que responde a los lineamientos  y estándares básicos de competencias con mecanismos de seguimiento y retroalimentación.  </t>
  </si>
  <si>
    <t>Interes y  disponibilidad de los docentes en el direccionamientos de las estrategias para las tareas escolares.</t>
  </si>
  <si>
    <t>Diligenciar el seguimiento a los egresados  que contemple información sistemátizada de cada uno de sus integrantes.</t>
  </si>
  <si>
    <t>Orientar y direccionar el análisis  y divulgación de la pruebas externas ( pruebas saber y pruebas estado) en cada una de las disciplinas del conocimiento.</t>
  </si>
  <si>
    <t>Socializar los criterios de evaluación  a los estudiantes y padres de familia en cada una de las áreas, que contemple la evaluación formativa la cual se describirá al  finalizar cada periodo teniendo en cuenta la autoevalaucion coevaluación y heteroevaluación.</t>
  </si>
  <si>
    <t xml:space="preserve">Planes de estudios ajustados y adaptados a la flexibilización curricular( se realizaron los diversos ajustes a las guías de aprendizaje  en cada una de las áreas del conocimiento),  orientadas por directivas ministeriales y circulares SED. </t>
  </si>
  <si>
    <t>Redireccionamiento de las prácticas pedagogicas acordes a las modalidades trabajo remoto en casa, alternancia y presencialidad, según las directivas ministeriales a  fin de desarrollar las habilidades y competencias de los estudiantes.</t>
  </si>
  <si>
    <t>Seguimiento a los resultados académicos mediante el análisis y divulgación de las pruebas externas e internas.</t>
  </si>
  <si>
    <t>Egresados de la institucion que continuan comunicandose y vinculados en actividades de la institucion facilitandose un registro y seguimiento de los mismos.</t>
  </si>
  <si>
    <t>Posibilidad de incrementar los recursos y gestion para obtencion de material deportivo, didactico y de laboratorio para un mayor aprendizaje.</t>
  </si>
  <si>
    <t xml:space="preserve">Manejo adecuado de los recursos económicos y financieros percibidos por la institución educativa. </t>
  </si>
  <si>
    <t xml:space="preserve">Personal Docente  idóneo y especializado en las distintas áreas del conocimiento asignado según su pregrado facilitando la garantia de los logros y  de los objetivos propuestos. </t>
  </si>
  <si>
    <t>Mejorar la planta fisica de la institucion en las 14 sedes, especialmente la sede principal que es la que acoge el 70% de la poblacion estudiantil de la institucion.</t>
  </si>
  <si>
    <t>Reordenar la distribucion de las aulas según los cursos y jornada  e igualmente diseñar un plan para un uso mas eficiente de los espacios libres y para su mayor aprovechamiento.</t>
  </si>
  <si>
    <t>Diseñar un plan de mantenimiento preventivo y correctivo de los equipos y recursos para el aprendizaje.</t>
  </si>
  <si>
    <t>Ejecucion adecuada de los recursos económicos y de los espacios físicos.</t>
  </si>
  <si>
    <t>Continuar con el plan de adecuación y embellecimiento de la planta física de cada sede especialmente la principal.</t>
  </si>
  <si>
    <t>Ejecucion del plan para el uso  eficiente de los espacios físicos.</t>
  </si>
  <si>
    <t>Personal vinculado a la institucion con capacidad de realizar mantenimiento preventivo de los equipos de cómputo existentes en la Institución.</t>
  </si>
  <si>
    <t>La participacion de las familias es activa, hubo mayor respuesta a las necesidades de la comunidad desde los diferentes canales de comunicación propuestos por la institución. Se logró que los padres de familia se involucraran en los diferentes aspectos actos.</t>
  </si>
  <si>
    <t>Elaboración, socialización e implementación del Proyecto de vidad desde orientación escolar.</t>
  </si>
  <si>
    <t xml:space="preserve">Ejecucion de los PROTOCOLOS DE BIOSEGURIDAD en todas las sedes garantizando el derecho a la educacion bajo las modalidades Trabajo remoto en casa, alternancia y presencialidad en el marco de la emergencia sanitaria por covid 19. </t>
  </si>
  <si>
    <t>La institucion brinda los espacios de participacion necesarios a toda la comunidad educativa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</si>
</sst>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7"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sz val="10"/>
      <color theme="1"/>
      <name val="Calibri"/>
      <family val="2"/>
      <scheme val="minor"/>
    </font>
    <font>
      <sz val="10"/>
      <color indexed="8"/>
      <name val="Arial"/>
      <family val="2"/>
    </font>
    <font>
      <sz val="12"/>
      <color rgb="FF000000"/>
      <name val="Verdana"/>
      <family val="2"/>
    </font>
    <font>
      <sz val="9"/>
      <color rgb="FF000000"/>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rgb="FFEBF1DE"/>
        <bgColor rgb="FF000000"/>
      </patternFill>
    </fill>
  </fills>
  <borders count="2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medium">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0" borderId="0" xfId="0" applyFont="1" applyAlignment="1">
      <alignment horizontal="center" vertical="center"/>
    </xf>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2" xfId="0" applyFont="1" applyBorder="1"/>
    <xf numFmtId="0" fontId="32" fillId="0" borderId="2" xfId="0" applyFont="1" applyBorder="1" applyAlignment="1">
      <alignment wrapText="1"/>
    </xf>
    <xf numFmtId="0" fontId="12" fillId="0" borderId="0" xfId="0" applyFont="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Alignment="1">
      <alignment horizontal="left" vertical="center"/>
    </xf>
    <xf numFmtId="0" fontId="36" fillId="6" borderId="0" xfId="0" applyFont="1" applyFill="1" applyAlignment="1">
      <alignment horizontal="left" vertical="center"/>
    </xf>
    <xf numFmtId="0" fontId="32" fillId="6" borderId="9" xfId="0" applyFont="1" applyFill="1" applyBorder="1" applyAlignment="1">
      <alignment vertical="center"/>
    </xf>
    <xf numFmtId="0" fontId="37" fillId="6" borderId="0" xfId="0" applyFont="1" applyFill="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Alignment="1">
      <alignment horizontal="center" vertical="center" wrapText="1"/>
    </xf>
    <xf numFmtId="0" fontId="11" fillId="0" borderId="6" xfId="0" applyFont="1" applyBorder="1" applyAlignment="1">
      <alignment wrapText="1"/>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0" xfId="0" applyFont="1" applyFill="1" applyAlignment="1">
      <alignment horizontal="center" vertical="center" wrapText="1"/>
    </xf>
    <xf numFmtId="0" fontId="38" fillId="6" borderId="0" xfId="0" applyFont="1" applyFill="1" applyAlignment="1">
      <alignment horizontal="left" vertical="center"/>
    </xf>
    <xf numFmtId="0" fontId="35" fillId="6" borderId="0" xfId="0" applyFont="1" applyFill="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2"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Alignment="1">
      <alignment horizontal="center" vertical="center"/>
    </xf>
    <xf numFmtId="0" fontId="32" fillId="18" borderId="6" xfId="0" applyFont="1" applyFill="1" applyBorder="1" applyAlignment="1" applyProtection="1">
      <alignment horizontal="center" vertical="center" wrapText="1"/>
      <protection locked="0"/>
    </xf>
    <xf numFmtId="0" fontId="40" fillId="17" borderId="2" xfId="0" applyFont="1" applyFill="1" applyBorder="1" applyAlignment="1" applyProtection="1">
      <alignment horizontal="left" vertical="justify"/>
      <protection locked="0"/>
    </xf>
    <xf numFmtId="0" fontId="40" fillId="17" borderId="15" xfId="0" applyFont="1" applyFill="1" applyBorder="1" applyAlignment="1" applyProtection="1">
      <alignment horizontal="left" vertical="justify" wrapText="1"/>
      <protection locked="0"/>
    </xf>
    <xf numFmtId="0" fontId="40" fillId="17" borderId="4" xfId="0" applyFont="1" applyFill="1" applyBorder="1" applyAlignment="1" applyProtection="1">
      <alignment horizontal="left" vertical="justify" wrapText="1"/>
      <protection locked="0"/>
    </xf>
    <xf numFmtId="0" fontId="42" fillId="10" borderId="6" xfId="0" applyFont="1" applyFill="1" applyBorder="1" applyAlignment="1" applyProtection="1">
      <alignment horizontal="center" vertical="center"/>
      <protection locked="0"/>
    </xf>
    <xf numFmtId="0" fontId="43" fillId="13" borderId="6" xfId="0" applyFont="1" applyFill="1" applyBorder="1" applyAlignment="1" applyProtection="1">
      <alignment horizontal="left" vertical="justify" wrapText="1"/>
      <protection locked="0"/>
    </xf>
    <xf numFmtId="0" fontId="42" fillId="13" borderId="6" xfId="0" applyFont="1" applyFill="1" applyBorder="1" applyAlignment="1" applyProtection="1">
      <alignment horizontal="left" vertical="justify" wrapText="1"/>
      <protection locked="0"/>
    </xf>
    <xf numFmtId="0" fontId="42" fillId="11" borderId="6" xfId="0" applyFont="1" applyFill="1" applyBorder="1" applyAlignment="1" applyProtection="1">
      <alignment horizontal="center" vertical="center" wrapText="1"/>
      <protection locked="0"/>
    </xf>
    <xf numFmtId="0" fontId="42" fillId="14" borderId="6" xfId="0" applyFont="1" applyFill="1" applyBorder="1" applyAlignment="1" applyProtection="1">
      <alignment horizontal="left" vertical="justify" wrapText="1"/>
      <protection locked="0"/>
    </xf>
    <xf numFmtId="0" fontId="42" fillId="13" borderId="2" xfId="0" applyFont="1" applyFill="1" applyBorder="1" applyAlignment="1" applyProtection="1">
      <alignment horizontal="left" vertical="justify" wrapText="1"/>
      <protection locked="0"/>
    </xf>
    <xf numFmtId="0" fontId="42" fillId="14" borderId="2" xfId="0" applyFont="1" applyFill="1" applyBorder="1" applyAlignment="1" applyProtection="1">
      <alignment horizontal="left" vertical="justify" wrapText="1"/>
      <protection locked="0"/>
    </xf>
    <xf numFmtId="49" fontId="14" fillId="19" borderId="4" xfId="0" applyNumberFormat="1" applyFont="1" applyFill="1" applyBorder="1" applyAlignment="1" applyProtection="1">
      <alignment vertical="top" wrapText="1"/>
      <protection locked="0"/>
    </xf>
    <xf numFmtId="49" fontId="44" fillId="19" borderId="4" xfId="0" applyNumberFormat="1" applyFont="1" applyFill="1" applyBorder="1" applyAlignment="1" applyProtection="1">
      <alignment vertical="top" wrapText="1"/>
      <protection locked="0"/>
    </xf>
    <xf numFmtId="49" fontId="44" fillId="19" borderId="22" xfId="0" applyNumberFormat="1" applyFont="1" applyFill="1" applyBorder="1" applyAlignment="1" applyProtection="1">
      <alignment vertical="top" wrapText="1"/>
      <protection locked="0"/>
    </xf>
    <xf numFmtId="49" fontId="44" fillId="19" borderId="2" xfId="0" applyNumberFormat="1" applyFont="1" applyFill="1" applyBorder="1" applyAlignment="1" applyProtection="1">
      <alignment vertical="top" wrapText="1"/>
      <protection locked="0"/>
    </xf>
    <xf numFmtId="0" fontId="46" fillId="23" borderId="2" xfId="0" applyFont="1" applyFill="1" applyBorder="1" applyAlignment="1">
      <alignment horizontal="left" vertical="justify" wrapText="1"/>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5"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32" fillId="3" borderId="2"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28" fillId="0" borderId="2" xfId="2"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0" borderId="4" xfId="0" applyFont="1" applyBorder="1" applyAlignment="1" applyProtection="1">
      <alignment horizontal="center" vertical="center"/>
      <protection locked="0"/>
    </xf>
    <xf numFmtId="0" fontId="32" fillId="0" borderId="5" xfId="0" applyFont="1" applyBorder="1" applyAlignment="1" applyProtection="1">
      <alignment horizontal="center" vertical="center"/>
      <protection locked="0"/>
    </xf>
    <xf numFmtId="0" fontId="32" fillId="0" borderId="3"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4"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Border="1" applyAlignment="1" applyProtection="1">
      <alignment horizontal="left" vertical="center" wrapText="1"/>
      <protection locked="0"/>
    </xf>
    <xf numFmtId="0" fontId="17" fillId="0" borderId="3" xfId="0" applyFont="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6" fillId="0" borderId="8" xfId="3" applyFont="1" applyBorder="1" applyAlignment="1">
      <alignment horizontal="center"/>
    </xf>
    <xf numFmtId="0" fontId="26" fillId="0" borderId="18" xfId="3" applyFont="1" applyBorder="1" applyAlignment="1">
      <alignment horizontal="center"/>
    </xf>
    <xf numFmtId="0" fontId="26" fillId="0" borderId="14" xfId="3" applyFont="1" applyBorder="1" applyAlignment="1">
      <alignment horizontal="center"/>
    </xf>
    <xf numFmtId="0" fontId="26" fillId="0" borderId="19"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applyAlignment="1"/>
    <xf numFmtId="0" fontId="32" fillId="0" borderId="19" xfId="0" applyFont="1" applyBorder="1" applyAlignment="1">
      <alignment horizontal="center"/>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9"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25" fillId="9" borderId="19" xfId="0" applyFont="1" applyFill="1" applyBorder="1" applyAlignment="1">
      <alignment horizontal="center" vertical="center"/>
    </xf>
    <xf numFmtId="0" fontId="25" fillId="9" borderId="7" xfId="0" applyFont="1" applyFill="1" applyBorder="1" applyAlignment="1">
      <alignment horizontal="center" vertic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2" fillId="20" borderId="4" xfId="0" applyFont="1" applyFill="1" applyBorder="1" applyAlignment="1">
      <alignment horizontal="center" vertical="center"/>
    </xf>
    <xf numFmtId="0" fontId="12" fillId="20" borderId="5" xfId="0" applyFont="1" applyFill="1" applyBorder="1" applyAlignment="1">
      <alignment horizontal="center" vertical="center"/>
    </xf>
    <xf numFmtId="0" fontId="12" fillId="20"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6" fillId="9" borderId="2" xfId="0" applyFont="1" applyFill="1" applyBorder="1" applyAlignment="1">
      <alignment horizontal="center" vertical="center" wrapText="1"/>
    </xf>
    <xf numFmtId="0" fontId="12" fillId="0" borderId="8" xfId="0" applyFont="1" applyBorder="1" applyAlignment="1">
      <alignment horizontal="right"/>
    </xf>
    <xf numFmtId="0" fontId="12" fillId="0" borderId="20" xfId="0" applyFont="1" applyBorder="1" applyAlignment="1">
      <alignment horizontal="right"/>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2" fillId="0" borderId="4" xfId="0" applyFont="1" applyBorder="1" applyAlignment="1">
      <alignment horizontal="right"/>
    </xf>
    <xf numFmtId="0" fontId="12" fillId="0" borderId="5" xfId="0" applyFont="1" applyBorder="1" applyAlignment="1">
      <alignment horizontal="right"/>
    </xf>
    <xf numFmtId="0" fontId="12" fillId="15" borderId="2" xfId="0" applyFont="1" applyFill="1" applyBorder="1" applyAlignment="1">
      <alignment horizontal="center"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3" fillId="0" borderId="0" xfId="2" applyFont="1" applyBorder="1" applyAlignment="1" applyProtection="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9" xfId="0" applyFont="1" applyBorder="1" applyAlignment="1">
      <alignment horizontal="center"/>
    </xf>
    <xf numFmtId="0" fontId="24" fillId="9" borderId="20" xfId="0" applyFont="1" applyFill="1" applyBorder="1" applyAlignment="1">
      <alignment horizontal="center" vertical="center"/>
    </xf>
    <xf numFmtId="0" fontId="24" fillId="9" borderId="18"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35" fillId="6" borderId="3" xfId="0" applyFont="1" applyFill="1" applyBorder="1" applyAlignment="1">
      <alignment horizontal="left" vertical="center"/>
    </xf>
    <xf numFmtId="0" fontId="34" fillId="0" borderId="2" xfId="0" quotePrefix="1" applyFont="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1" borderId="2"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8"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12" fillId="0" borderId="18" xfId="0" applyFont="1" applyBorder="1" applyAlignment="1">
      <alignment horizont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2" fillId="6" borderId="2" xfId="0" applyFont="1" applyFill="1" applyBorder="1" applyAlignment="1">
      <alignment horizontal="center" vertical="center" wrapText="1"/>
    </xf>
    <xf numFmtId="0" fontId="12" fillId="18" borderId="2" xfId="0" applyFont="1" applyFill="1" applyBorder="1" applyAlignment="1">
      <alignment horizontal="center" vertical="center"/>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8" xfId="0" applyFont="1" applyFill="1" applyBorder="1" applyAlignment="1">
      <alignment horizontal="left" vertical="center"/>
    </xf>
    <xf numFmtId="0" fontId="29" fillId="0" borderId="14" xfId="0" applyFont="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9"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2" xfId="0" applyFont="1" applyBorder="1" applyAlignment="1" applyProtection="1">
      <alignment horizontal="center" vertical="top" wrapText="1"/>
      <protection locked="0"/>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29" fillId="0" borderId="2" xfId="0" applyFont="1" applyBorder="1" applyAlignment="1" applyProtection="1">
      <alignment horizontal="left" vertical="top" wrapText="1"/>
      <protection locked="0"/>
    </xf>
    <xf numFmtId="0" fontId="7" fillId="22" borderId="2" xfId="0" applyFont="1" applyFill="1" applyBorder="1" applyAlignment="1">
      <alignment horizontal="center" vertical="center"/>
    </xf>
    <xf numFmtId="0" fontId="29" fillId="0" borderId="4" xfId="0" applyFont="1" applyBorder="1" applyAlignment="1" applyProtection="1">
      <alignment horizontal="left" vertical="top" wrapText="1"/>
      <protection locked="0"/>
    </xf>
    <xf numFmtId="0" fontId="29" fillId="0" borderId="5" xfId="0" applyFont="1" applyBorder="1" applyAlignment="1" applyProtection="1">
      <alignment horizontal="left" vertical="top" wrapText="1"/>
      <protection locked="0"/>
    </xf>
    <xf numFmtId="0" fontId="29" fillId="0" borderId="3" xfId="0" applyFont="1" applyBorder="1" applyAlignment="1" applyProtection="1">
      <alignment horizontal="left" vertical="top" wrapText="1"/>
      <protection locked="0"/>
    </xf>
    <xf numFmtId="0" fontId="7" fillId="9"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29" fillId="0" borderId="4" xfId="0" applyFont="1" applyBorder="1" applyAlignment="1" applyProtection="1">
      <alignment horizontal="left" vertical="top"/>
      <protection locked="0"/>
    </xf>
    <xf numFmtId="0" fontId="29" fillId="0" borderId="5" xfId="0" applyFont="1" applyBorder="1" applyAlignment="1" applyProtection="1">
      <alignment horizontal="left" vertical="top"/>
      <protection locked="0"/>
    </xf>
    <xf numFmtId="0" fontId="29" fillId="0" borderId="3" xfId="0" applyFont="1" applyBorder="1" applyAlignment="1" applyProtection="1">
      <alignment horizontal="left" vertical="top"/>
      <protection locked="0"/>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45" fillId="0" borderId="4" xfId="0" applyFont="1" applyBorder="1" applyAlignment="1">
      <alignment horizontal="center" vertical="top" wrapText="1"/>
    </xf>
    <xf numFmtId="0" fontId="45" fillId="0" borderId="5" xfId="0" applyFont="1" applyBorder="1" applyAlignment="1">
      <alignment horizontal="center" vertical="top" wrapText="1"/>
    </xf>
    <xf numFmtId="0" fontId="45" fillId="0" borderId="3" xfId="0" applyFont="1" applyBorder="1" applyAlignment="1">
      <alignment horizontal="center" vertical="top" wrapText="1"/>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97-46F3-B7A2-70C6F75B64B1}"/>
              </c:ext>
            </c:extLst>
          </c:dPt>
          <c:dPt>
            <c:idx val="1"/>
            <c:invertIfNegative val="0"/>
            <c:bubble3D val="0"/>
            <c:spPr>
              <a:solidFill>
                <a:srgbClr val="C00000"/>
              </a:solidFill>
            </c:spPr>
            <c:extLst>
              <c:ext xmlns:c16="http://schemas.microsoft.com/office/drawing/2014/chart" uri="{C3380CC4-5D6E-409C-BE32-E72D297353CC}">
                <c16:uniqueId val="{00000001-7497-46F3-B7A2-70C6F75B64B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97-46F3-B7A2-70C6F75B64B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97-46F3-B7A2-70C6F75B64B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7497-46F3-B7A2-70C6F75B64B1}"/>
            </c:ext>
          </c:extLst>
        </c:ser>
        <c:dLbls>
          <c:showLegendKey val="0"/>
          <c:showVal val="0"/>
          <c:showCatName val="0"/>
          <c:showSerName val="0"/>
          <c:showPercent val="0"/>
          <c:showBubbleSize val="0"/>
        </c:dLbls>
        <c:gapWidth val="150"/>
        <c:shape val="box"/>
        <c:axId val="141851648"/>
        <c:axId val="141909312"/>
        <c:axId val="0"/>
      </c:bar3DChart>
      <c:catAx>
        <c:axId val="141851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41909312"/>
        <c:crosses val="autoZero"/>
        <c:auto val="1"/>
        <c:lblAlgn val="ctr"/>
        <c:lblOffset val="100"/>
        <c:noMultiLvlLbl val="0"/>
      </c:catAx>
      <c:valAx>
        <c:axId val="141909312"/>
        <c:scaling>
          <c:orientation val="minMax"/>
        </c:scaling>
        <c:delete val="1"/>
        <c:axPos val="l"/>
        <c:numFmt formatCode="0%" sourceLinked="1"/>
        <c:majorTickMark val="out"/>
        <c:minorTickMark val="none"/>
        <c:tickLblPos val="nextTo"/>
        <c:crossAx val="1418516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2020</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E27-4ED8-9E2F-0971B0369785}"/>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E27-4ED8-9E2F-0971B036978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E27-4ED8-9E2F-0971B03697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3-FE27-4ED8-9E2F-0971B0369785}"/>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E27-4ED8-9E2F-0971B03697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5-FE27-4ED8-9E2F-0971B0369785}"/>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E27-4ED8-9E2F-0971B0369785}"/>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E27-4ED8-9E2F-0971B0369785}"/>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E27-4ED8-9E2F-0971B0369785}"/>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E27-4ED8-9E2F-0971B03697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FE27-4ED8-9E2F-0971B0369785}"/>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E27-4ED8-9E2F-0971B0369785}"/>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E27-4ED8-9E2F-0971B0369785}"/>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E27-4ED8-9E2F-0971B03697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FE27-4ED8-9E2F-0971B0369785}"/>
            </c:ext>
          </c:extLst>
        </c:ser>
        <c:dLbls>
          <c:showLegendKey val="0"/>
          <c:showVal val="0"/>
          <c:showCatName val="0"/>
          <c:showSerName val="0"/>
          <c:showPercent val="0"/>
          <c:showBubbleSize val="0"/>
        </c:dLbls>
        <c:smooth val="0"/>
        <c:axId val="170977792"/>
        <c:axId val="169818880"/>
      </c:lineChart>
      <c:catAx>
        <c:axId val="17097779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169818880"/>
        <c:crosses val="autoZero"/>
        <c:auto val="1"/>
        <c:lblAlgn val="ctr"/>
        <c:lblOffset val="100"/>
        <c:noMultiLvlLbl val="0"/>
      </c:catAx>
      <c:valAx>
        <c:axId val="169818880"/>
        <c:scaling>
          <c:orientation val="minMax"/>
        </c:scaling>
        <c:delete val="1"/>
        <c:axPos val="l"/>
        <c:numFmt formatCode="0%" sourceLinked="1"/>
        <c:majorTickMark val="out"/>
        <c:minorTickMark val="none"/>
        <c:tickLblPos val="nextTo"/>
        <c:crossAx val="170977792"/>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464-49BC-AC7C-9267659AD0A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464-49BC-AC7C-9267659AD0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smooth val="0"/>
          <c:extLst>
            <c:ext xmlns:c16="http://schemas.microsoft.com/office/drawing/2014/chart" uri="{C3380CC4-5D6E-409C-BE32-E72D297353CC}">
              <c16:uniqueId val="{00000002-D96B-4AAC-B319-F5D28DD5F84F}"/>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F464-49BC-AC7C-9267659AD0A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464-49BC-AC7C-9267659AD0A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464-49BC-AC7C-9267659AD0A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464-49BC-AC7C-9267659AD0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D96B-4AAC-B319-F5D28DD5F84F}"/>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464-49BC-AC7C-9267659AD0A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F464-49BC-AC7C-9267659AD0A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464-49BC-AC7C-9267659AD0A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464-49BC-AC7C-9267659AD0A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96B-4AAC-B319-F5D28DD5F84F}"/>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96B-4AAC-B319-F5D28DD5F84F}"/>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96B-4AAC-B319-F5D28DD5F84F}"/>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96B-4AAC-B319-F5D28DD5F84F}"/>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96B-4AAC-B319-F5D28DD5F8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96B-4AAC-B319-F5D28DD5F84F}"/>
            </c:ext>
          </c:extLst>
        </c:ser>
        <c:dLbls>
          <c:showLegendKey val="0"/>
          <c:showVal val="0"/>
          <c:showCatName val="0"/>
          <c:showSerName val="0"/>
          <c:showPercent val="0"/>
          <c:showBubbleSize val="0"/>
        </c:dLbls>
        <c:smooth val="0"/>
        <c:axId val="170978816"/>
        <c:axId val="171148416"/>
      </c:lineChart>
      <c:catAx>
        <c:axId val="1709788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1148416"/>
        <c:crosses val="autoZero"/>
        <c:auto val="1"/>
        <c:lblAlgn val="ctr"/>
        <c:lblOffset val="100"/>
        <c:noMultiLvlLbl val="0"/>
      </c:catAx>
      <c:valAx>
        <c:axId val="171148416"/>
        <c:scaling>
          <c:orientation val="minMax"/>
        </c:scaling>
        <c:delete val="1"/>
        <c:axPos val="l"/>
        <c:numFmt formatCode="0%" sourceLinked="1"/>
        <c:majorTickMark val="out"/>
        <c:minorTickMark val="none"/>
        <c:tickLblPos val="nextTo"/>
        <c:crossAx val="1709788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2020</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433-4F16-BA40-B43B22D4D8F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433-4F16-BA40-B43B22D4D8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0.5</c:v>
                </c:pt>
                <c:pt idx="2">
                  <c:v>0.125</c:v>
                </c:pt>
                <c:pt idx="3">
                  <c:v>0.25</c:v>
                </c:pt>
              </c:numCache>
            </c:numRef>
          </c:val>
          <c:smooth val="0"/>
          <c:extLst>
            <c:ext xmlns:c16="http://schemas.microsoft.com/office/drawing/2014/chart" uri="{C3380CC4-5D6E-409C-BE32-E72D297353CC}">
              <c16:uniqueId val="{00000002-A433-4F16-BA40-B43B22D4D8F0}"/>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433-4F16-BA40-B43B22D4D8F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433-4F16-BA40-B43B22D4D8F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433-4F16-BA40-B43B22D4D8F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433-4F16-BA40-B43B22D4D8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0.375</c:v>
                </c:pt>
              </c:numCache>
            </c:numRef>
          </c:val>
          <c:smooth val="0"/>
          <c:extLst>
            <c:ext xmlns:c16="http://schemas.microsoft.com/office/drawing/2014/chart" uri="{C3380CC4-5D6E-409C-BE32-E72D297353CC}">
              <c16:uniqueId val="{00000007-A433-4F16-BA40-B43B22D4D8F0}"/>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433-4F16-BA40-B43B22D4D8F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433-4F16-BA40-B43B22D4D8F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433-4F16-BA40-B43B22D4D8F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433-4F16-BA40-B43B22D4D8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433-4F16-BA40-B43B22D4D8F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433-4F16-BA40-B43B22D4D8F0}"/>
            </c:ext>
          </c:extLst>
        </c:ser>
        <c:dLbls>
          <c:showLegendKey val="0"/>
          <c:showVal val="0"/>
          <c:showCatName val="0"/>
          <c:showSerName val="0"/>
          <c:showPercent val="0"/>
          <c:showBubbleSize val="0"/>
        </c:dLbls>
        <c:smooth val="0"/>
        <c:axId val="171345408"/>
        <c:axId val="171150720"/>
      </c:lineChart>
      <c:catAx>
        <c:axId val="171345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1150720"/>
        <c:crosses val="autoZero"/>
        <c:auto val="1"/>
        <c:lblAlgn val="ctr"/>
        <c:lblOffset val="100"/>
        <c:noMultiLvlLbl val="0"/>
      </c:catAx>
      <c:valAx>
        <c:axId val="171150720"/>
        <c:scaling>
          <c:orientation val="minMax"/>
        </c:scaling>
        <c:delete val="1"/>
        <c:axPos val="l"/>
        <c:numFmt formatCode="0%" sourceLinked="1"/>
        <c:majorTickMark val="out"/>
        <c:minorTickMark val="none"/>
        <c:tickLblPos val="nextTo"/>
        <c:crossAx val="1713454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AF-4097-83C6-265AEA19E3C0}"/>
              </c:ext>
            </c:extLst>
          </c:dPt>
          <c:dPt>
            <c:idx val="1"/>
            <c:invertIfNegative val="0"/>
            <c:bubble3D val="0"/>
            <c:spPr>
              <a:solidFill>
                <a:srgbClr val="C00000"/>
              </a:solidFill>
            </c:spPr>
            <c:extLst>
              <c:ext xmlns:c16="http://schemas.microsoft.com/office/drawing/2014/chart" uri="{C3380CC4-5D6E-409C-BE32-E72D297353CC}">
                <c16:uniqueId val="{00000001-57AF-4097-83C6-265AEA19E3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AF-4097-83C6-265AEA19E3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AF-4097-83C6-265AEA19E3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57AF-4097-83C6-265AEA19E3C0}"/>
            </c:ext>
          </c:extLst>
        </c:ser>
        <c:dLbls>
          <c:showLegendKey val="0"/>
          <c:showVal val="0"/>
          <c:showCatName val="0"/>
          <c:showSerName val="0"/>
          <c:showPercent val="0"/>
          <c:showBubbleSize val="0"/>
        </c:dLbls>
        <c:gapWidth val="150"/>
        <c:shape val="box"/>
        <c:axId val="171347456"/>
        <c:axId val="171153024"/>
        <c:axId val="0"/>
      </c:bar3DChart>
      <c:catAx>
        <c:axId val="171347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1153024"/>
        <c:crosses val="autoZero"/>
        <c:auto val="1"/>
        <c:lblAlgn val="ctr"/>
        <c:lblOffset val="100"/>
        <c:noMultiLvlLbl val="0"/>
      </c:catAx>
      <c:valAx>
        <c:axId val="171153024"/>
        <c:scaling>
          <c:orientation val="minMax"/>
        </c:scaling>
        <c:delete val="1"/>
        <c:axPos val="l"/>
        <c:numFmt formatCode="0%" sourceLinked="1"/>
        <c:majorTickMark val="out"/>
        <c:minorTickMark val="none"/>
        <c:tickLblPos val="nextTo"/>
        <c:crossAx val="171347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90-43A6-9411-7FB10D952786}"/>
              </c:ext>
            </c:extLst>
          </c:dPt>
          <c:dPt>
            <c:idx val="1"/>
            <c:invertIfNegative val="0"/>
            <c:bubble3D val="0"/>
            <c:spPr>
              <a:solidFill>
                <a:srgbClr val="C00000"/>
              </a:solidFill>
            </c:spPr>
            <c:extLst>
              <c:ext xmlns:c16="http://schemas.microsoft.com/office/drawing/2014/chart" uri="{C3380CC4-5D6E-409C-BE32-E72D297353CC}">
                <c16:uniqueId val="{00000001-1890-43A6-9411-7FB10D9527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90-43A6-9411-7FB10D9527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90-43A6-9411-7FB10D9527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1890-43A6-9411-7FB10D952786}"/>
            </c:ext>
          </c:extLst>
        </c:ser>
        <c:dLbls>
          <c:showLegendKey val="0"/>
          <c:showVal val="0"/>
          <c:showCatName val="0"/>
          <c:showSerName val="0"/>
          <c:showPercent val="0"/>
          <c:showBubbleSize val="0"/>
        </c:dLbls>
        <c:gapWidth val="150"/>
        <c:shape val="box"/>
        <c:axId val="171795968"/>
        <c:axId val="171154752"/>
        <c:axId val="0"/>
      </c:bar3DChart>
      <c:catAx>
        <c:axId val="171795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1154752"/>
        <c:crosses val="autoZero"/>
        <c:auto val="1"/>
        <c:lblAlgn val="ctr"/>
        <c:lblOffset val="100"/>
        <c:noMultiLvlLbl val="0"/>
      </c:catAx>
      <c:valAx>
        <c:axId val="171154752"/>
        <c:scaling>
          <c:orientation val="minMax"/>
        </c:scaling>
        <c:delete val="1"/>
        <c:axPos val="l"/>
        <c:numFmt formatCode="0%" sourceLinked="1"/>
        <c:majorTickMark val="out"/>
        <c:minorTickMark val="none"/>
        <c:tickLblPos val="nextTo"/>
        <c:crossAx val="171795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E68-4A61-BED5-7389F55B8418}"/>
              </c:ext>
            </c:extLst>
          </c:dPt>
          <c:dPt>
            <c:idx val="1"/>
            <c:invertIfNegative val="0"/>
            <c:bubble3D val="0"/>
            <c:spPr>
              <a:solidFill>
                <a:srgbClr val="C00000"/>
              </a:solidFill>
            </c:spPr>
            <c:extLst>
              <c:ext xmlns:c16="http://schemas.microsoft.com/office/drawing/2014/chart" uri="{C3380CC4-5D6E-409C-BE32-E72D297353CC}">
                <c16:uniqueId val="{00000001-7E68-4A61-BED5-7389F55B84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E68-4A61-BED5-7389F55B84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68-4A61-BED5-7389F55B84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7E68-4A61-BED5-7389F55B8418}"/>
            </c:ext>
          </c:extLst>
        </c:ser>
        <c:dLbls>
          <c:showLegendKey val="0"/>
          <c:showVal val="0"/>
          <c:showCatName val="0"/>
          <c:showSerName val="0"/>
          <c:showPercent val="0"/>
          <c:showBubbleSize val="0"/>
        </c:dLbls>
        <c:gapWidth val="150"/>
        <c:shape val="box"/>
        <c:axId val="171797504"/>
        <c:axId val="171754624"/>
        <c:axId val="0"/>
      </c:bar3DChart>
      <c:catAx>
        <c:axId val="171797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1754624"/>
        <c:crosses val="autoZero"/>
        <c:auto val="1"/>
        <c:lblAlgn val="ctr"/>
        <c:lblOffset val="100"/>
        <c:noMultiLvlLbl val="0"/>
      </c:catAx>
      <c:valAx>
        <c:axId val="171754624"/>
        <c:scaling>
          <c:orientation val="minMax"/>
        </c:scaling>
        <c:delete val="1"/>
        <c:axPos val="l"/>
        <c:numFmt formatCode="0%" sourceLinked="1"/>
        <c:majorTickMark val="out"/>
        <c:minorTickMark val="none"/>
        <c:tickLblPos val="nextTo"/>
        <c:crossAx val="1717975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2020</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EEA-434C-ACED-BE836F91D9F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EEA-434C-ACED-BE836F91D9F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2-7EEA-434C-ACED-BE836F91D9FB}"/>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EEA-434C-ACED-BE836F91D9F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EEA-434C-ACED-BE836F91D9FB}"/>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EEA-434C-ACED-BE836F91D9FB}"/>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EEA-434C-ACED-BE836F91D9F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7EEA-434C-ACED-BE836F91D9FB}"/>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EEA-434C-ACED-BE836F91D9F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EEA-434C-ACED-BE836F91D9F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EEA-434C-ACED-BE836F91D9FB}"/>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EEA-434C-ACED-BE836F91D9F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EA-434C-ACED-BE836F91D9F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EA-434C-ACED-BE836F91D9FB}"/>
            </c:ext>
          </c:extLst>
        </c:ser>
        <c:dLbls>
          <c:showLegendKey val="0"/>
          <c:showVal val="0"/>
          <c:showCatName val="0"/>
          <c:showSerName val="0"/>
          <c:showPercent val="0"/>
          <c:showBubbleSize val="0"/>
        </c:dLbls>
        <c:smooth val="0"/>
        <c:axId val="171798016"/>
        <c:axId val="171756352"/>
      </c:lineChart>
      <c:catAx>
        <c:axId val="171798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1756352"/>
        <c:crosses val="autoZero"/>
        <c:auto val="1"/>
        <c:lblAlgn val="ctr"/>
        <c:lblOffset val="100"/>
        <c:noMultiLvlLbl val="0"/>
      </c:catAx>
      <c:valAx>
        <c:axId val="171756352"/>
        <c:scaling>
          <c:orientation val="minMax"/>
        </c:scaling>
        <c:delete val="1"/>
        <c:axPos val="l"/>
        <c:numFmt formatCode="0%" sourceLinked="1"/>
        <c:majorTickMark val="out"/>
        <c:minorTickMark val="none"/>
        <c:tickLblPos val="nextTo"/>
        <c:crossAx val="1717980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05A-4030-903C-9CEEDDC24C9A}"/>
              </c:ext>
            </c:extLst>
          </c:dPt>
          <c:dPt>
            <c:idx val="1"/>
            <c:invertIfNegative val="0"/>
            <c:bubble3D val="0"/>
            <c:spPr>
              <a:solidFill>
                <a:srgbClr val="C00000"/>
              </a:solidFill>
            </c:spPr>
            <c:extLst>
              <c:ext xmlns:c16="http://schemas.microsoft.com/office/drawing/2014/chart" uri="{C3380CC4-5D6E-409C-BE32-E72D297353CC}">
                <c16:uniqueId val="{00000001-E05A-4030-903C-9CEEDDC24C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5A-4030-903C-9CEEDDC24C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5A-4030-903C-9CEEDDC24C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c:v>
                </c:pt>
                <c:pt idx="2">
                  <c:v>0.88888888888888884</c:v>
                </c:pt>
                <c:pt idx="3">
                  <c:v>0</c:v>
                </c:pt>
              </c:numCache>
            </c:numRef>
          </c:val>
          <c:extLst>
            <c:ext xmlns:c16="http://schemas.microsoft.com/office/drawing/2014/chart" uri="{C3380CC4-5D6E-409C-BE32-E72D297353CC}">
              <c16:uniqueId val="{00000004-E05A-4030-903C-9CEEDDC24C9A}"/>
            </c:ext>
          </c:extLst>
        </c:ser>
        <c:dLbls>
          <c:showLegendKey val="0"/>
          <c:showVal val="0"/>
          <c:showCatName val="0"/>
          <c:showSerName val="0"/>
          <c:showPercent val="0"/>
          <c:showBubbleSize val="0"/>
        </c:dLbls>
        <c:gapWidth val="150"/>
        <c:shape val="box"/>
        <c:axId val="172410368"/>
        <c:axId val="171759232"/>
        <c:axId val="0"/>
      </c:bar3DChart>
      <c:catAx>
        <c:axId val="17241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1759232"/>
        <c:crosses val="autoZero"/>
        <c:auto val="1"/>
        <c:lblAlgn val="ctr"/>
        <c:lblOffset val="100"/>
        <c:noMultiLvlLbl val="0"/>
      </c:catAx>
      <c:valAx>
        <c:axId val="171759232"/>
        <c:scaling>
          <c:orientation val="minMax"/>
        </c:scaling>
        <c:delete val="1"/>
        <c:axPos val="l"/>
        <c:numFmt formatCode="0%" sourceLinked="1"/>
        <c:majorTickMark val="out"/>
        <c:minorTickMark val="none"/>
        <c:tickLblPos val="nextTo"/>
        <c:crossAx val="172410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2F-469D-AC8E-B392382AF226}"/>
              </c:ext>
            </c:extLst>
          </c:dPt>
          <c:dPt>
            <c:idx val="1"/>
            <c:invertIfNegative val="0"/>
            <c:bubble3D val="0"/>
            <c:spPr>
              <a:solidFill>
                <a:srgbClr val="C00000"/>
              </a:solidFill>
            </c:spPr>
            <c:extLst>
              <c:ext xmlns:c16="http://schemas.microsoft.com/office/drawing/2014/chart" uri="{C3380CC4-5D6E-409C-BE32-E72D297353CC}">
                <c16:uniqueId val="{00000001-CF2F-469D-AC8E-B392382AF22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2F-469D-AC8E-B392382AF22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2F-469D-AC8E-B392382AF2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CF2F-469D-AC8E-B392382AF226}"/>
            </c:ext>
          </c:extLst>
        </c:ser>
        <c:dLbls>
          <c:showLegendKey val="0"/>
          <c:showVal val="0"/>
          <c:showCatName val="0"/>
          <c:showSerName val="0"/>
          <c:showPercent val="0"/>
          <c:showBubbleSize val="0"/>
        </c:dLbls>
        <c:gapWidth val="150"/>
        <c:shape val="box"/>
        <c:axId val="172411392"/>
        <c:axId val="171760960"/>
        <c:axId val="0"/>
      </c:bar3DChart>
      <c:catAx>
        <c:axId val="172411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1760960"/>
        <c:crosses val="autoZero"/>
        <c:auto val="1"/>
        <c:lblAlgn val="ctr"/>
        <c:lblOffset val="100"/>
        <c:noMultiLvlLbl val="0"/>
      </c:catAx>
      <c:valAx>
        <c:axId val="171760960"/>
        <c:scaling>
          <c:orientation val="minMax"/>
        </c:scaling>
        <c:delete val="1"/>
        <c:axPos val="l"/>
        <c:numFmt formatCode="0%" sourceLinked="1"/>
        <c:majorTickMark val="out"/>
        <c:minorTickMark val="none"/>
        <c:tickLblPos val="nextTo"/>
        <c:crossAx val="1724113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0A-4C06-8F75-5730F3DCF3F3}"/>
              </c:ext>
            </c:extLst>
          </c:dPt>
          <c:dPt>
            <c:idx val="1"/>
            <c:invertIfNegative val="0"/>
            <c:bubble3D val="0"/>
            <c:spPr>
              <a:solidFill>
                <a:srgbClr val="C00000"/>
              </a:solidFill>
            </c:spPr>
            <c:extLst>
              <c:ext xmlns:c16="http://schemas.microsoft.com/office/drawing/2014/chart" uri="{C3380CC4-5D6E-409C-BE32-E72D297353CC}">
                <c16:uniqueId val="{00000001-3D0A-4C06-8F75-5730F3DCF3F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0A-4C06-8F75-5730F3DCF3F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0A-4C06-8F75-5730F3DCF3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3D0A-4C06-8F75-5730F3DCF3F3}"/>
            </c:ext>
          </c:extLst>
        </c:ser>
        <c:dLbls>
          <c:showLegendKey val="0"/>
          <c:showVal val="0"/>
          <c:showCatName val="0"/>
          <c:showSerName val="0"/>
          <c:showPercent val="0"/>
          <c:showBubbleSize val="0"/>
        </c:dLbls>
        <c:gapWidth val="150"/>
        <c:shape val="box"/>
        <c:axId val="171795456"/>
        <c:axId val="172106304"/>
        <c:axId val="0"/>
      </c:bar3DChart>
      <c:catAx>
        <c:axId val="171795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2106304"/>
        <c:crosses val="autoZero"/>
        <c:auto val="1"/>
        <c:lblAlgn val="ctr"/>
        <c:lblOffset val="100"/>
        <c:noMultiLvlLbl val="0"/>
      </c:catAx>
      <c:valAx>
        <c:axId val="172106304"/>
        <c:scaling>
          <c:orientation val="minMax"/>
        </c:scaling>
        <c:delete val="1"/>
        <c:axPos val="l"/>
        <c:numFmt formatCode="0%" sourceLinked="1"/>
        <c:majorTickMark val="out"/>
        <c:minorTickMark val="none"/>
        <c:tickLblPos val="nextTo"/>
        <c:crossAx val="171795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B74-4717-90EC-57DB40906CB8}"/>
              </c:ext>
            </c:extLst>
          </c:dPt>
          <c:dPt>
            <c:idx val="1"/>
            <c:invertIfNegative val="0"/>
            <c:bubble3D val="0"/>
            <c:spPr>
              <a:solidFill>
                <a:srgbClr val="C00000"/>
              </a:solidFill>
            </c:spPr>
            <c:extLst>
              <c:ext xmlns:c16="http://schemas.microsoft.com/office/drawing/2014/chart" uri="{C3380CC4-5D6E-409C-BE32-E72D297353CC}">
                <c16:uniqueId val="{00000001-9B74-4717-90EC-57DB40906CB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B74-4717-90EC-57DB40906CB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74-4717-90EC-57DB40906C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9B74-4717-90EC-57DB40906CB8}"/>
            </c:ext>
          </c:extLst>
        </c:ser>
        <c:dLbls>
          <c:showLegendKey val="0"/>
          <c:showVal val="0"/>
          <c:showCatName val="0"/>
          <c:showSerName val="0"/>
          <c:showPercent val="0"/>
          <c:showBubbleSize val="0"/>
        </c:dLbls>
        <c:gapWidth val="150"/>
        <c:shape val="box"/>
        <c:axId val="167917056"/>
        <c:axId val="141911168"/>
        <c:axId val="0"/>
      </c:bar3DChart>
      <c:catAx>
        <c:axId val="167917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41911168"/>
        <c:crosses val="autoZero"/>
        <c:auto val="1"/>
        <c:lblAlgn val="ctr"/>
        <c:lblOffset val="100"/>
        <c:noMultiLvlLbl val="0"/>
      </c:catAx>
      <c:valAx>
        <c:axId val="141911168"/>
        <c:scaling>
          <c:orientation val="minMax"/>
        </c:scaling>
        <c:delete val="1"/>
        <c:axPos val="l"/>
        <c:numFmt formatCode="0%" sourceLinked="1"/>
        <c:majorTickMark val="out"/>
        <c:minorTickMark val="none"/>
        <c:tickLblPos val="nextTo"/>
        <c:crossAx val="1679170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EDB-4FE6-AD5F-AA632A200BD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EDB-4FE6-AD5F-AA632A200B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c:v>
                </c:pt>
                <c:pt idx="2">
                  <c:v>0.88888888888888884</c:v>
                </c:pt>
                <c:pt idx="3">
                  <c:v>0</c:v>
                </c:pt>
              </c:numCache>
            </c:numRef>
          </c:val>
          <c:smooth val="0"/>
          <c:extLst>
            <c:ext xmlns:c16="http://schemas.microsoft.com/office/drawing/2014/chart" uri="{C3380CC4-5D6E-409C-BE32-E72D297353CC}">
              <c16:uniqueId val="{00000002-2C87-459F-8D50-F04387413BDB}"/>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5EDB-4FE6-AD5F-AA632A200BD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EDB-4FE6-AD5F-AA632A200BD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EDB-4FE6-AD5F-AA632A200BD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EDB-4FE6-AD5F-AA632A200B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7-2C87-459F-8D50-F04387413BDB}"/>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EDB-4FE6-AD5F-AA632A200BD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5EDB-4FE6-AD5F-AA632A200BD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EDB-4FE6-AD5F-AA632A200BD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EDB-4FE6-AD5F-AA632A200B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C87-459F-8D50-F04387413BD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C87-459F-8D50-F04387413BDB}"/>
            </c:ext>
          </c:extLst>
        </c:ser>
        <c:dLbls>
          <c:showLegendKey val="0"/>
          <c:showVal val="0"/>
          <c:showCatName val="0"/>
          <c:showSerName val="0"/>
          <c:showPercent val="0"/>
          <c:showBubbleSize val="0"/>
        </c:dLbls>
        <c:smooth val="0"/>
        <c:axId val="172201472"/>
        <c:axId val="172108032"/>
      </c:lineChart>
      <c:catAx>
        <c:axId val="1722014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2108032"/>
        <c:crosses val="autoZero"/>
        <c:auto val="1"/>
        <c:lblAlgn val="ctr"/>
        <c:lblOffset val="100"/>
        <c:noMultiLvlLbl val="0"/>
      </c:catAx>
      <c:valAx>
        <c:axId val="172108032"/>
        <c:scaling>
          <c:orientation val="minMax"/>
        </c:scaling>
        <c:delete val="1"/>
        <c:axPos val="l"/>
        <c:numFmt formatCode="0%" sourceLinked="1"/>
        <c:majorTickMark val="out"/>
        <c:minorTickMark val="none"/>
        <c:tickLblPos val="nextTo"/>
        <c:crossAx val="1722014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03-4D79-B08E-30639BB47F16}"/>
              </c:ext>
            </c:extLst>
          </c:dPt>
          <c:dPt>
            <c:idx val="1"/>
            <c:invertIfNegative val="0"/>
            <c:bubble3D val="0"/>
            <c:spPr>
              <a:solidFill>
                <a:srgbClr val="C00000"/>
              </a:solidFill>
            </c:spPr>
            <c:extLst>
              <c:ext xmlns:c16="http://schemas.microsoft.com/office/drawing/2014/chart" uri="{C3380CC4-5D6E-409C-BE32-E72D297353CC}">
                <c16:uniqueId val="{00000001-DA03-4D79-B08E-30639BB47F1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03-4D79-B08E-30639BB47F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03-4D79-B08E-30639BB47F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DA03-4D79-B08E-30639BB47F16}"/>
            </c:ext>
          </c:extLst>
        </c:ser>
        <c:dLbls>
          <c:showLegendKey val="0"/>
          <c:showVal val="0"/>
          <c:showCatName val="0"/>
          <c:showSerName val="0"/>
          <c:showPercent val="0"/>
          <c:showBubbleSize val="0"/>
        </c:dLbls>
        <c:gapWidth val="150"/>
        <c:shape val="box"/>
        <c:axId val="172203520"/>
        <c:axId val="172110336"/>
        <c:axId val="0"/>
      </c:bar3DChart>
      <c:catAx>
        <c:axId val="172203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2110336"/>
        <c:crosses val="autoZero"/>
        <c:auto val="1"/>
        <c:lblAlgn val="ctr"/>
        <c:lblOffset val="100"/>
        <c:noMultiLvlLbl val="0"/>
      </c:catAx>
      <c:valAx>
        <c:axId val="172110336"/>
        <c:scaling>
          <c:orientation val="minMax"/>
        </c:scaling>
        <c:delete val="1"/>
        <c:axPos val="l"/>
        <c:numFmt formatCode="0%" sourceLinked="1"/>
        <c:majorTickMark val="out"/>
        <c:minorTickMark val="none"/>
        <c:tickLblPos val="nextTo"/>
        <c:crossAx val="172203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56D-418F-97E6-81804FB8736C}"/>
              </c:ext>
            </c:extLst>
          </c:dPt>
          <c:dPt>
            <c:idx val="1"/>
            <c:invertIfNegative val="0"/>
            <c:bubble3D val="0"/>
            <c:spPr>
              <a:solidFill>
                <a:srgbClr val="C00000"/>
              </a:solidFill>
            </c:spPr>
            <c:extLst>
              <c:ext xmlns:c16="http://schemas.microsoft.com/office/drawing/2014/chart" uri="{C3380CC4-5D6E-409C-BE32-E72D297353CC}">
                <c16:uniqueId val="{00000001-856D-418F-97E6-81804FB873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6D-418F-97E6-81804FB873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6D-418F-97E6-81804FB873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0.5</c:v>
                </c:pt>
                <c:pt idx="3">
                  <c:v>0.5</c:v>
                </c:pt>
              </c:numCache>
            </c:numRef>
          </c:val>
          <c:extLst>
            <c:ext xmlns:c16="http://schemas.microsoft.com/office/drawing/2014/chart" uri="{C3380CC4-5D6E-409C-BE32-E72D297353CC}">
              <c16:uniqueId val="{00000004-856D-418F-97E6-81804FB8736C}"/>
            </c:ext>
          </c:extLst>
        </c:ser>
        <c:dLbls>
          <c:showLegendKey val="0"/>
          <c:showVal val="0"/>
          <c:showCatName val="0"/>
          <c:showSerName val="0"/>
          <c:showPercent val="0"/>
          <c:showBubbleSize val="0"/>
        </c:dLbls>
        <c:gapWidth val="150"/>
        <c:shape val="box"/>
        <c:axId val="172597760"/>
        <c:axId val="172112064"/>
        <c:axId val="0"/>
      </c:bar3DChart>
      <c:catAx>
        <c:axId val="172597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2112064"/>
        <c:crosses val="autoZero"/>
        <c:auto val="1"/>
        <c:lblAlgn val="ctr"/>
        <c:lblOffset val="100"/>
        <c:noMultiLvlLbl val="0"/>
      </c:catAx>
      <c:valAx>
        <c:axId val="172112064"/>
        <c:scaling>
          <c:orientation val="minMax"/>
        </c:scaling>
        <c:delete val="1"/>
        <c:axPos val="l"/>
        <c:numFmt formatCode="0%" sourceLinked="1"/>
        <c:majorTickMark val="out"/>
        <c:minorTickMark val="none"/>
        <c:tickLblPos val="nextTo"/>
        <c:crossAx val="172597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63F-45D2-A7F1-98F7864FD67C}"/>
              </c:ext>
            </c:extLst>
          </c:dPt>
          <c:dPt>
            <c:idx val="1"/>
            <c:invertIfNegative val="0"/>
            <c:bubble3D val="0"/>
            <c:spPr>
              <a:solidFill>
                <a:srgbClr val="C00000"/>
              </a:solidFill>
            </c:spPr>
            <c:extLst>
              <c:ext xmlns:c16="http://schemas.microsoft.com/office/drawing/2014/chart" uri="{C3380CC4-5D6E-409C-BE32-E72D297353CC}">
                <c16:uniqueId val="{00000001-063F-45D2-A7F1-98F7864FD6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63F-45D2-A7F1-98F7864FD6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63F-45D2-A7F1-98F7864FD6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063F-45D2-A7F1-98F7864FD67C}"/>
            </c:ext>
          </c:extLst>
        </c:ser>
        <c:dLbls>
          <c:showLegendKey val="0"/>
          <c:showVal val="0"/>
          <c:showCatName val="0"/>
          <c:showSerName val="0"/>
          <c:showPercent val="0"/>
          <c:showBubbleSize val="0"/>
        </c:dLbls>
        <c:gapWidth val="150"/>
        <c:shape val="box"/>
        <c:axId val="172598784"/>
        <c:axId val="172687360"/>
        <c:axId val="0"/>
      </c:bar3DChart>
      <c:catAx>
        <c:axId val="172598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2687360"/>
        <c:crosses val="autoZero"/>
        <c:auto val="1"/>
        <c:lblAlgn val="ctr"/>
        <c:lblOffset val="100"/>
        <c:noMultiLvlLbl val="0"/>
      </c:catAx>
      <c:valAx>
        <c:axId val="172687360"/>
        <c:scaling>
          <c:orientation val="minMax"/>
        </c:scaling>
        <c:delete val="1"/>
        <c:axPos val="l"/>
        <c:numFmt formatCode="0%" sourceLinked="1"/>
        <c:majorTickMark val="out"/>
        <c:minorTickMark val="none"/>
        <c:tickLblPos val="nextTo"/>
        <c:crossAx val="172598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301-44A2-BD6F-A0FC558F619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301-44A2-BD6F-A0FC558F61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c:v>
                </c:pt>
                <c:pt idx="2">
                  <c:v>0.88888888888888884</c:v>
                </c:pt>
                <c:pt idx="3">
                  <c:v>0</c:v>
                </c:pt>
              </c:numCache>
            </c:numRef>
          </c:val>
          <c:smooth val="0"/>
          <c:extLst>
            <c:ext xmlns:c16="http://schemas.microsoft.com/office/drawing/2014/chart" uri="{C3380CC4-5D6E-409C-BE32-E72D297353CC}">
              <c16:uniqueId val="{00000002-B645-45DF-AA6B-09A34CBB58E0}"/>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301-44A2-BD6F-A0FC558F619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301-44A2-BD6F-A0FC558F619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301-44A2-BD6F-A0FC558F619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301-44A2-BD6F-A0FC558F61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7-B645-45DF-AA6B-09A34CBB58E0}"/>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301-44A2-BD6F-A0FC558F619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301-44A2-BD6F-A0FC558F619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301-44A2-BD6F-A0FC558F619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301-44A2-BD6F-A0FC558F61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645-45DF-AA6B-09A34CBB58E0}"/>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645-45DF-AA6B-09A34CBB58E0}"/>
            </c:ext>
          </c:extLst>
        </c:ser>
        <c:dLbls>
          <c:showLegendKey val="0"/>
          <c:showVal val="0"/>
          <c:showCatName val="0"/>
          <c:showSerName val="0"/>
          <c:showPercent val="0"/>
          <c:showBubbleSize val="0"/>
        </c:dLbls>
        <c:smooth val="0"/>
        <c:axId val="172599808"/>
        <c:axId val="172689088"/>
      </c:lineChart>
      <c:catAx>
        <c:axId val="172599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2689088"/>
        <c:crosses val="autoZero"/>
        <c:auto val="1"/>
        <c:lblAlgn val="ctr"/>
        <c:lblOffset val="100"/>
        <c:noMultiLvlLbl val="0"/>
      </c:catAx>
      <c:valAx>
        <c:axId val="172689088"/>
        <c:scaling>
          <c:orientation val="minMax"/>
        </c:scaling>
        <c:delete val="1"/>
        <c:axPos val="l"/>
        <c:numFmt formatCode="0%" sourceLinked="1"/>
        <c:majorTickMark val="out"/>
        <c:minorTickMark val="none"/>
        <c:tickLblPos val="nextTo"/>
        <c:crossAx val="172599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C9E-4916-9E19-58A303FE557A}"/>
              </c:ext>
            </c:extLst>
          </c:dPt>
          <c:dPt>
            <c:idx val="1"/>
            <c:invertIfNegative val="0"/>
            <c:bubble3D val="0"/>
            <c:spPr>
              <a:solidFill>
                <a:srgbClr val="C00000"/>
              </a:solidFill>
            </c:spPr>
            <c:extLst>
              <c:ext xmlns:c16="http://schemas.microsoft.com/office/drawing/2014/chart" uri="{C3380CC4-5D6E-409C-BE32-E72D297353CC}">
                <c16:uniqueId val="{00000001-CC9E-4916-9E19-58A303FE55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C9E-4916-9E19-58A303FE55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C9E-4916-9E19-58A303FE55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CC9E-4916-9E19-58A303FE557A}"/>
            </c:ext>
          </c:extLst>
        </c:ser>
        <c:dLbls>
          <c:showLegendKey val="0"/>
          <c:showVal val="0"/>
          <c:showCatName val="0"/>
          <c:showSerName val="0"/>
          <c:showPercent val="0"/>
          <c:showBubbleSize val="0"/>
        </c:dLbls>
        <c:gapWidth val="150"/>
        <c:shape val="box"/>
        <c:axId val="173135360"/>
        <c:axId val="172691392"/>
        <c:axId val="0"/>
      </c:bar3DChart>
      <c:catAx>
        <c:axId val="1731353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2691392"/>
        <c:crosses val="autoZero"/>
        <c:auto val="1"/>
        <c:lblAlgn val="ctr"/>
        <c:lblOffset val="100"/>
        <c:noMultiLvlLbl val="0"/>
      </c:catAx>
      <c:valAx>
        <c:axId val="172691392"/>
        <c:scaling>
          <c:orientation val="minMax"/>
        </c:scaling>
        <c:delete val="1"/>
        <c:axPos val="l"/>
        <c:numFmt formatCode="0%" sourceLinked="1"/>
        <c:majorTickMark val="out"/>
        <c:minorTickMark val="none"/>
        <c:tickLblPos val="nextTo"/>
        <c:crossAx val="1731353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E6C-4F07-9DF1-A4F94D9C2E2D}"/>
              </c:ext>
            </c:extLst>
          </c:dPt>
          <c:dPt>
            <c:idx val="1"/>
            <c:invertIfNegative val="0"/>
            <c:bubble3D val="0"/>
            <c:spPr>
              <a:solidFill>
                <a:srgbClr val="CC0000"/>
              </a:solidFill>
            </c:spPr>
            <c:extLst>
              <c:ext xmlns:c16="http://schemas.microsoft.com/office/drawing/2014/chart" uri="{C3380CC4-5D6E-409C-BE32-E72D297353CC}">
                <c16:uniqueId val="{00000001-9E6C-4F07-9DF1-A4F94D9C2E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E6C-4F07-9DF1-A4F94D9C2E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E6C-4F07-9DF1-A4F94D9C2E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9E6C-4F07-9DF1-A4F94D9C2E2D}"/>
            </c:ext>
          </c:extLst>
        </c:ser>
        <c:dLbls>
          <c:showLegendKey val="0"/>
          <c:showVal val="0"/>
          <c:showCatName val="0"/>
          <c:showSerName val="0"/>
          <c:showPercent val="0"/>
          <c:showBubbleSize val="0"/>
        </c:dLbls>
        <c:gapWidth val="150"/>
        <c:shape val="box"/>
        <c:axId val="173136384"/>
        <c:axId val="172693696"/>
        <c:axId val="0"/>
      </c:bar3DChart>
      <c:catAx>
        <c:axId val="1731363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2693696"/>
        <c:crosses val="autoZero"/>
        <c:auto val="1"/>
        <c:lblAlgn val="ctr"/>
        <c:lblOffset val="100"/>
        <c:noMultiLvlLbl val="0"/>
      </c:catAx>
      <c:valAx>
        <c:axId val="172693696"/>
        <c:scaling>
          <c:orientation val="minMax"/>
        </c:scaling>
        <c:delete val="1"/>
        <c:axPos val="l"/>
        <c:numFmt formatCode="0%" sourceLinked="1"/>
        <c:majorTickMark val="out"/>
        <c:minorTickMark val="none"/>
        <c:tickLblPos val="nextTo"/>
        <c:crossAx val="1731363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84A-4A98-BE91-6DA9CC4DD343}"/>
              </c:ext>
            </c:extLst>
          </c:dPt>
          <c:dPt>
            <c:idx val="1"/>
            <c:invertIfNegative val="0"/>
            <c:bubble3D val="0"/>
            <c:spPr>
              <a:solidFill>
                <a:srgbClr val="CC0000"/>
              </a:solidFill>
            </c:spPr>
            <c:extLst>
              <c:ext xmlns:c16="http://schemas.microsoft.com/office/drawing/2014/chart" uri="{C3380CC4-5D6E-409C-BE32-E72D297353CC}">
                <c16:uniqueId val="{00000001-B84A-4A98-BE91-6DA9CC4DD3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4A-4A98-BE91-6DA9CC4DD3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4A-4A98-BE91-6DA9CC4DD3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B84A-4A98-BE91-6DA9CC4DD343}"/>
            </c:ext>
          </c:extLst>
        </c:ser>
        <c:dLbls>
          <c:showLegendKey val="0"/>
          <c:showVal val="0"/>
          <c:showCatName val="0"/>
          <c:showSerName val="0"/>
          <c:showPercent val="0"/>
          <c:showBubbleSize val="0"/>
        </c:dLbls>
        <c:gapWidth val="150"/>
        <c:shape val="box"/>
        <c:axId val="173137408"/>
        <c:axId val="173441024"/>
        <c:axId val="0"/>
      </c:bar3DChart>
      <c:catAx>
        <c:axId val="1731374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3441024"/>
        <c:crosses val="autoZero"/>
        <c:auto val="1"/>
        <c:lblAlgn val="ctr"/>
        <c:lblOffset val="100"/>
        <c:noMultiLvlLbl val="0"/>
      </c:catAx>
      <c:valAx>
        <c:axId val="173441024"/>
        <c:scaling>
          <c:orientation val="minMax"/>
        </c:scaling>
        <c:delete val="1"/>
        <c:axPos val="l"/>
        <c:numFmt formatCode="0%" sourceLinked="1"/>
        <c:majorTickMark val="out"/>
        <c:minorTickMark val="none"/>
        <c:tickLblPos val="nextTo"/>
        <c:crossAx val="1731374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B37-4FDF-AFB6-8F9E5241AA7B}"/>
              </c:ext>
            </c:extLst>
          </c:dPt>
          <c:dPt>
            <c:idx val="1"/>
            <c:invertIfNegative val="0"/>
            <c:bubble3D val="0"/>
            <c:spPr>
              <a:solidFill>
                <a:srgbClr val="CC0000"/>
              </a:solidFill>
            </c:spPr>
            <c:extLst>
              <c:ext xmlns:c16="http://schemas.microsoft.com/office/drawing/2014/chart" uri="{C3380CC4-5D6E-409C-BE32-E72D297353CC}">
                <c16:uniqueId val="{00000001-5B37-4FDF-AFB6-8F9E5241AA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37-4FDF-AFB6-8F9E5241AA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37-4FDF-AFB6-8F9E5241AA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5B37-4FDF-AFB6-8F9E5241AA7B}"/>
            </c:ext>
          </c:extLst>
        </c:ser>
        <c:dLbls>
          <c:showLegendKey val="0"/>
          <c:showVal val="0"/>
          <c:showCatName val="0"/>
          <c:showSerName val="0"/>
          <c:showPercent val="0"/>
          <c:showBubbleSize val="0"/>
        </c:dLbls>
        <c:gapWidth val="150"/>
        <c:shape val="box"/>
        <c:axId val="173515264"/>
        <c:axId val="173442752"/>
        <c:axId val="0"/>
      </c:bar3DChart>
      <c:catAx>
        <c:axId val="173515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3442752"/>
        <c:crosses val="autoZero"/>
        <c:auto val="1"/>
        <c:lblAlgn val="ctr"/>
        <c:lblOffset val="100"/>
        <c:noMultiLvlLbl val="0"/>
      </c:catAx>
      <c:valAx>
        <c:axId val="173442752"/>
        <c:scaling>
          <c:orientation val="minMax"/>
        </c:scaling>
        <c:delete val="1"/>
        <c:axPos val="l"/>
        <c:numFmt formatCode="0%" sourceLinked="1"/>
        <c:majorTickMark val="out"/>
        <c:minorTickMark val="none"/>
        <c:tickLblPos val="nextTo"/>
        <c:crossAx val="173515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E9B-42DF-AAAF-7458195D30DB}"/>
              </c:ext>
            </c:extLst>
          </c:dPt>
          <c:dPt>
            <c:idx val="1"/>
            <c:invertIfNegative val="0"/>
            <c:bubble3D val="0"/>
            <c:spPr>
              <a:solidFill>
                <a:srgbClr val="CC0000"/>
              </a:solidFill>
            </c:spPr>
            <c:extLst>
              <c:ext xmlns:c16="http://schemas.microsoft.com/office/drawing/2014/chart" uri="{C3380CC4-5D6E-409C-BE32-E72D297353CC}">
                <c16:uniqueId val="{00000001-2E9B-42DF-AAAF-7458195D30D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9B-42DF-AAAF-7458195D30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9B-42DF-AAAF-7458195D30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2E9B-42DF-AAAF-7458195D30DB}"/>
            </c:ext>
          </c:extLst>
        </c:ser>
        <c:dLbls>
          <c:showLegendKey val="0"/>
          <c:showVal val="0"/>
          <c:showCatName val="0"/>
          <c:showSerName val="0"/>
          <c:showPercent val="0"/>
          <c:showBubbleSize val="0"/>
        </c:dLbls>
        <c:gapWidth val="150"/>
        <c:shape val="box"/>
        <c:axId val="173516288"/>
        <c:axId val="173444480"/>
        <c:axId val="0"/>
      </c:bar3DChart>
      <c:catAx>
        <c:axId val="1735162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3444480"/>
        <c:crosses val="autoZero"/>
        <c:auto val="1"/>
        <c:lblAlgn val="ctr"/>
        <c:lblOffset val="100"/>
        <c:noMultiLvlLbl val="0"/>
      </c:catAx>
      <c:valAx>
        <c:axId val="173444480"/>
        <c:scaling>
          <c:orientation val="minMax"/>
        </c:scaling>
        <c:delete val="1"/>
        <c:axPos val="l"/>
        <c:numFmt formatCode="0%" sourceLinked="1"/>
        <c:majorTickMark val="out"/>
        <c:minorTickMark val="none"/>
        <c:tickLblPos val="nextTo"/>
        <c:crossAx val="173516288"/>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7D-49CD-82B2-5502BE067B96}"/>
              </c:ext>
            </c:extLst>
          </c:dPt>
          <c:dPt>
            <c:idx val="1"/>
            <c:invertIfNegative val="0"/>
            <c:bubble3D val="0"/>
            <c:spPr>
              <a:solidFill>
                <a:srgbClr val="C00000"/>
              </a:solidFill>
            </c:spPr>
            <c:extLst>
              <c:ext xmlns:c16="http://schemas.microsoft.com/office/drawing/2014/chart" uri="{C3380CC4-5D6E-409C-BE32-E72D297353CC}">
                <c16:uniqueId val="{00000001-087D-49CD-82B2-5502BE067B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7D-49CD-82B2-5502BE067B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7D-49CD-82B2-5502BE067B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87D-49CD-82B2-5502BE067B96}"/>
            </c:ext>
          </c:extLst>
        </c:ser>
        <c:dLbls>
          <c:showLegendKey val="0"/>
          <c:showVal val="0"/>
          <c:showCatName val="0"/>
          <c:showSerName val="0"/>
          <c:showPercent val="0"/>
          <c:showBubbleSize val="0"/>
        </c:dLbls>
        <c:gapWidth val="150"/>
        <c:shape val="box"/>
        <c:axId val="167919104"/>
        <c:axId val="141912896"/>
        <c:axId val="0"/>
      </c:bar3DChart>
      <c:catAx>
        <c:axId val="16791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41912896"/>
        <c:crosses val="autoZero"/>
        <c:auto val="1"/>
        <c:lblAlgn val="ctr"/>
        <c:lblOffset val="100"/>
        <c:noMultiLvlLbl val="0"/>
      </c:catAx>
      <c:valAx>
        <c:axId val="141912896"/>
        <c:scaling>
          <c:orientation val="minMax"/>
        </c:scaling>
        <c:delete val="1"/>
        <c:axPos val="l"/>
        <c:numFmt formatCode="0%" sourceLinked="1"/>
        <c:majorTickMark val="out"/>
        <c:minorTickMark val="none"/>
        <c:tickLblPos val="nextTo"/>
        <c:crossAx val="167919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D56-42EE-A62C-5C24F8DB78E5}"/>
              </c:ext>
            </c:extLst>
          </c:dPt>
          <c:dPt>
            <c:idx val="1"/>
            <c:invertIfNegative val="0"/>
            <c:bubble3D val="0"/>
            <c:spPr>
              <a:solidFill>
                <a:srgbClr val="CC0000"/>
              </a:solidFill>
            </c:spPr>
            <c:extLst>
              <c:ext xmlns:c16="http://schemas.microsoft.com/office/drawing/2014/chart" uri="{C3380CC4-5D6E-409C-BE32-E72D297353CC}">
                <c16:uniqueId val="{00000001-ED56-42EE-A62C-5C24F8DB78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D56-42EE-A62C-5C24F8DB78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D56-42EE-A62C-5C24F8DB78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ED56-42EE-A62C-5C24F8DB78E5}"/>
            </c:ext>
          </c:extLst>
        </c:ser>
        <c:dLbls>
          <c:showLegendKey val="0"/>
          <c:showVal val="0"/>
          <c:showCatName val="0"/>
          <c:showSerName val="0"/>
          <c:showPercent val="0"/>
          <c:showBubbleSize val="0"/>
        </c:dLbls>
        <c:gapWidth val="150"/>
        <c:shape val="box"/>
        <c:axId val="173517312"/>
        <c:axId val="173446208"/>
        <c:axId val="0"/>
      </c:bar3DChart>
      <c:catAx>
        <c:axId val="173517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3446208"/>
        <c:crosses val="autoZero"/>
        <c:auto val="1"/>
        <c:lblAlgn val="ctr"/>
        <c:lblOffset val="100"/>
        <c:noMultiLvlLbl val="0"/>
      </c:catAx>
      <c:valAx>
        <c:axId val="173446208"/>
        <c:scaling>
          <c:orientation val="minMax"/>
        </c:scaling>
        <c:delete val="1"/>
        <c:axPos val="l"/>
        <c:numFmt formatCode="0%" sourceLinked="1"/>
        <c:majorTickMark val="out"/>
        <c:minorTickMark val="none"/>
        <c:tickLblPos val="nextTo"/>
        <c:crossAx val="173517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8A2-49AE-BC3B-FA95908F9AD4}"/>
              </c:ext>
            </c:extLst>
          </c:dPt>
          <c:dPt>
            <c:idx val="1"/>
            <c:invertIfNegative val="0"/>
            <c:bubble3D val="0"/>
            <c:spPr>
              <a:solidFill>
                <a:srgbClr val="C00000"/>
              </a:solidFill>
            </c:spPr>
            <c:extLst>
              <c:ext xmlns:c16="http://schemas.microsoft.com/office/drawing/2014/chart" uri="{C3380CC4-5D6E-409C-BE32-E72D297353CC}">
                <c16:uniqueId val="{00000001-A8A2-49AE-BC3B-FA95908F9A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8A2-49AE-BC3B-FA95908F9A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8A2-49AE-BC3B-FA95908F9A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extLst>
            <c:ext xmlns:c16="http://schemas.microsoft.com/office/drawing/2014/chart" uri="{C3380CC4-5D6E-409C-BE32-E72D297353CC}">
              <c16:uniqueId val="{00000004-A8A2-49AE-BC3B-FA95908F9AD4}"/>
            </c:ext>
          </c:extLst>
        </c:ser>
        <c:dLbls>
          <c:showLegendKey val="0"/>
          <c:showVal val="0"/>
          <c:showCatName val="0"/>
          <c:showSerName val="0"/>
          <c:showPercent val="0"/>
          <c:showBubbleSize val="0"/>
        </c:dLbls>
        <c:gapWidth val="150"/>
        <c:shape val="box"/>
        <c:axId val="173667840"/>
        <c:axId val="73310784"/>
        <c:axId val="0"/>
      </c:bar3DChart>
      <c:catAx>
        <c:axId val="173667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73310784"/>
        <c:crosses val="autoZero"/>
        <c:auto val="1"/>
        <c:lblAlgn val="ctr"/>
        <c:lblOffset val="100"/>
        <c:noMultiLvlLbl val="0"/>
      </c:catAx>
      <c:valAx>
        <c:axId val="73310784"/>
        <c:scaling>
          <c:orientation val="minMax"/>
        </c:scaling>
        <c:delete val="1"/>
        <c:axPos val="l"/>
        <c:numFmt formatCode="0%" sourceLinked="1"/>
        <c:majorTickMark val="out"/>
        <c:minorTickMark val="none"/>
        <c:tickLblPos val="nextTo"/>
        <c:crossAx val="1736678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0F-445A-B16B-0840496DBC4F}"/>
              </c:ext>
            </c:extLst>
          </c:dPt>
          <c:dPt>
            <c:idx val="1"/>
            <c:invertIfNegative val="0"/>
            <c:bubble3D val="0"/>
            <c:spPr>
              <a:solidFill>
                <a:srgbClr val="C00000"/>
              </a:solidFill>
            </c:spPr>
            <c:extLst>
              <c:ext xmlns:c16="http://schemas.microsoft.com/office/drawing/2014/chart" uri="{C3380CC4-5D6E-409C-BE32-E72D297353CC}">
                <c16:uniqueId val="{00000001-1E0F-445A-B16B-0840496DBC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0F-445A-B16B-0840496DBC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0F-445A-B16B-0840496DBC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extLst>
            <c:ext xmlns:c16="http://schemas.microsoft.com/office/drawing/2014/chart" uri="{C3380CC4-5D6E-409C-BE32-E72D297353CC}">
              <c16:uniqueId val="{00000004-1E0F-445A-B16B-0840496DBC4F}"/>
            </c:ext>
          </c:extLst>
        </c:ser>
        <c:dLbls>
          <c:showLegendKey val="0"/>
          <c:showVal val="0"/>
          <c:showCatName val="0"/>
          <c:showSerName val="0"/>
          <c:showPercent val="0"/>
          <c:showBubbleSize val="0"/>
        </c:dLbls>
        <c:gapWidth val="150"/>
        <c:shape val="box"/>
        <c:axId val="169422848"/>
        <c:axId val="73312512"/>
        <c:axId val="0"/>
      </c:bar3DChart>
      <c:catAx>
        <c:axId val="169422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73312512"/>
        <c:crosses val="autoZero"/>
        <c:auto val="1"/>
        <c:lblAlgn val="ctr"/>
        <c:lblOffset val="100"/>
        <c:noMultiLvlLbl val="0"/>
      </c:catAx>
      <c:valAx>
        <c:axId val="73312512"/>
        <c:scaling>
          <c:orientation val="minMax"/>
        </c:scaling>
        <c:delete val="1"/>
        <c:axPos val="l"/>
        <c:numFmt formatCode="0%" sourceLinked="1"/>
        <c:majorTickMark val="out"/>
        <c:minorTickMark val="none"/>
        <c:tickLblPos val="nextTo"/>
        <c:crossAx val="169422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58-4792-B248-14FA6CCDD642}"/>
              </c:ext>
            </c:extLst>
          </c:dPt>
          <c:dPt>
            <c:idx val="1"/>
            <c:invertIfNegative val="0"/>
            <c:bubble3D val="0"/>
            <c:spPr>
              <a:solidFill>
                <a:srgbClr val="C00000"/>
              </a:solidFill>
            </c:spPr>
            <c:extLst>
              <c:ext xmlns:c16="http://schemas.microsoft.com/office/drawing/2014/chart" uri="{C3380CC4-5D6E-409C-BE32-E72D297353CC}">
                <c16:uniqueId val="{00000001-CE58-4792-B248-14FA6CCDD6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58-4792-B248-14FA6CCDD6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58-4792-B248-14FA6CCDD6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E58-4792-B248-14FA6CCDD642}"/>
            </c:ext>
          </c:extLst>
        </c:ser>
        <c:dLbls>
          <c:showLegendKey val="0"/>
          <c:showVal val="0"/>
          <c:showCatName val="0"/>
          <c:showSerName val="0"/>
          <c:showPercent val="0"/>
          <c:showBubbleSize val="0"/>
        </c:dLbls>
        <c:gapWidth val="150"/>
        <c:shape val="box"/>
        <c:axId val="169423872"/>
        <c:axId val="73314240"/>
        <c:axId val="0"/>
      </c:bar3DChart>
      <c:catAx>
        <c:axId val="169423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73314240"/>
        <c:crosses val="autoZero"/>
        <c:auto val="1"/>
        <c:lblAlgn val="ctr"/>
        <c:lblOffset val="100"/>
        <c:noMultiLvlLbl val="0"/>
      </c:catAx>
      <c:valAx>
        <c:axId val="73314240"/>
        <c:scaling>
          <c:orientation val="minMax"/>
        </c:scaling>
        <c:delete val="1"/>
        <c:axPos val="l"/>
        <c:numFmt formatCode="0%" sourceLinked="1"/>
        <c:majorTickMark val="out"/>
        <c:minorTickMark val="none"/>
        <c:tickLblPos val="nextTo"/>
        <c:crossAx val="169423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89-4CB1-98BB-2B5B208F9BC2}"/>
              </c:ext>
            </c:extLst>
          </c:dPt>
          <c:dPt>
            <c:idx val="1"/>
            <c:invertIfNegative val="0"/>
            <c:bubble3D val="0"/>
            <c:spPr>
              <a:solidFill>
                <a:srgbClr val="C00000"/>
              </a:solidFill>
            </c:spPr>
            <c:extLst>
              <c:ext xmlns:c16="http://schemas.microsoft.com/office/drawing/2014/chart" uri="{C3380CC4-5D6E-409C-BE32-E72D297353CC}">
                <c16:uniqueId val="{00000001-7189-4CB1-98BB-2B5B208F9BC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89-4CB1-98BB-2B5B208F9BC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89-4CB1-98BB-2B5B208F9BC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7189-4CB1-98BB-2B5B208F9BC2}"/>
            </c:ext>
          </c:extLst>
        </c:ser>
        <c:dLbls>
          <c:showLegendKey val="0"/>
          <c:showVal val="0"/>
          <c:showCatName val="0"/>
          <c:showSerName val="0"/>
          <c:showPercent val="0"/>
          <c:showBubbleSize val="0"/>
        </c:dLbls>
        <c:gapWidth val="150"/>
        <c:shape val="box"/>
        <c:axId val="169424384"/>
        <c:axId val="73315968"/>
        <c:axId val="0"/>
      </c:bar3DChart>
      <c:catAx>
        <c:axId val="169424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73315968"/>
        <c:crosses val="autoZero"/>
        <c:auto val="1"/>
        <c:lblAlgn val="ctr"/>
        <c:lblOffset val="100"/>
        <c:noMultiLvlLbl val="0"/>
      </c:catAx>
      <c:valAx>
        <c:axId val="73315968"/>
        <c:scaling>
          <c:orientation val="minMax"/>
        </c:scaling>
        <c:delete val="1"/>
        <c:axPos val="l"/>
        <c:numFmt formatCode="0%" sourceLinked="1"/>
        <c:majorTickMark val="out"/>
        <c:minorTickMark val="none"/>
        <c:tickLblPos val="nextTo"/>
        <c:crossAx val="169424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FC1-479A-84AE-3BF07F4DB8CD}"/>
              </c:ext>
            </c:extLst>
          </c:dPt>
          <c:dPt>
            <c:idx val="1"/>
            <c:invertIfNegative val="0"/>
            <c:bubble3D val="0"/>
            <c:spPr>
              <a:solidFill>
                <a:srgbClr val="C00000"/>
              </a:solidFill>
            </c:spPr>
            <c:extLst>
              <c:ext xmlns:c16="http://schemas.microsoft.com/office/drawing/2014/chart" uri="{C3380CC4-5D6E-409C-BE32-E72D297353CC}">
                <c16:uniqueId val="{00000001-EFC1-479A-84AE-3BF07F4DB8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FC1-479A-84AE-3BF07F4DB8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FC1-479A-84AE-3BF07F4DB8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EFC1-479A-84AE-3BF07F4DB8CD}"/>
            </c:ext>
          </c:extLst>
        </c:ser>
        <c:dLbls>
          <c:showLegendKey val="0"/>
          <c:showVal val="0"/>
          <c:showCatName val="0"/>
          <c:showSerName val="0"/>
          <c:showPercent val="0"/>
          <c:showBubbleSize val="0"/>
        </c:dLbls>
        <c:gapWidth val="150"/>
        <c:shape val="box"/>
        <c:axId val="169425408"/>
        <c:axId val="73317696"/>
        <c:axId val="0"/>
      </c:bar3DChart>
      <c:catAx>
        <c:axId val="16942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73317696"/>
        <c:crosses val="autoZero"/>
        <c:auto val="1"/>
        <c:lblAlgn val="ctr"/>
        <c:lblOffset val="100"/>
        <c:noMultiLvlLbl val="0"/>
      </c:catAx>
      <c:valAx>
        <c:axId val="73317696"/>
        <c:scaling>
          <c:orientation val="minMax"/>
        </c:scaling>
        <c:delete val="1"/>
        <c:axPos val="l"/>
        <c:numFmt formatCode="0%" sourceLinked="1"/>
        <c:majorTickMark val="out"/>
        <c:minorTickMark val="none"/>
        <c:tickLblPos val="nextTo"/>
        <c:crossAx val="169425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AF-4677-B6D6-C5F7684ACC4D}"/>
              </c:ext>
            </c:extLst>
          </c:dPt>
          <c:dPt>
            <c:idx val="1"/>
            <c:invertIfNegative val="0"/>
            <c:bubble3D val="0"/>
            <c:spPr>
              <a:solidFill>
                <a:srgbClr val="C00000"/>
              </a:solidFill>
            </c:spPr>
            <c:extLst>
              <c:ext xmlns:c16="http://schemas.microsoft.com/office/drawing/2014/chart" uri="{C3380CC4-5D6E-409C-BE32-E72D297353CC}">
                <c16:uniqueId val="{00000001-20AF-4677-B6D6-C5F7684ACC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AF-4677-B6D6-C5F7684ACC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AF-4677-B6D6-C5F7684ACC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20AF-4677-B6D6-C5F7684ACC4D}"/>
            </c:ext>
          </c:extLst>
        </c:ser>
        <c:dLbls>
          <c:showLegendKey val="0"/>
          <c:showVal val="0"/>
          <c:showCatName val="0"/>
          <c:showSerName val="0"/>
          <c:showPercent val="0"/>
          <c:showBubbleSize val="0"/>
        </c:dLbls>
        <c:gapWidth val="150"/>
        <c:shape val="box"/>
        <c:axId val="169426432"/>
        <c:axId val="173302912"/>
        <c:axId val="0"/>
      </c:bar3DChart>
      <c:catAx>
        <c:axId val="169426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3302912"/>
        <c:crosses val="autoZero"/>
        <c:auto val="1"/>
        <c:lblAlgn val="ctr"/>
        <c:lblOffset val="100"/>
        <c:noMultiLvlLbl val="0"/>
      </c:catAx>
      <c:valAx>
        <c:axId val="173302912"/>
        <c:scaling>
          <c:orientation val="minMax"/>
        </c:scaling>
        <c:delete val="1"/>
        <c:axPos val="l"/>
        <c:numFmt formatCode="0%" sourceLinked="1"/>
        <c:majorTickMark val="out"/>
        <c:minorTickMark val="none"/>
        <c:tickLblPos val="nextTo"/>
        <c:crossAx val="169426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A17-4DB9-9CD7-C44CA70027A9}"/>
              </c:ext>
            </c:extLst>
          </c:dPt>
          <c:dPt>
            <c:idx val="1"/>
            <c:invertIfNegative val="0"/>
            <c:bubble3D val="0"/>
            <c:spPr>
              <a:solidFill>
                <a:srgbClr val="C00000"/>
              </a:solidFill>
            </c:spPr>
            <c:extLst>
              <c:ext xmlns:c16="http://schemas.microsoft.com/office/drawing/2014/chart" uri="{C3380CC4-5D6E-409C-BE32-E72D297353CC}">
                <c16:uniqueId val="{00000001-3A17-4DB9-9CD7-C44CA70027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A17-4DB9-9CD7-C44CA70027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A17-4DB9-9CD7-C44CA70027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3A17-4DB9-9CD7-C44CA70027A9}"/>
            </c:ext>
          </c:extLst>
        </c:ser>
        <c:dLbls>
          <c:showLegendKey val="0"/>
          <c:showVal val="0"/>
          <c:showCatName val="0"/>
          <c:showSerName val="0"/>
          <c:showPercent val="0"/>
          <c:showBubbleSize val="0"/>
        </c:dLbls>
        <c:gapWidth val="150"/>
        <c:shape val="box"/>
        <c:axId val="171225600"/>
        <c:axId val="173304640"/>
        <c:axId val="0"/>
      </c:bar3DChart>
      <c:catAx>
        <c:axId val="171225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3304640"/>
        <c:crosses val="autoZero"/>
        <c:auto val="1"/>
        <c:lblAlgn val="ctr"/>
        <c:lblOffset val="100"/>
        <c:noMultiLvlLbl val="0"/>
      </c:catAx>
      <c:valAx>
        <c:axId val="173304640"/>
        <c:scaling>
          <c:orientation val="minMax"/>
        </c:scaling>
        <c:delete val="1"/>
        <c:axPos val="l"/>
        <c:numFmt formatCode="0%" sourceLinked="1"/>
        <c:majorTickMark val="out"/>
        <c:minorTickMark val="none"/>
        <c:tickLblPos val="nextTo"/>
        <c:crossAx val="171225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2A-4369-9ED8-F2D0EDD78189}"/>
              </c:ext>
            </c:extLst>
          </c:dPt>
          <c:dPt>
            <c:idx val="1"/>
            <c:invertIfNegative val="0"/>
            <c:bubble3D val="0"/>
            <c:spPr>
              <a:solidFill>
                <a:srgbClr val="C00000"/>
              </a:solidFill>
            </c:spPr>
            <c:extLst>
              <c:ext xmlns:c16="http://schemas.microsoft.com/office/drawing/2014/chart" uri="{C3380CC4-5D6E-409C-BE32-E72D297353CC}">
                <c16:uniqueId val="{00000001-F22A-4369-9ED8-F2D0EDD781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2A-4369-9ED8-F2D0EDD781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2A-4369-9ED8-F2D0EDD781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F22A-4369-9ED8-F2D0EDD78189}"/>
            </c:ext>
          </c:extLst>
        </c:ser>
        <c:dLbls>
          <c:showLegendKey val="0"/>
          <c:showVal val="0"/>
          <c:showCatName val="0"/>
          <c:showSerName val="0"/>
          <c:showPercent val="0"/>
          <c:showBubbleSize val="0"/>
        </c:dLbls>
        <c:gapWidth val="150"/>
        <c:shape val="box"/>
        <c:axId val="171226624"/>
        <c:axId val="173306368"/>
        <c:axId val="0"/>
      </c:bar3DChart>
      <c:catAx>
        <c:axId val="171226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3306368"/>
        <c:crosses val="autoZero"/>
        <c:auto val="1"/>
        <c:lblAlgn val="ctr"/>
        <c:lblOffset val="100"/>
        <c:noMultiLvlLbl val="0"/>
      </c:catAx>
      <c:valAx>
        <c:axId val="173306368"/>
        <c:scaling>
          <c:orientation val="minMax"/>
        </c:scaling>
        <c:delete val="1"/>
        <c:axPos val="l"/>
        <c:numFmt formatCode="0%" sourceLinked="1"/>
        <c:majorTickMark val="out"/>
        <c:minorTickMark val="none"/>
        <c:tickLblPos val="nextTo"/>
        <c:crossAx val="171226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185-4E4A-BE56-1728198FC6EB}"/>
              </c:ext>
            </c:extLst>
          </c:dPt>
          <c:dPt>
            <c:idx val="1"/>
            <c:invertIfNegative val="0"/>
            <c:bubble3D val="0"/>
            <c:spPr>
              <a:solidFill>
                <a:srgbClr val="C00000"/>
              </a:solidFill>
            </c:spPr>
            <c:extLst>
              <c:ext xmlns:c16="http://schemas.microsoft.com/office/drawing/2014/chart" uri="{C3380CC4-5D6E-409C-BE32-E72D297353CC}">
                <c16:uniqueId val="{00000001-5185-4E4A-BE56-1728198FC6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185-4E4A-BE56-1728198FC6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185-4E4A-BE56-1728198FC6E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5185-4E4A-BE56-1728198FC6EB}"/>
            </c:ext>
          </c:extLst>
        </c:ser>
        <c:dLbls>
          <c:showLegendKey val="0"/>
          <c:showVal val="0"/>
          <c:showCatName val="0"/>
          <c:showSerName val="0"/>
          <c:showPercent val="0"/>
          <c:showBubbleSize val="0"/>
        </c:dLbls>
        <c:gapWidth val="150"/>
        <c:shape val="box"/>
        <c:axId val="171227648"/>
        <c:axId val="173308096"/>
        <c:axId val="0"/>
      </c:bar3DChart>
      <c:catAx>
        <c:axId val="171227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3308096"/>
        <c:crosses val="autoZero"/>
        <c:auto val="1"/>
        <c:lblAlgn val="ctr"/>
        <c:lblOffset val="100"/>
        <c:noMultiLvlLbl val="0"/>
      </c:catAx>
      <c:valAx>
        <c:axId val="173308096"/>
        <c:scaling>
          <c:orientation val="minMax"/>
        </c:scaling>
        <c:delete val="1"/>
        <c:axPos val="l"/>
        <c:numFmt formatCode="0%" sourceLinked="1"/>
        <c:majorTickMark val="out"/>
        <c:minorTickMark val="none"/>
        <c:tickLblPos val="nextTo"/>
        <c:crossAx val="1712276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98-4856-8E9F-F103EB02A151}"/>
              </c:ext>
            </c:extLst>
          </c:dPt>
          <c:dPt>
            <c:idx val="1"/>
            <c:invertIfNegative val="0"/>
            <c:bubble3D val="0"/>
            <c:spPr>
              <a:solidFill>
                <a:srgbClr val="C00000"/>
              </a:solidFill>
            </c:spPr>
            <c:extLst>
              <c:ext xmlns:c16="http://schemas.microsoft.com/office/drawing/2014/chart" uri="{C3380CC4-5D6E-409C-BE32-E72D297353CC}">
                <c16:uniqueId val="{00000001-BC98-4856-8E9F-F103EB02A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98-4856-8E9F-F103EB02A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98-4856-8E9F-F103EB02A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0.8</c:v>
                </c:pt>
                <c:pt idx="3">
                  <c:v>0.2</c:v>
                </c:pt>
              </c:numCache>
            </c:numRef>
          </c:val>
          <c:extLst>
            <c:ext xmlns:c16="http://schemas.microsoft.com/office/drawing/2014/chart" uri="{C3380CC4-5D6E-409C-BE32-E72D297353CC}">
              <c16:uniqueId val="{00000004-BC98-4856-8E9F-F103EB02A151}"/>
            </c:ext>
          </c:extLst>
        </c:ser>
        <c:dLbls>
          <c:showLegendKey val="0"/>
          <c:showVal val="0"/>
          <c:showCatName val="0"/>
          <c:showSerName val="0"/>
          <c:showPercent val="0"/>
          <c:showBubbleSize val="0"/>
        </c:dLbls>
        <c:gapWidth val="150"/>
        <c:shape val="box"/>
        <c:axId val="168014336"/>
        <c:axId val="141914624"/>
        <c:axId val="0"/>
      </c:bar3DChart>
      <c:catAx>
        <c:axId val="168014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41914624"/>
        <c:crosses val="autoZero"/>
        <c:auto val="1"/>
        <c:lblAlgn val="ctr"/>
        <c:lblOffset val="100"/>
        <c:noMultiLvlLbl val="0"/>
      </c:catAx>
      <c:valAx>
        <c:axId val="141914624"/>
        <c:scaling>
          <c:orientation val="minMax"/>
        </c:scaling>
        <c:delete val="1"/>
        <c:axPos val="l"/>
        <c:numFmt formatCode="0%" sourceLinked="1"/>
        <c:majorTickMark val="out"/>
        <c:minorTickMark val="none"/>
        <c:tickLblPos val="nextTo"/>
        <c:crossAx val="1680143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D9C5-465F-9824-8F7D71CDC51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D9C5-465F-9824-8F7D71CDC5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2-D757-4EF6-9D7F-DD475E4C99C7}"/>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D9C5-465F-9824-8F7D71CDC51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D9C5-465F-9824-8F7D71CDC51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D9C5-465F-9824-8F7D71CDC51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D9C5-465F-9824-8F7D71CDC5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7-D757-4EF6-9D7F-DD475E4C99C7}"/>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D9C5-465F-9824-8F7D71CDC51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D9C5-465F-9824-8F7D71CDC51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D9C5-465F-9824-8F7D71CDC51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D9C5-465F-9824-8F7D71CDC51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757-4EF6-9D7F-DD475E4C99C7}"/>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757-4EF6-9D7F-DD475E4C99C7}"/>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757-4EF6-9D7F-DD475E4C99C7}"/>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757-4EF6-9D7F-DD475E4C99C7}"/>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757-4EF6-9D7F-DD475E4C99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757-4EF6-9D7F-DD475E4C99C7}"/>
            </c:ext>
          </c:extLst>
        </c:ser>
        <c:dLbls>
          <c:showLegendKey val="0"/>
          <c:showVal val="0"/>
          <c:showCatName val="0"/>
          <c:showSerName val="0"/>
          <c:showPercent val="0"/>
          <c:showBubbleSize val="0"/>
        </c:dLbls>
        <c:smooth val="0"/>
        <c:axId val="171228672"/>
        <c:axId val="174538752"/>
      </c:lineChart>
      <c:catAx>
        <c:axId val="1712286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4538752"/>
        <c:crosses val="autoZero"/>
        <c:auto val="1"/>
        <c:lblAlgn val="ctr"/>
        <c:lblOffset val="100"/>
        <c:noMultiLvlLbl val="0"/>
      </c:catAx>
      <c:valAx>
        <c:axId val="174538752"/>
        <c:scaling>
          <c:orientation val="minMax"/>
        </c:scaling>
        <c:delete val="1"/>
        <c:axPos val="l"/>
        <c:numFmt formatCode="0%" sourceLinked="1"/>
        <c:majorTickMark val="out"/>
        <c:minorTickMark val="none"/>
        <c:tickLblPos val="nextTo"/>
        <c:crossAx val="1712286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E645-4604-A9ED-8B94C126B48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E645-4604-A9ED-8B94C126B48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971-45D6-A0A7-DE8837A1CFEC}"/>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E645-4604-A9ED-8B94C126B48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E645-4604-A9ED-8B94C126B48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E645-4604-A9ED-8B94C126B48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E645-4604-A9ED-8B94C126B48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971-45D6-A0A7-DE8837A1CFEC}"/>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E645-4604-A9ED-8B94C126B48E}"/>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E645-4604-A9ED-8B94C126B48E}"/>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E645-4604-A9ED-8B94C126B48E}"/>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E645-4604-A9ED-8B94C126B48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971-45D6-A0A7-DE8837A1CFEC}"/>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971-45D6-A0A7-DE8837A1CFEC}"/>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971-45D6-A0A7-DE8837A1CFEC}"/>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F971-45D6-A0A7-DE8837A1CFEC}"/>
            </c:ext>
          </c:extLst>
        </c:ser>
        <c:dLbls>
          <c:showLegendKey val="0"/>
          <c:showVal val="0"/>
          <c:showCatName val="0"/>
          <c:showSerName val="0"/>
          <c:showPercent val="0"/>
          <c:showBubbleSize val="0"/>
        </c:dLbls>
        <c:smooth val="0"/>
        <c:axId val="174487040"/>
        <c:axId val="174541056"/>
      </c:lineChart>
      <c:catAx>
        <c:axId val="174487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4541056"/>
        <c:crosses val="autoZero"/>
        <c:auto val="1"/>
        <c:lblAlgn val="ctr"/>
        <c:lblOffset val="100"/>
        <c:noMultiLvlLbl val="0"/>
      </c:catAx>
      <c:valAx>
        <c:axId val="174541056"/>
        <c:scaling>
          <c:orientation val="minMax"/>
        </c:scaling>
        <c:delete val="1"/>
        <c:axPos val="l"/>
        <c:numFmt formatCode="0%" sourceLinked="1"/>
        <c:majorTickMark val="out"/>
        <c:minorTickMark val="none"/>
        <c:tickLblPos val="nextTo"/>
        <c:crossAx val="1744870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E17-432E-9266-29A7B202BF1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E17-432E-9266-29A7B202BF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8F-46CD-BD5D-E0E4C5A2452E}"/>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0E17-432E-9266-29A7B202BF1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E17-432E-9266-29A7B202BF1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E17-432E-9266-29A7B202BF1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E17-432E-9266-29A7B202BF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0E8F-46CD-BD5D-E0E4C5A2452E}"/>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E17-432E-9266-29A7B202BF1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0E17-432E-9266-29A7B202BF1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E17-432E-9266-29A7B202BF1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E17-432E-9266-29A7B202BF1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8F-46CD-BD5D-E0E4C5A2452E}"/>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8F-46CD-BD5D-E0E4C5A2452E}"/>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8F-46CD-BD5D-E0E4C5A2452E}"/>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8F-46CD-BD5D-E0E4C5A2452E}"/>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8F-46CD-BD5D-E0E4C5A2452E}"/>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8F-46CD-BD5D-E0E4C5A2452E}"/>
            </c:ext>
          </c:extLst>
        </c:ser>
        <c:dLbls>
          <c:showLegendKey val="0"/>
          <c:showVal val="0"/>
          <c:showCatName val="0"/>
          <c:showSerName val="0"/>
          <c:showPercent val="0"/>
          <c:showBubbleSize val="0"/>
        </c:dLbls>
        <c:smooth val="0"/>
        <c:axId val="174489088"/>
        <c:axId val="174543360"/>
      </c:lineChart>
      <c:catAx>
        <c:axId val="174489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4543360"/>
        <c:crosses val="autoZero"/>
        <c:auto val="1"/>
        <c:lblAlgn val="ctr"/>
        <c:lblOffset val="100"/>
        <c:noMultiLvlLbl val="0"/>
      </c:catAx>
      <c:valAx>
        <c:axId val="174543360"/>
        <c:scaling>
          <c:orientation val="minMax"/>
        </c:scaling>
        <c:delete val="1"/>
        <c:axPos val="l"/>
        <c:numFmt formatCode="0%" sourceLinked="1"/>
        <c:majorTickMark val="out"/>
        <c:minorTickMark val="none"/>
        <c:tickLblPos val="nextTo"/>
        <c:crossAx val="1744890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DF-49E7-B8F8-32B81800D265}"/>
              </c:ext>
            </c:extLst>
          </c:dPt>
          <c:dPt>
            <c:idx val="1"/>
            <c:invertIfNegative val="0"/>
            <c:bubble3D val="0"/>
            <c:spPr>
              <a:solidFill>
                <a:srgbClr val="C00000"/>
              </a:solidFill>
            </c:spPr>
            <c:extLst>
              <c:ext xmlns:c16="http://schemas.microsoft.com/office/drawing/2014/chart" uri="{C3380CC4-5D6E-409C-BE32-E72D297353CC}">
                <c16:uniqueId val="{00000001-13DF-49E7-B8F8-32B81800D2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DF-49E7-B8F8-32B81800D2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DF-49E7-B8F8-32B81800D26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13DF-49E7-B8F8-32B81800D265}"/>
            </c:ext>
          </c:extLst>
        </c:ser>
        <c:dLbls>
          <c:showLegendKey val="0"/>
          <c:showVal val="0"/>
          <c:showCatName val="0"/>
          <c:showSerName val="0"/>
          <c:showPercent val="0"/>
          <c:showBubbleSize val="0"/>
        </c:dLbls>
        <c:gapWidth val="150"/>
        <c:shape val="box"/>
        <c:axId val="174880256"/>
        <c:axId val="174545664"/>
        <c:axId val="0"/>
      </c:bar3DChart>
      <c:catAx>
        <c:axId val="174880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4545664"/>
        <c:crosses val="autoZero"/>
        <c:auto val="1"/>
        <c:lblAlgn val="ctr"/>
        <c:lblOffset val="100"/>
        <c:noMultiLvlLbl val="0"/>
      </c:catAx>
      <c:valAx>
        <c:axId val="174545664"/>
        <c:scaling>
          <c:orientation val="minMax"/>
        </c:scaling>
        <c:delete val="1"/>
        <c:axPos val="l"/>
        <c:numFmt formatCode="0%" sourceLinked="1"/>
        <c:majorTickMark val="out"/>
        <c:minorTickMark val="none"/>
        <c:tickLblPos val="nextTo"/>
        <c:crossAx val="174880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00-4D50-9F2B-B44018C4F2BC}"/>
              </c:ext>
            </c:extLst>
          </c:dPt>
          <c:dPt>
            <c:idx val="1"/>
            <c:invertIfNegative val="0"/>
            <c:bubble3D val="0"/>
            <c:spPr>
              <a:solidFill>
                <a:srgbClr val="C00000"/>
              </a:solidFill>
            </c:spPr>
            <c:extLst>
              <c:ext xmlns:c16="http://schemas.microsoft.com/office/drawing/2014/chart" uri="{C3380CC4-5D6E-409C-BE32-E72D297353CC}">
                <c16:uniqueId val="{00000001-B000-4D50-9F2B-B44018C4F2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00-4D50-9F2B-B44018C4F2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00-4D50-9F2B-B44018C4F2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B000-4D50-9F2B-B44018C4F2BC}"/>
            </c:ext>
          </c:extLst>
        </c:ser>
        <c:dLbls>
          <c:showLegendKey val="0"/>
          <c:showVal val="0"/>
          <c:showCatName val="0"/>
          <c:showSerName val="0"/>
          <c:showPercent val="0"/>
          <c:showBubbleSize val="0"/>
        </c:dLbls>
        <c:gapWidth val="150"/>
        <c:shape val="box"/>
        <c:axId val="174881280"/>
        <c:axId val="175047232"/>
        <c:axId val="0"/>
      </c:bar3DChart>
      <c:catAx>
        <c:axId val="174881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5047232"/>
        <c:crosses val="autoZero"/>
        <c:auto val="1"/>
        <c:lblAlgn val="ctr"/>
        <c:lblOffset val="100"/>
        <c:noMultiLvlLbl val="0"/>
      </c:catAx>
      <c:valAx>
        <c:axId val="175047232"/>
        <c:scaling>
          <c:orientation val="minMax"/>
        </c:scaling>
        <c:delete val="1"/>
        <c:axPos val="l"/>
        <c:numFmt formatCode="0%" sourceLinked="1"/>
        <c:majorTickMark val="out"/>
        <c:minorTickMark val="none"/>
        <c:tickLblPos val="nextTo"/>
        <c:crossAx val="174881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25-4CE2-BF9B-939F19F2C381}"/>
              </c:ext>
            </c:extLst>
          </c:dPt>
          <c:dPt>
            <c:idx val="1"/>
            <c:invertIfNegative val="0"/>
            <c:bubble3D val="0"/>
            <c:spPr>
              <a:solidFill>
                <a:srgbClr val="C00000"/>
              </a:solidFill>
            </c:spPr>
            <c:extLst>
              <c:ext xmlns:c16="http://schemas.microsoft.com/office/drawing/2014/chart" uri="{C3380CC4-5D6E-409C-BE32-E72D297353CC}">
                <c16:uniqueId val="{00000001-9725-4CE2-BF9B-939F19F2C3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25-4CE2-BF9B-939F19F2C3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25-4CE2-BF9B-939F19F2C3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9725-4CE2-BF9B-939F19F2C381}"/>
            </c:ext>
          </c:extLst>
        </c:ser>
        <c:dLbls>
          <c:showLegendKey val="0"/>
          <c:showVal val="0"/>
          <c:showCatName val="0"/>
          <c:showSerName val="0"/>
          <c:showPercent val="0"/>
          <c:showBubbleSize val="0"/>
        </c:dLbls>
        <c:gapWidth val="150"/>
        <c:shape val="box"/>
        <c:axId val="174882304"/>
        <c:axId val="175048960"/>
        <c:axId val="0"/>
      </c:bar3DChart>
      <c:catAx>
        <c:axId val="174882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5048960"/>
        <c:crosses val="autoZero"/>
        <c:auto val="1"/>
        <c:lblAlgn val="ctr"/>
        <c:lblOffset val="100"/>
        <c:noMultiLvlLbl val="0"/>
      </c:catAx>
      <c:valAx>
        <c:axId val="175048960"/>
        <c:scaling>
          <c:orientation val="minMax"/>
        </c:scaling>
        <c:delete val="1"/>
        <c:axPos val="l"/>
        <c:numFmt formatCode="0%" sourceLinked="1"/>
        <c:majorTickMark val="out"/>
        <c:minorTickMark val="none"/>
        <c:tickLblPos val="nextTo"/>
        <c:crossAx val="174882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98D-49D7-9C50-93FA785B5826}"/>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98D-49D7-9C50-93FA785B58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D98D-49D7-9C50-93FA785B5826}"/>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98D-49D7-9C50-93FA785B5826}"/>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98D-49D7-9C50-93FA785B5826}"/>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98D-49D7-9C50-93FA785B5826}"/>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98D-49D7-9C50-93FA785B58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0.5</c:v>
                </c:pt>
                <c:pt idx="3">
                  <c:v>0.33333333333333331</c:v>
                </c:pt>
              </c:numCache>
            </c:numRef>
          </c:val>
          <c:smooth val="0"/>
          <c:extLst>
            <c:ext xmlns:c16="http://schemas.microsoft.com/office/drawing/2014/chart" uri="{C3380CC4-5D6E-409C-BE32-E72D297353CC}">
              <c16:uniqueId val="{00000007-D98D-49D7-9C50-93FA785B5826}"/>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98D-49D7-9C50-93FA785B5826}"/>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98D-49D7-9C50-93FA785B5826}"/>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98D-49D7-9C50-93FA785B5826}"/>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98D-49D7-9C50-93FA785B582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98D-49D7-9C50-93FA785B582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98D-49D7-9C50-93FA785B5826}"/>
            </c:ext>
          </c:extLst>
        </c:ser>
        <c:dLbls>
          <c:showLegendKey val="0"/>
          <c:showVal val="0"/>
          <c:showCatName val="0"/>
          <c:showSerName val="0"/>
          <c:showPercent val="0"/>
          <c:showBubbleSize val="0"/>
        </c:dLbls>
        <c:smooth val="0"/>
        <c:axId val="175186432"/>
        <c:axId val="175050688"/>
      </c:lineChart>
      <c:catAx>
        <c:axId val="1751864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5050688"/>
        <c:crosses val="autoZero"/>
        <c:auto val="1"/>
        <c:lblAlgn val="ctr"/>
        <c:lblOffset val="100"/>
        <c:noMultiLvlLbl val="0"/>
      </c:catAx>
      <c:valAx>
        <c:axId val="175050688"/>
        <c:scaling>
          <c:orientation val="minMax"/>
        </c:scaling>
        <c:delete val="1"/>
        <c:axPos val="l"/>
        <c:numFmt formatCode="0%" sourceLinked="1"/>
        <c:majorTickMark val="out"/>
        <c:minorTickMark val="none"/>
        <c:tickLblPos val="nextTo"/>
        <c:crossAx val="1751864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0CC-4A78-9DDA-12F92564203F}"/>
              </c:ext>
            </c:extLst>
          </c:dPt>
          <c:dPt>
            <c:idx val="1"/>
            <c:invertIfNegative val="0"/>
            <c:bubble3D val="0"/>
            <c:spPr>
              <a:solidFill>
                <a:srgbClr val="C00000"/>
              </a:solidFill>
            </c:spPr>
            <c:extLst>
              <c:ext xmlns:c16="http://schemas.microsoft.com/office/drawing/2014/chart" uri="{C3380CC4-5D6E-409C-BE32-E72D297353CC}">
                <c16:uniqueId val="{00000001-30CC-4A78-9DDA-12F9256420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CC-4A78-9DDA-12F9256420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CC-4A78-9DDA-12F9256420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0CC-4A78-9DDA-12F92564203F}"/>
            </c:ext>
          </c:extLst>
        </c:ser>
        <c:dLbls>
          <c:showLegendKey val="0"/>
          <c:showVal val="0"/>
          <c:showCatName val="0"/>
          <c:showSerName val="0"/>
          <c:showPercent val="0"/>
          <c:showBubbleSize val="0"/>
        </c:dLbls>
        <c:gapWidth val="150"/>
        <c:shape val="box"/>
        <c:axId val="175189504"/>
        <c:axId val="175052992"/>
        <c:axId val="0"/>
      </c:bar3DChart>
      <c:catAx>
        <c:axId val="175189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5052992"/>
        <c:crosses val="autoZero"/>
        <c:auto val="1"/>
        <c:lblAlgn val="ctr"/>
        <c:lblOffset val="100"/>
        <c:noMultiLvlLbl val="0"/>
      </c:catAx>
      <c:valAx>
        <c:axId val="175052992"/>
        <c:scaling>
          <c:orientation val="minMax"/>
        </c:scaling>
        <c:delete val="1"/>
        <c:axPos val="l"/>
        <c:numFmt formatCode="0%" sourceLinked="1"/>
        <c:majorTickMark val="out"/>
        <c:minorTickMark val="none"/>
        <c:tickLblPos val="nextTo"/>
        <c:crossAx val="175189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2AC-43EB-9FBA-6A1674FB0A65}"/>
              </c:ext>
            </c:extLst>
          </c:dPt>
          <c:dPt>
            <c:idx val="1"/>
            <c:invertIfNegative val="0"/>
            <c:bubble3D val="0"/>
            <c:spPr>
              <a:solidFill>
                <a:srgbClr val="C00000"/>
              </a:solidFill>
            </c:spPr>
            <c:extLst>
              <c:ext xmlns:c16="http://schemas.microsoft.com/office/drawing/2014/chart" uri="{C3380CC4-5D6E-409C-BE32-E72D297353CC}">
                <c16:uniqueId val="{00000001-52AC-43EB-9FBA-6A1674FB0A6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AC-43EB-9FBA-6A1674FB0A6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AC-43EB-9FBA-6A1674FB0A65}"/>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52AC-43EB-9FBA-6A1674FB0A65}"/>
            </c:ext>
          </c:extLst>
        </c:ser>
        <c:dLbls>
          <c:showLegendKey val="0"/>
          <c:showVal val="0"/>
          <c:showCatName val="0"/>
          <c:showSerName val="0"/>
          <c:showPercent val="0"/>
          <c:showBubbleSize val="0"/>
        </c:dLbls>
        <c:gapWidth val="150"/>
        <c:shape val="box"/>
        <c:axId val="175457280"/>
        <c:axId val="175562752"/>
        <c:axId val="0"/>
      </c:bar3DChart>
      <c:catAx>
        <c:axId val="175457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5562752"/>
        <c:crosses val="autoZero"/>
        <c:auto val="1"/>
        <c:lblAlgn val="ctr"/>
        <c:lblOffset val="100"/>
        <c:noMultiLvlLbl val="0"/>
      </c:catAx>
      <c:valAx>
        <c:axId val="175562752"/>
        <c:scaling>
          <c:orientation val="minMax"/>
        </c:scaling>
        <c:delete val="1"/>
        <c:axPos val="l"/>
        <c:numFmt formatCode="0%" sourceLinked="1"/>
        <c:majorTickMark val="out"/>
        <c:minorTickMark val="none"/>
        <c:tickLblPos val="nextTo"/>
        <c:crossAx val="175457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611-4711-B0FF-773850BC2C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611-4711-B0FF-773850BC2C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611-4711-B0FF-773850BC2C36}"/>
            </c:ext>
          </c:extLst>
        </c:ser>
        <c:dLbls>
          <c:showLegendKey val="0"/>
          <c:showVal val="0"/>
          <c:showCatName val="0"/>
          <c:showSerName val="0"/>
          <c:showPercent val="0"/>
          <c:showBubbleSize val="0"/>
        </c:dLbls>
        <c:gapWidth val="150"/>
        <c:shape val="box"/>
        <c:axId val="175457792"/>
        <c:axId val="175564480"/>
        <c:axId val="0"/>
      </c:bar3DChart>
      <c:catAx>
        <c:axId val="1754577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5564480"/>
        <c:crosses val="autoZero"/>
        <c:auto val="1"/>
        <c:lblAlgn val="ctr"/>
        <c:lblOffset val="100"/>
        <c:noMultiLvlLbl val="0"/>
      </c:catAx>
      <c:valAx>
        <c:axId val="175564480"/>
        <c:scaling>
          <c:orientation val="minMax"/>
        </c:scaling>
        <c:delete val="1"/>
        <c:axPos val="l"/>
        <c:numFmt formatCode="0%" sourceLinked="1"/>
        <c:majorTickMark val="out"/>
        <c:minorTickMark val="none"/>
        <c:tickLblPos val="nextTo"/>
        <c:crossAx val="1754577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729-4445-812E-DD776689B3A1}"/>
              </c:ext>
            </c:extLst>
          </c:dPt>
          <c:dPt>
            <c:idx val="1"/>
            <c:invertIfNegative val="0"/>
            <c:bubble3D val="0"/>
            <c:spPr>
              <a:solidFill>
                <a:srgbClr val="C00000"/>
              </a:solidFill>
            </c:spPr>
            <c:extLst>
              <c:ext xmlns:c16="http://schemas.microsoft.com/office/drawing/2014/chart" uri="{C3380CC4-5D6E-409C-BE32-E72D297353CC}">
                <c16:uniqueId val="{00000001-C729-4445-812E-DD776689B3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729-4445-812E-DD776689B3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729-4445-812E-DD776689B3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C729-4445-812E-DD776689B3A1}"/>
            </c:ext>
          </c:extLst>
        </c:ser>
        <c:dLbls>
          <c:showLegendKey val="0"/>
          <c:showVal val="0"/>
          <c:showCatName val="0"/>
          <c:showSerName val="0"/>
          <c:showPercent val="0"/>
          <c:showBubbleSize val="0"/>
        </c:dLbls>
        <c:gapWidth val="150"/>
        <c:shape val="box"/>
        <c:axId val="168015360"/>
        <c:axId val="141916352"/>
        <c:axId val="0"/>
      </c:bar3DChart>
      <c:catAx>
        <c:axId val="168015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41916352"/>
        <c:crosses val="autoZero"/>
        <c:auto val="1"/>
        <c:lblAlgn val="ctr"/>
        <c:lblOffset val="100"/>
        <c:noMultiLvlLbl val="0"/>
      </c:catAx>
      <c:valAx>
        <c:axId val="141916352"/>
        <c:scaling>
          <c:orientation val="minMax"/>
        </c:scaling>
        <c:delete val="1"/>
        <c:axPos val="l"/>
        <c:numFmt formatCode="0%" sourceLinked="1"/>
        <c:majorTickMark val="out"/>
        <c:minorTickMark val="none"/>
        <c:tickLblPos val="nextTo"/>
        <c:crossAx val="168015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90A-4C4B-88B2-004F3AA21097}"/>
              </c:ext>
            </c:extLst>
          </c:dPt>
          <c:dPt>
            <c:idx val="1"/>
            <c:invertIfNegative val="0"/>
            <c:bubble3D val="0"/>
            <c:spPr>
              <a:solidFill>
                <a:srgbClr val="C00000"/>
              </a:solidFill>
            </c:spPr>
            <c:extLst>
              <c:ext xmlns:c16="http://schemas.microsoft.com/office/drawing/2014/chart" uri="{C3380CC4-5D6E-409C-BE32-E72D297353CC}">
                <c16:uniqueId val="{00000001-890A-4C4B-88B2-004F3AA210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0A-4C4B-88B2-004F3AA210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0A-4C4B-88B2-004F3AA210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890A-4C4B-88B2-004F3AA21097}"/>
            </c:ext>
          </c:extLst>
        </c:ser>
        <c:dLbls>
          <c:showLegendKey val="0"/>
          <c:showVal val="0"/>
          <c:showCatName val="0"/>
          <c:showSerName val="0"/>
          <c:showPercent val="0"/>
          <c:showBubbleSize val="0"/>
        </c:dLbls>
        <c:gapWidth val="150"/>
        <c:shape val="box"/>
        <c:axId val="175459840"/>
        <c:axId val="175566784"/>
        <c:axId val="0"/>
      </c:bar3DChart>
      <c:catAx>
        <c:axId val="175459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5566784"/>
        <c:crosses val="autoZero"/>
        <c:auto val="1"/>
        <c:lblAlgn val="ctr"/>
        <c:lblOffset val="100"/>
        <c:noMultiLvlLbl val="0"/>
      </c:catAx>
      <c:valAx>
        <c:axId val="175566784"/>
        <c:scaling>
          <c:orientation val="minMax"/>
        </c:scaling>
        <c:delete val="1"/>
        <c:axPos val="l"/>
        <c:numFmt formatCode="0%" sourceLinked="1"/>
        <c:majorTickMark val="out"/>
        <c:minorTickMark val="none"/>
        <c:tickLblPos val="nextTo"/>
        <c:crossAx val="175459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4B-40B3-89FF-76BE2DA686AF}"/>
              </c:ext>
            </c:extLst>
          </c:dPt>
          <c:dPt>
            <c:idx val="1"/>
            <c:invertIfNegative val="0"/>
            <c:bubble3D val="0"/>
            <c:spPr>
              <a:solidFill>
                <a:srgbClr val="C00000"/>
              </a:solidFill>
            </c:spPr>
            <c:extLst>
              <c:ext xmlns:c16="http://schemas.microsoft.com/office/drawing/2014/chart" uri="{C3380CC4-5D6E-409C-BE32-E72D297353CC}">
                <c16:uniqueId val="{00000001-5F4B-40B3-89FF-76BE2DA686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4B-40B3-89FF-76BE2DA686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4B-40B3-89FF-76BE2DA686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5F4B-40B3-89FF-76BE2DA686AF}"/>
            </c:ext>
          </c:extLst>
        </c:ser>
        <c:dLbls>
          <c:showLegendKey val="0"/>
          <c:showVal val="0"/>
          <c:showCatName val="0"/>
          <c:showSerName val="0"/>
          <c:showPercent val="0"/>
          <c:showBubbleSize val="0"/>
        </c:dLbls>
        <c:gapWidth val="150"/>
        <c:shape val="box"/>
        <c:axId val="173756416"/>
        <c:axId val="175570240"/>
        <c:axId val="0"/>
      </c:bar3DChart>
      <c:catAx>
        <c:axId val="173756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5570240"/>
        <c:crosses val="autoZero"/>
        <c:auto val="1"/>
        <c:lblAlgn val="ctr"/>
        <c:lblOffset val="100"/>
        <c:noMultiLvlLbl val="0"/>
      </c:catAx>
      <c:valAx>
        <c:axId val="175570240"/>
        <c:scaling>
          <c:orientation val="minMax"/>
        </c:scaling>
        <c:delete val="1"/>
        <c:axPos val="l"/>
        <c:numFmt formatCode="0%" sourceLinked="1"/>
        <c:majorTickMark val="out"/>
        <c:minorTickMark val="none"/>
        <c:tickLblPos val="nextTo"/>
        <c:crossAx val="173756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AB-4417-8137-C3D159BF33D8}"/>
              </c:ext>
            </c:extLst>
          </c:dPt>
          <c:dPt>
            <c:idx val="1"/>
            <c:invertIfNegative val="0"/>
            <c:bubble3D val="0"/>
            <c:spPr>
              <a:solidFill>
                <a:srgbClr val="C00000"/>
              </a:solidFill>
            </c:spPr>
            <c:extLst>
              <c:ext xmlns:c16="http://schemas.microsoft.com/office/drawing/2014/chart" uri="{C3380CC4-5D6E-409C-BE32-E72D297353CC}">
                <c16:uniqueId val="{00000001-3CAB-4417-8137-C3D159BF33D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AB-4417-8137-C3D159BF33D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AB-4417-8137-C3D159BF33D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3CAB-4417-8137-C3D159BF33D8}"/>
            </c:ext>
          </c:extLst>
        </c:ser>
        <c:dLbls>
          <c:showLegendKey val="0"/>
          <c:showVal val="0"/>
          <c:showCatName val="0"/>
          <c:showSerName val="0"/>
          <c:showPercent val="0"/>
          <c:showBubbleSize val="0"/>
        </c:dLbls>
        <c:gapWidth val="150"/>
        <c:shape val="box"/>
        <c:axId val="173757440"/>
        <c:axId val="175776896"/>
        <c:axId val="0"/>
      </c:bar3DChart>
      <c:catAx>
        <c:axId val="17375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5776896"/>
        <c:crosses val="autoZero"/>
        <c:auto val="1"/>
        <c:lblAlgn val="ctr"/>
        <c:lblOffset val="100"/>
        <c:noMultiLvlLbl val="0"/>
      </c:catAx>
      <c:valAx>
        <c:axId val="175776896"/>
        <c:scaling>
          <c:orientation val="minMax"/>
        </c:scaling>
        <c:delete val="1"/>
        <c:axPos val="l"/>
        <c:numFmt formatCode="0%" sourceLinked="1"/>
        <c:majorTickMark val="out"/>
        <c:minorTickMark val="none"/>
        <c:tickLblPos val="nextTo"/>
        <c:crossAx val="173757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10E-4726-8ECF-4E20820475D7}"/>
              </c:ext>
            </c:extLst>
          </c:dPt>
          <c:dPt>
            <c:idx val="1"/>
            <c:invertIfNegative val="0"/>
            <c:bubble3D val="0"/>
            <c:spPr>
              <a:solidFill>
                <a:srgbClr val="C00000"/>
              </a:solidFill>
            </c:spPr>
            <c:extLst>
              <c:ext xmlns:c16="http://schemas.microsoft.com/office/drawing/2014/chart" uri="{C3380CC4-5D6E-409C-BE32-E72D297353CC}">
                <c16:uniqueId val="{00000001-D10E-4726-8ECF-4E20820475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10E-4726-8ECF-4E20820475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10E-4726-8ECF-4E20820475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D10E-4726-8ECF-4E20820475D7}"/>
            </c:ext>
          </c:extLst>
        </c:ser>
        <c:dLbls>
          <c:showLegendKey val="0"/>
          <c:showVal val="0"/>
          <c:showCatName val="0"/>
          <c:showSerName val="0"/>
          <c:showPercent val="0"/>
          <c:showBubbleSize val="0"/>
        </c:dLbls>
        <c:gapWidth val="150"/>
        <c:shape val="box"/>
        <c:axId val="173757952"/>
        <c:axId val="175778624"/>
        <c:axId val="0"/>
      </c:bar3DChart>
      <c:catAx>
        <c:axId val="173757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5778624"/>
        <c:crosses val="autoZero"/>
        <c:auto val="1"/>
        <c:lblAlgn val="ctr"/>
        <c:lblOffset val="100"/>
        <c:noMultiLvlLbl val="0"/>
      </c:catAx>
      <c:valAx>
        <c:axId val="175778624"/>
        <c:scaling>
          <c:orientation val="minMax"/>
        </c:scaling>
        <c:delete val="1"/>
        <c:axPos val="l"/>
        <c:numFmt formatCode="0%" sourceLinked="1"/>
        <c:majorTickMark val="out"/>
        <c:minorTickMark val="none"/>
        <c:tickLblPos val="nextTo"/>
        <c:crossAx val="173757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00-42AE-B367-E4689DC7147B}"/>
              </c:ext>
            </c:extLst>
          </c:dPt>
          <c:dPt>
            <c:idx val="1"/>
            <c:invertIfNegative val="0"/>
            <c:bubble3D val="0"/>
            <c:spPr>
              <a:solidFill>
                <a:srgbClr val="C00000"/>
              </a:solidFill>
            </c:spPr>
            <c:extLst>
              <c:ext xmlns:c16="http://schemas.microsoft.com/office/drawing/2014/chart" uri="{C3380CC4-5D6E-409C-BE32-E72D297353CC}">
                <c16:uniqueId val="{00000001-8E00-42AE-B367-E4689DC714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00-42AE-B367-E4689DC714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00-42AE-B367-E4689DC714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extLst>
            <c:ext xmlns:c16="http://schemas.microsoft.com/office/drawing/2014/chart" uri="{C3380CC4-5D6E-409C-BE32-E72D297353CC}">
              <c16:uniqueId val="{00000004-8E00-42AE-B367-E4689DC7147B}"/>
            </c:ext>
          </c:extLst>
        </c:ser>
        <c:dLbls>
          <c:showLegendKey val="0"/>
          <c:showVal val="0"/>
          <c:showCatName val="0"/>
          <c:showSerName val="0"/>
          <c:showPercent val="0"/>
          <c:showBubbleSize val="0"/>
        </c:dLbls>
        <c:gapWidth val="150"/>
        <c:shape val="box"/>
        <c:axId val="173758976"/>
        <c:axId val="175780352"/>
        <c:axId val="0"/>
      </c:bar3DChart>
      <c:catAx>
        <c:axId val="173758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5780352"/>
        <c:crosses val="autoZero"/>
        <c:auto val="1"/>
        <c:lblAlgn val="ctr"/>
        <c:lblOffset val="100"/>
        <c:noMultiLvlLbl val="0"/>
      </c:catAx>
      <c:valAx>
        <c:axId val="175780352"/>
        <c:scaling>
          <c:orientation val="minMax"/>
        </c:scaling>
        <c:delete val="1"/>
        <c:axPos val="l"/>
        <c:numFmt formatCode="0%" sourceLinked="1"/>
        <c:majorTickMark val="out"/>
        <c:minorTickMark val="none"/>
        <c:tickLblPos val="nextTo"/>
        <c:crossAx val="1737589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17-4F7C-BF04-14EBE22CE8D3}"/>
              </c:ext>
            </c:extLst>
          </c:dPt>
          <c:dPt>
            <c:idx val="1"/>
            <c:invertIfNegative val="0"/>
            <c:bubble3D val="0"/>
            <c:spPr>
              <a:solidFill>
                <a:srgbClr val="C00000"/>
              </a:solidFill>
            </c:spPr>
            <c:extLst>
              <c:ext xmlns:c16="http://schemas.microsoft.com/office/drawing/2014/chart" uri="{C3380CC4-5D6E-409C-BE32-E72D297353CC}">
                <c16:uniqueId val="{00000001-7A17-4F7C-BF04-14EBE22CE8D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17-4F7C-BF04-14EBE22CE8D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17-4F7C-BF04-14EBE22CE8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0.7142857142857143</c:v>
                </c:pt>
                <c:pt idx="2">
                  <c:v>0</c:v>
                </c:pt>
                <c:pt idx="3">
                  <c:v>0</c:v>
                </c:pt>
              </c:numCache>
            </c:numRef>
          </c:val>
          <c:extLst>
            <c:ext xmlns:c16="http://schemas.microsoft.com/office/drawing/2014/chart" uri="{C3380CC4-5D6E-409C-BE32-E72D297353CC}">
              <c16:uniqueId val="{00000004-7A17-4F7C-BF04-14EBE22CE8D3}"/>
            </c:ext>
          </c:extLst>
        </c:ser>
        <c:dLbls>
          <c:showLegendKey val="0"/>
          <c:showVal val="0"/>
          <c:showCatName val="0"/>
          <c:showSerName val="0"/>
          <c:showPercent val="0"/>
          <c:showBubbleSize val="0"/>
        </c:dLbls>
        <c:gapWidth val="150"/>
        <c:shape val="box"/>
        <c:axId val="173760000"/>
        <c:axId val="175782080"/>
        <c:axId val="0"/>
      </c:bar3DChart>
      <c:catAx>
        <c:axId val="173760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5782080"/>
        <c:crosses val="autoZero"/>
        <c:auto val="1"/>
        <c:lblAlgn val="ctr"/>
        <c:lblOffset val="100"/>
        <c:noMultiLvlLbl val="0"/>
      </c:catAx>
      <c:valAx>
        <c:axId val="175782080"/>
        <c:scaling>
          <c:orientation val="minMax"/>
        </c:scaling>
        <c:delete val="1"/>
        <c:axPos val="l"/>
        <c:numFmt formatCode="0%" sourceLinked="1"/>
        <c:majorTickMark val="out"/>
        <c:minorTickMark val="none"/>
        <c:tickLblPos val="nextTo"/>
        <c:crossAx val="1737600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87-45FC-BC58-9ABC8B98398A}"/>
              </c:ext>
            </c:extLst>
          </c:dPt>
          <c:dPt>
            <c:idx val="1"/>
            <c:invertIfNegative val="0"/>
            <c:bubble3D val="0"/>
            <c:spPr>
              <a:solidFill>
                <a:srgbClr val="C00000"/>
              </a:solidFill>
            </c:spPr>
            <c:extLst>
              <c:ext xmlns:c16="http://schemas.microsoft.com/office/drawing/2014/chart" uri="{C3380CC4-5D6E-409C-BE32-E72D297353CC}">
                <c16:uniqueId val="{00000001-B087-45FC-BC58-9ABC8B9839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87-45FC-BC58-9ABC8B9839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87-45FC-BC58-9ABC8B98398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087-45FC-BC58-9ABC8B98398A}"/>
            </c:ext>
          </c:extLst>
        </c:ser>
        <c:dLbls>
          <c:showLegendKey val="0"/>
          <c:showVal val="0"/>
          <c:showCatName val="0"/>
          <c:showSerName val="0"/>
          <c:showPercent val="0"/>
          <c:showBubbleSize val="0"/>
        </c:dLbls>
        <c:gapWidth val="150"/>
        <c:shape val="box"/>
        <c:axId val="175952384"/>
        <c:axId val="173416448"/>
        <c:axId val="0"/>
      </c:bar3DChart>
      <c:catAx>
        <c:axId val="175952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3416448"/>
        <c:crosses val="autoZero"/>
        <c:auto val="1"/>
        <c:lblAlgn val="ctr"/>
        <c:lblOffset val="100"/>
        <c:noMultiLvlLbl val="0"/>
      </c:catAx>
      <c:valAx>
        <c:axId val="173416448"/>
        <c:scaling>
          <c:orientation val="minMax"/>
        </c:scaling>
        <c:delete val="1"/>
        <c:axPos val="l"/>
        <c:numFmt formatCode="0%" sourceLinked="1"/>
        <c:majorTickMark val="out"/>
        <c:minorTickMark val="none"/>
        <c:tickLblPos val="nextTo"/>
        <c:crossAx val="175952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2B-4074-8FC8-01E650B9EE17}"/>
              </c:ext>
            </c:extLst>
          </c:dPt>
          <c:dPt>
            <c:idx val="1"/>
            <c:invertIfNegative val="0"/>
            <c:bubble3D val="0"/>
            <c:spPr>
              <a:solidFill>
                <a:srgbClr val="C00000"/>
              </a:solidFill>
            </c:spPr>
            <c:extLst>
              <c:ext xmlns:c16="http://schemas.microsoft.com/office/drawing/2014/chart" uri="{C3380CC4-5D6E-409C-BE32-E72D297353CC}">
                <c16:uniqueId val="{00000001-C62B-4074-8FC8-01E650B9EE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2B-4074-8FC8-01E650B9EE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2B-4074-8FC8-01E650B9EE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C62B-4074-8FC8-01E650B9EE17}"/>
            </c:ext>
          </c:extLst>
        </c:ser>
        <c:dLbls>
          <c:showLegendKey val="0"/>
          <c:showVal val="0"/>
          <c:showCatName val="0"/>
          <c:showSerName val="0"/>
          <c:showPercent val="0"/>
          <c:showBubbleSize val="0"/>
        </c:dLbls>
        <c:gapWidth val="150"/>
        <c:shape val="box"/>
        <c:axId val="175953408"/>
        <c:axId val="173418176"/>
        <c:axId val="0"/>
      </c:bar3DChart>
      <c:catAx>
        <c:axId val="175953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3418176"/>
        <c:crosses val="autoZero"/>
        <c:auto val="1"/>
        <c:lblAlgn val="ctr"/>
        <c:lblOffset val="100"/>
        <c:noMultiLvlLbl val="0"/>
      </c:catAx>
      <c:valAx>
        <c:axId val="173418176"/>
        <c:scaling>
          <c:orientation val="minMax"/>
        </c:scaling>
        <c:delete val="1"/>
        <c:axPos val="l"/>
        <c:numFmt formatCode="0%" sourceLinked="1"/>
        <c:majorTickMark val="out"/>
        <c:minorTickMark val="none"/>
        <c:tickLblPos val="nextTo"/>
        <c:crossAx val="175953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099-43F4-BFBF-B138E897B883}"/>
              </c:ext>
            </c:extLst>
          </c:dPt>
          <c:dPt>
            <c:idx val="1"/>
            <c:invertIfNegative val="0"/>
            <c:bubble3D val="0"/>
            <c:spPr>
              <a:solidFill>
                <a:srgbClr val="C00000"/>
              </a:solidFill>
            </c:spPr>
            <c:extLst>
              <c:ext xmlns:c16="http://schemas.microsoft.com/office/drawing/2014/chart" uri="{C3380CC4-5D6E-409C-BE32-E72D297353CC}">
                <c16:uniqueId val="{00000001-9099-43F4-BFBF-B138E897B8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099-43F4-BFBF-B138E897B8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99-43F4-BFBF-B138E897B8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c:v>
                </c:pt>
                <c:pt idx="3">
                  <c:v>1</c:v>
                </c:pt>
              </c:numCache>
            </c:numRef>
          </c:val>
          <c:extLst>
            <c:ext xmlns:c16="http://schemas.microsoft.com/office/drawing/2014/chart" uri="{C3380CC4-5D6E-409C-BE32-E72D297353CC}">
              <c16:uniqueId val="{00000004-9099-43F4-BFBF-B138E897B883}"/>
            </c:ext>
          </c:extLst>
        </c:ser>
        <c:dLbls>
          <c:showLegendKey val="0"/>
          <c:showVal val="0"/>
          <c:showCatName val="0"/>
          <c:showSerName val="0"/>
          <c:showPercent val="0"/>
          <c:showBubbleSize val="0"/>
        </c:dLbls>
        <c:gapWidth val="150"/>
        <c:shape val="box"/>
        <c:axId val="175954432"/>
        <c:axId val="173419904"/>
        <c:axId val="0"/>
      </c:bar3DChart>
      <c:catAx>
        <c:axId val="175954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3419904"/>
        <c:crosses val="autoZero"/>
        <c:auto val="1"/>
        <c:lblAlgn val="ctr"/>
        <c:lblOffset val="100"/>
        <c:noMultiLvlLbl val="0"/>
      </c:catAx>
      <c:valAx>
        <c:axId val="173419904"/>
        <c:scaling>
          <c:orientation val="minMax"/>
        </c:scaling>
        <c:delete val="1"/>
        <c:axPos val="l"/>
        <c:numFmt formatCode="0%" sourceLinked="1"/>
        <c:majorTickMark val="out"/>
        <c:minorTickMark val="none"/>
        <c:tickLblPos val="nextTo"/>
        <c:crossAx val="1759544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D5-4FD6-B935-1FD745EFA9F2}"/>
              </c:ext>
            </c:extLst>
          </c:dPt>
          <c:dPt>
            <c:idx val="1"/>
            <c:invertIfNegative val="0"/>
            <c:bubble3D val="0"/>
            <c:spPr>
              <a:solidFill>
                <a:srgbClr val="C00000"/>
              </a:solidFill>
            </c:spPr>
            <c:extLst>
              <c:ext xmlns:c16="http://schemas.microsoft.com/office/drawing/2014/chart" uri="{C3380CC4-5D6E-409C-BE32-E72D297353CC}">
                <c16:uniqueId val="{00000001-ACD5-4FD6-B935-1FD745EFA9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D5-4FD6-B935-1FD745EFA9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D5-4FD6-B935-1FD745EFA9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ACD5-4FD6-B935-1FD745EFA9F2}"/>
            </c:ext>
          </c:extLst>
        </c:ser>
        <c:dLbls>
          <c:showLegendKey val="0"/>
          <c:showVal val="0"/>
          <c:showCatName val="0"/>
          <c:showSerName val="0"/>
          <c:showPercent val="0"/>
          <c:showBubbleSize val="0"/>
        </c:dLbls>
        <c:gapWidth val="150"/>
        <c:shape val="box"/>
        <c:axId val="175955456"/>
        <c:axId val="173421632"/>
        <c:axId val="0"/>
      </c:bar3DChart>
      <c:catAx>
        <c:axId val="175955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3421632"/>
        <c:crosses val="autoZero"/>
        <c:auto val="1"/>
        <c:lblAlgn val="ctr"/>
        <c:lblOffset val="100"/>
        <c:noMultiLvlLbl val="0"/>
      </c:catAx>
      <c:valAx>
        <c:axId val="173421632"/>
        <c:scaling>
          <c:orientation val="minMax"/>
        </c:scaling>
        <c:delete val="1"/>
        <c:axPos val="l"/>
        <c:numFmt formatCode="0%" sourceLinked="1"/>
        <c:majorTickMark val="out"/>
        <c:minorTickMark val="none"/>
        <c:tickLblPos val="nextTo"/>
        <c:crossAx val="175955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48-4B1F-BB2B-E09BAA028F10}"/>
              </c:ext>
            </c:extLst>
          </c:dPt>
          <c:dPt>
            <c:idx val="1"/>
            <c:invertIfNegative val="0"/>
            <c:bubble3D val="0"/>
            <c:spPr>
              <a:solidFill>
                <a:srgbClr val="C00000"/>
              </a:solidFill>
            </c:spPr>
            <c:extLst>
              <c:ext xmlns:c16="http://schemas.microsoft.com/office/drawing/2014/chart" uri="{C3380CC4-5D6E-409C-BE32-E72D297353CC}">
                <c16:uniqueId val="{00000001-7548-4B1F-BB2B-E09BAA028F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48-4B1F-BB2B-E09BAA028F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48-4B1F-BB2B-E09BAA028F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7548-4B1F-BB2B-E09BAA028F10}"/>
            </c:ext>
          </c:extLst>
        </c:ser>
        <c:dLbls>
          <c:showLegendKey val="0"/>
          <c:showVal val="0"/>
          <c:showCatName val="0"/>
          <c:showSerName val="0"/>
          <c:showPercent val="0"/>
          <c:showBubbleSize val="0"/>
        </c:dLbls>
        <c:gapWidth val="150"/>
        <c:shape val="box"/>
        <c:axId val="168016384"/>
        <c:axId val="169811968"/>
        <c:axId val="0"/>
      </c:bar3DChart>
      <c:catAx>
        <c:axId val="168016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9811968"/>
        <c:crosses val="autoZero"/>
        <c:auto val="1"/>
        <c:lblAlgn val="ctr"/>
        <c:lblOffset val="100"/>
        <c:noMultiLvlLbl val="0"/>
      </c:catAx>
      <c:valAx>
        <c:axId val="169811968"/>
        <c:scaling>
          <c:orientation val="minMax"/>
        </c:scaling>
        <c:delete val="1"/>
        <c:axPos val="l"/>
        <c:numFmt formatCode="0%" sourceLinked="1"/>
        <c:majorTickMark val="out"/>
        <c:minorTickMark val="none"/>
        <c:tickLblPos val="nextTo"/>
        <c:crossAx val="168016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2CF-4CC2-9811-774E98B7B6E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2CF-4CC2-9811-774E98B7B6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32BB-4B76-BEBE-8EA1C45AC793}"/>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2CF-4CC2-9811-774E98B7B6E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2CF-4CC2-9811-774E98B7B6E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2CF-4CC2-9811-774E98B7B6E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2CF-4CC2-9811-774E98B7B6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32BB-4B76-BEBE-8EA1C45AC793}"/>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2CF-4CC2-9811-774E98B7B6E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2CF-4CC2-9811-774E98B7B6E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2CF-4CC2-9811-774E98B7B6E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2CF-4CC2-9811-774E98B7B6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2BB-4B76-BEBE-8EA1C45AC793}"/>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2BB-4B76-BEBE-8EA1C45AC793}"/>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2BB-4B76-BEBE-8EA1C45AC793}"/>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2BB-4B76-BEBE-8EA1C45AC793}"/>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32BB-4B76-BEBE-8EA1C45AC793}"/>
            </c:ext>
          </c:extLst>
        </c:ser>
        <c:dLbls>
          <c:showLegendKey val="0"/>
          <c:showVal val="0"/>
          <c:showCatName val="0"/>
          <c:showSerName val="0"/>
          <c:showPercent val="0"/>
          <c:showBubbleSize val="0"/>
        </c:dLbls>
        <c:smooth val="0"/>
        <c:axId val="176853504"/>
        <c:axId val="173423360"/>
      </c:lineChart>
      <c:catAx>
        <c:axId val="176853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3423360"/>
        <c:crosses val="autoZero"/>
        <c:auto val="1"/>
        <c:lblAlgn val="ctr"/>
        <c:lblOffset val="100"/>
        <c:noMultiLvlLbl val="0"/>
      </c:catAx>
      <c:valAx>
        <c:axId val="173423360"/>
        <c:scaling>
          <c:orientation val="minMax"/>
        </c:scaling>
        <c:delete val="1"/>
        <c:axPos val="l"/>
        <c:numFmt formatCode="0%" sourceLinked="1"/>
        <c:majorTickMark val="out"/>
        <c:minorTickMark val="none"/>
        <c:tickLblPos val="nextTo"/>
        <c:crossAx val="1768535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35F-439E-A41A-E771B14A264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35F-439E-A41A-E771B14A26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smooth val="0"/>
          <c:extLst>
            <c:ext xmlns:c16="http://schemas.microsoft.com/office/drawing/2014/chart" uri="{C3380CC4-5D6E-409C-BE32-E72D297353CC}">
              <c16:uniqueId val="{00000002-035F-439E-A41A-E771B14A2640}"/>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35F-439E-A41A-E771B14A264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35F-439E-A41A-E771B14A264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35F-439E-A41A-E771B14A264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35F-439E-A41A-E771B14A26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0.7142857142857143</c:v>
                </c:pt>
                <c:pt idx="2">
                  <c:v>0</c:v>
                </c:pt>
                <c:pt idx="3">
                  <c:v>0</c:v>
                </c:pt>
              </c:numCache>
            </c:numRef>
          </c:val>
          <c:smooth val="0"/>
          <c:extLst>
            <c:ext xmlns:c16="http://schemas.microsoft.com/office/drawing/2014/chart" uri="{C3380CC4-5D6E-409C-BE32-E72D297353CC}">
              <c16:uniqueId val="{00000007-035F-439E-A41A-E771B14A2640}"/>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35F-439E-A41A-E771B14A264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35F-439E-A41A-E771B14A264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35F-439E-A41A-E771B14A264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35F-439E-A41A-E771B14A26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35F-439E-A41A-E771B14A2640}"/>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35F-439E-A41A-E771B14A2640}"/>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35F-439E-A41A-E771B14A2640}"/>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35F-439E-A41A-E771B14A2640}"/>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35F-439E-A41A-E771B14A26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35F-439E-A41A-E771B14A2640}"/>
            </c:ext>
          </c:extLst>
        </c:ser>
        <c:dLbls>
          <c:showLegendKey val="0"/>
          <c:showVal val="0"/>
          <c:showCatName val="0"/>
          <c:showSerName val="0"/>
          <c:showPercent val="0"/>
          <c:showBubbleSize val="0"/>
        </c:dLbls>
        <c:smooth val="0"/>
        <c:axId val="176854528"/>
        <c:axId val="176891008"/>
      </c:lineChart>
      <c:catAx>
        <c:axId val="176854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6891008"/>
        <c:crosses val="autoZero"/>
        <c:auto val="1"/>
        <c:lblAlgn val="ctr"/>
        <c:lblOffset val="100"/>
        <c:noMultiLvlLbl val="0"/>
      </c:catAx>
      <c:valAx>
        <c:axId val="176891008"/>
        <c:scaling>
          <c:orientation val="minMax"/>
        </c:scaling>
        <c:delete val="1"/>
        <c:axPos val="l"/>
        <c:numFmt formatCode="0%" sourceLinked="1"/>
        <c:majorTickMark val="out"/>
        <c:minorTickMark val="none"/>
        <c:tickLblPos val="nextTo"/>
        <c:crossAx val="1768545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612B-4482-9EF9-7B772428417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612B-4482-9EF9-7B77242841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A66-4B0C-A896-20B90EBCDAD1}"/>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612B-4482-9EF9-7B772428417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612B-4482-9EF9-7B772428417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612B-4482-9EF9-7B772428417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612B-4482-9EF9-7B77242841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c:v>
                </c:pt>
                <c:pt idx="3">
                  <c:v>1</c:v>
                </c:pt>
              </c:numCache>
            </c:numRef>
          </c:val>
          <c:smooth val="0"/>
          <c:extLst>
            <c:ext xmlns:c16="http://schemas.microsoft.com/office/drawing/2014/chart" uri="{C3380CC4-5D6E-409C-BE32-E72D297353CC}">
              <c16:uniqueId val="{00000007-FA66-4B0C-A896-20B90EBCDAD1}"/>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612B-4482-9EF9-7B772428417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612B-4482-9EF9-7B772428417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612B-4482-9EF9-7B772428417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612B-4482-9EF9-7B77242841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A66-4B0C-A896-20B90EBCDAD1}"/>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A66-4B0C-A896-20B90EBCDAD1}"/>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66-4B0C-A896-20B90EBCDAD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FA66-4B0C-A896-20B90EBCDAD1}"/>
            </c:ext>
          </c:extLst>
        </c:ser>
        <c:dLbls>
          <c:showLegendKey val="0"/>
          <c:showVal val="0"/>
          <c:showCatName val="0"/>
          <c:showSerName val="0"/>
          <c:showPercent val="0"/>
          <c:showBubbleSize val="0"/>
        </c:dLbls>
        <c:smooth val="0"/>
        <c:axId val="176856576"/>
        <c:axId val="176893312"/>
      </c:lineChart>
      <c:catAx>
        <c:axId val="176856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6893312"/>
        <c:crosses val="autoZero"/>
        <c:auto val="1"/>
        <c:lblAlgn val="ctr"/>
        <c:lblOffset val="100"/>
        <c:noMultiLvlLbl val="0"/>
      </c:catAx>
      <c:valAx>
        <c:axId val="176893312"/>
        <c:scaling>
          <c:orientation val="minMax"/>
        </c:scaling>
        <c:delete val="1"/>
        <c:axPos val="l"/>
        <c:numFmt formatCode="0%" sourceLinked="1"/>
        <c:majorTickMark val="out"/>
        <c:minorTickMark val="none"/>
        <c:tickLblPos val="nextTo"/>
        <c:crossAx val="1768565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A1-47C9-935C-C80505443243}"/>
              </c:ext>
            </c:extLst>
          </c:dPt>
          <c:dPt>
            <c:idx val="1"/>
            <c:invertIfNegative val="0"/>
            <c:bubble3D val="0"/>
            <c:spPr>
              <a:solidFill>
                <a:srgbClr val="C00000"/>
              </a:solidFill>
            </c:spPr>
            <c:extLst>
              <c:ext xmlns:c16="http://schemas.microsoft.com/office/drawing/2014/chart" uri="{C3380CC4-5D6E-409C-BE32-E72D297353CC}">
                <c16:uniqueId val="{00000001-DAA1-47C9-935C-C8050544324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A1-47C9-935C-C8050544324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A1-47C9-935C-C805054432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0.3</c:v>
                </c:pt>
                <c:pt idx="2">
                  <c:v>0.2</c:v>
                </c:pt>
                <c:pt idx="3">
                  <c:v>0.4</c:v>
                </c:pt>
              </c:numCache>
            </c:numRef>
          </c:val>
          <c:extLst>
            <c:ext xmlns:c16="http://schemas.microsoft.com/office/drawing/2014/chart" uri="{C3380CC4-5D6E-409C-BE32-E72D297353CC}">
              <c16:uniqueId val="{00000004-DAA1-47C9-935C-C80505443243}"/>
            </c:ext>
          </c:extLst>
        </c:ser>
        <c:dLbls>
          <c:showLegendKey val="0"/>
          <c:showVal val="0"/>
          <c:showCatName val="0"/>
          <c:showSerName val="0"/>
          <c:showPercent val="0"/>
          <c:showBubbleSize val="0"/>
        </c:dLbls>
        <c:gapWidth val="150"/>
        <c:shape val="box"/>
        <c:axId val="177063424"/>
        <c:axId val="176895616"/>
        <c:axId val="0"/>
      </c:bar3DChart>
      <c:catAx>
        <c:axId val="17706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6895616"/>
        <c:crosses val="autoZero"/>
        <c:auto val="1"/>
        <c:lblAlgn val="ctr"/>
        <c:lblOffset val="100"/>
        <c:noMultiLvlLbl val="0"/>
      </c:catAx>
      <c:valAx>
        <c:axId val="176895616"/>
        <c:scaling>
          <c:orientation val="minMax"/>
        </c:scaling>
        <c:delete val="1"/>
        <c:axPos val="l"/>
        <c:numFmt formatCode="0%" sourceLinked="1"/>
        <c:majorTickMark val="out"/>
        <c:minorTickMark val="none"/>
        <c:tickLblPos val="nextTo"/>
        <c:crossAx val="177063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A3-4EB9-A349-1762306BFB42}"/>
              </c:ext>
            </c:extLst>
          </c:dPt>
          <c:dPt>
            <c:idx val="1"/>
            <c:invertIfNegative val="0"/>
            <c:bubble3D val="0"/>
            <c:spPr>
              <a:solidFill>
                <a:srgbClr val="C00000"/>
              </a:solidFill>
            </c:spPr>
            <c:extLst>
              <c:ext xmlns:c16="http://schemas.microsoft.com/office/drawing/2014/chart" uri="{C3380CC4-5D6E-409C-BE32-E72D297353CC}">
                <c16:uniqueId val="{00000001-8AA3-4EB9-A349-1762306BFB4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A3-4EB9-A349-1762306BFB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A3-4EB9-A349-1762306BFB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0.5</c:v>
                </c:pt>
                <c:pt idx="3">
                  <c:v>0.3</c:v>
                </c:pt>
              </c:numCache>
            </c:numRef>
          </c:val>
          <c:extLst>
            <c:ext xmlns:c16="http://schemas.microsoft.com/office/drawing/2014/chart" uri="{C3380CC4-5D6E-409C-BE32-E72D297353CC}">
              <c16:uniqueId val="{00000004-8AA3-4EB9-A349-1762306BFB42}"/>
            </c:ext>
          </c:extLst>
        </c:ser>
        <c:dLbls>
          <c:showLegendKey val="0"/>
          <c:showVal val="0"/>
          <c:showCatName val="0"/>
          <c:showSerName val="0"/>
          <c:showPercent val="0"/>
          <c:showBubbleSize val="0"/>
        </c:dLbls>
        <c:gapWidth val="150"/>
        <c:shape val="box"/>
        <c:axId val="177065472"/>
        <c:axId val="176897344"/>
        <c:axId val="0"/>
      </c:bar3DChart>
      <c:catAx>
        <c:axId val="177065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6897344"/>
        <c:crosses val="autoZero"/>
        <c:auto val="1"/>
        <c:lblAlgn val="ctr"/>
        <c:lblOffset val="100"/>
        <c:noMultiLvlLbl val="0"/>
      </c:catAx>
      <c:valAx>
        <c:axId val="176897344"/>
        <c:scaling>
          <c:orientation val="minMax"/>
        </c:scaling>
        <c:delete val="1"/>
        <c:axPos val="l"/>
        <c:numFmt formatCode="0%" sourceLinked="1"/>
        <c:majorTickMark val="out"/>
        <c:minorTickMark val="none"/>
        <c:tickLblPos val="nextTo"/>
        <c:crossAx val="177065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217-4B8A-963C-27EEBC943F69}"/>
              </c:ext>
            </c:extLst>
          </c:dPt>
          <c:dPt>
            <c:idx val="1"/>
            <c:invertIfNegative val="0"/>
            <c:bubble3D val="0"/>
            <c:spPr>
              <a:solidFill>
                <a:srgbClr val="C00000"/>
              </a:solidFill>
            </c:spPr>
            <c:extLst>
              <c:ext xmlns:c16="http://schemas.microsoft.com/office/drawing/2014/chart" uri="{C3380CC4-5D6E-409C-BE32-E72D297353CC}">
                <c16:uniqueId val="{00000001-1217-4B8A-963C-27EEBC943F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217-4B8A-963C-27EEBC943F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217-4B8A-963C-27EEBC943F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0.5</c:v>
                </c:pt>
                <c:pt idx="3">
                  <c:v>0.3</c:v>
                </c:pt>
              </c:numCache>
            </c:numRef>
          </c:val>
          <c:extLst>
            <c:ext xmlns:c16="http://schemas.microsoft.com/office/drawing/2014/chart" uri="{C3380CC4-5D6E-409C-BE32-E72D297353CC}">
              <c16:uniqueId val="{00000004-1217-4B8A-963C-27EEBC943F69}"/>
            </c:ext>
          </c:extLst>
        </c:ser>
        <c:dLbls>
          <c:showLegendKey val="0"/>
          <c:showVal val="0"/>
          <c:showCatName val="0"/>
          <c:showSerName val="0"/>
          <c:showPercent val="0"/>
          <c:showBubbleSize val="0"/>
        </c:dLbls>
        <c:gapWidth val="150"/>
        <c:shape val="box"/>
        <c:axId val="177160704"/>
        <c:axId val="177235072"/>
        <c:axId val="0"/>
      </c:bar3DChart>
      <c:catAx>
        <c:axId val="177160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7235072"/>
        <c:crosses val="autoZero"/>
        <c:auto val="1"/>
        <c:lblAlgn val="ctr"/>
        <c:lblOffset val="100"/>
        <c:noMultiLvlLbl val="0"/>
      </c:catAx>
      <c:valAx>
        <c:axId val="177235072"/>
        <c:scaling>
          <c:orientation val="minMax"/>
        </c:scaling>
        <c:delete val="1"/>
        <c:axPos val="l"/>
        <c:numFmt formatCode="0%" sourceLinked="1"/>
        <c:majorTickMark val="out"/>
        <c:minorTickMark val="none"/>
        <c:tickLblPos val="nextTo"/>
        <c:crossAx val="177160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E2AD-4BC3-B38C-C1794B341CA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E2AD-4BC3-B38C-C1794B341C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0.7142857142857143</c:v>
                </c:pt>
              </c:numCache>
            </c:numRef>
          </c:val>
          <c:smooth val="0"/>
          <c:extLst>
            <c:ext xmlns:c16="http://schemas.microsoft.com/office/drawing/2014/chart" uri="{C3380CC4-5D6E-409C-BE32-E72D297353CC}">
              <c16:uniqueId val="{00000002-F2D1-41C1-BDAE-F5C873DED983}"/>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E2AD-4BC3-B38C-C1794B341CA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E2AD-4BC3-B38C-C1794B341CA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E2AD-4BC3-B38C-C1794B341CA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E2AD-4BC3-B38C-C1794B341C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0.5</c:v>
                </c:pt>
                <c:pt idx="3">
                  <c:v>0.3</c:v>
                </c:pt>
              </c:numCache>
            </c:numRef>
          </c:val>
          <c:smooth val="0"/>
          <c:extLst>
            <c:ext xmlns:c16="http://schemas.microsoft.com/office/drawing/2014/chart" uri="{C3380CC4-5D6E-409C-BE32-E72D297353CC}">
              <c16:uniqueId val="{00000007-F2D1-41C1-BDAE-F5C873DED983}"/>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E2AD-4BC3-B38C-C1794B341CA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E2AD-4BC3-B38C-C1794B341CA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E2AD-4BC3-B38C-C1794B341CA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E2AD-4BC3-B38C-C1794B341CA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2D1-41C1-BDAE-F5C873DED983}"/>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2D1-41C1-BDAE-F5C873DED983}"/>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2D1-41C1-BDAE-F5C873DED983}"/>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2D1-41C1-BDAE-F5C873DED983}"/>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2D1-41C1-BDAE-F5C873DED98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2D1-41C1-BDAE-F5C873DED983}"/>
            </c:ext>
          </c:extLst>
        </c:ser>
        <c:dLbls>
          <c:showLegendKey val="0"/>
          <c:showVal val="0"/>
          <c:showCatName val="0"/>
          <c:showSerName val="0"/>
          <c:showPercent val="0"/>
          <c:showBubbleSize val="0"/>
        </c:dLbls>
        <c:smooth val="0"/>
        <c:axId val="177161728"/>
        <c:axId val="177237376"/>
      </c:lineChart>
      <c:catAx>
        <c:axId val="177161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7237376"/>
        <c:crosses val="autoZero"/>
        <c:auto val="1"/>
        <c:lblAlgn val="ctr"/>
        <c:lblOffset val="100"/>
        <c:noMultiLvlLbl val="0"/>
      </c:catAx>
      <c:valAx>
        <c:axId val="177237376"/>
        <c:scaling>
          <c:orientation val="minMax"/>
        </c:scaling>
        <c:delete val="1"/>
        <c:axPos val="l"/>
        <c:numFmt formatCode="0%" sourceLinked="1"/>
        <c:majorTickMark val="out"/>
        <c:minorTickMark val="none"/>
        <c:tickLblPos val="nextTo"/>
        <c:crossAx val="1771617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87-426F-8266-8F5CB948C51C}"/>
              </c:ext>
            </c:extLst>
          </c:dPt>
          <c:dPt>
            <c:idx val="1"/>
            <c:invertIfNegative val="0"/>
            <c:bubble3D val="0"/>
            <c:spPr>
              <a:solidFill>
                <a:srgbClr val="C00000"/>
              </a:solidFill>
            </c:spPr>
            <c:extLst>
              <c:ext xmlns:c16="http://schemas.microsoft.com/office/drawing/2014/chart" uri="{C3380CC4-5D6E-409C-BE32-E72D297353CC}">
                <c16:uniqueId val="{00000001-AA87-426F-8266-8F5CB948C5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87-426F-8266-8F5CB948C5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87-426F-8266-8F5CB948C5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AA87-426F-8266-8F5CB948C51C}"/>
            </c:ext>
          </c:extLst>
        </c:ser>
        <c:dLbls>
          <c:showLegendKey val="0"/>
          <c:showVal val="0"/>
          <c:showCatName val="0"/>
          <c:showSerName val="0"/>
          <c:showPercent val="0"/>
          <c:showBubbleSize val="0"/>
        </c:dLbls>
        <c:gapWidth val="150"/>
        <c:shape val="box"/>
        <c:axId val="177163776"/>
        <c:axId val="177239680"/>
        <c:axId val="0"/>
      </c:bar3DChart>
      <c:catAx>
        <c:axId val="177163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7239680"/>
        <c:crosses val="autoZero"/>
        <c:auto val="1"/>
        <c:lblAlgn val="ctr"/>
        <c:lblOffset val="100"/>
        <c:noMultiLvlLbl val="0"/>
      </c:catAx>
      <c:valAx>
        <c:axId val="177239680"/>
        <c:scaling>
          <c:orientation val="minMax"/>
        </c:scaling>
        <c:delete val="1"/>
        <c:axPos val="l"/>
        <c:numFmt formatCode="0%" sourceLinked="1"/>
        <c:majorTickMark val="out"/>
        <c:minorTickMark val="none"/>
        <c:tickLblPos val="nextTo"/>
        <c:crossAx val="177163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99C-4290-982A-1AA75EC30805}"/>
              </c:ext>
            </c:extLst>
          </c:dPt>
          <c:dPt>
            <c:idx val="1"/>
            <c:invertIfNegative val="0"/>
            <c:bubble3D val="0"/>
            <c:spPr>
              <a:solidFill>
                <a:srgbClr val="C00000"/>
              </a:solidFill>
            </c:spPr>
            <c:extLst>
              <c:ext xmlns:c16="http://schemas.microsoft.com/office/drawing/2014/chart" uri="{C3380CC4-5D6E-409C-BE32-E72D297353CC}">
                <c16:uniqueId val="{00000001-099C-4290-982A-1AA75EC308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99C-4290-982A-1AA75EC308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99C-4290-982A-1AA75EC308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099C-4290-982A-1AA75EC30805}"/>
            </c:ext>
          </c:extLst>
        </c:ser>
        <c:dLbls>
          <c:showLegendKey val="0"/>
          <c:showVal val="0"/>
          <c:showCatName val="0"/>
          <c:showSerName val="0"/>
          <c:showPercent val="0"/>
          <c:showBubbleSize val="0"/>
        </c:dLbls>
        <c:gapWidth val="150"/>
        <c:shape val="box"/>
        <c:axId val="177492480"/>
        <c:axId val="177240832"/>
        <c:axId val="0"/>
      </c:bar3DChart>
      <c:catAx>
        <c:axId val="177492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7240832"/>
        <c:crosses val="autoZero"/>
        <c:auto val="1"/>
        <c:lblAlgn val="ctr"/>
        <c:lblOffset val="100"/>
        <c:noMultiLvlLbl val="0"/>
      </c:catAx>
      <c:valAx>
        <c:axId val="177240832"/>
        <c:scaling>
          <c:orientation val="minMax"/>
        </c:scaling>
        <c:delete val="1"/>
        <c:axPos val="l"/>
        <c:numFmt formatCode="0%" sourceLinked="1"/>
        <c:majorTickMark val="out"/>
        <c:minorTickMark val="none"/>
        <c:tickLblPos val="nextTo"/>
        <c:crossAx val="177492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8F8-4694-B784-1CEE8D2A2D09}"/>
              </c:ext>
            </c:extLst>
          </c:dPt>
          <c:dPt>
            <c:idx val="1"/>
            <c:invertIfNegative val="0"/>
            <c:bubble3D val="0"/>
            <c:spPr>
              <a:solidFill>
                <a:srgbClr val="C00000"/>
              </a:solidFill>
            </c:spPr>
            <c:extLst>
              <c:ext xmlns:c16="http://schemas.microsoft.com/office/drawing/2014/chart" uri="{C3380CC4-5D6E-409C-BE32-E72D297353CC}">
                <c16:uniqueId val="{00000001-38F8-4694-B784-1CEE8D2A2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F8-4694-B784-1CEE8D2A2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F8-4694-B784-1CEE8D2A2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38F8-4694-B784-1CEE8D2A2D09}"/>
            </c:ext>
          </c:extLst>
        </c:ser>
        <c:dLbls>
          <c:showLegendKey val="0"/>
          <c:showVal val="0"/>
          <c:showCatName val="0"/>
          <c:showSerName val="0"/>
          <c:showPercent val="0"/>
          <c:showBubbleSize val="0"/>
        </c:dLbls>
        <c:gapWidth val="150"/>
        <c:shape val="box"/>
        <c:axId val="177493504"/>
        <c:axId val="177783360"/>
        <c:axId val="0"/>
      </c:bar3DChart>
      <c:catAx>
        <c:axId val="177493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7783360"/>
        <c:crosses val="autoZero"/>
        <c:auto val="1"/>
        <c:lblAlgn val="ctr"/>
        <c:lblOffset val="100"/>
        <c:noMultiLvlLbl val="0"/>
      </c:catAx>
      <c:valAx>
        <c:axId val="177783360"/>
        <c:scaling>
          <c:orientation val="minMax"/>
        </c:scaling>
        <c:delete val="1"/>
        <c:axPos val="l"/>
        <c:numFmt formatCode="0%" sourceLinked="1"/>
        <c:majorTickMark val="out"/>
        <c:minorTickMark val="none"/>
        <c:tickLblPos val="nextTo"/>
        <c:crossAx val="1774935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FF2-46B2-9D8C-85AA859BE57F}"/>
              </c:ext>
            </c:extLst>
          </c:dPt>
          <c:dPt>
            <c:idx val="1"/>
            <c:invertIfNegative val="0"/>
            <c:bubble3D val="0"/>
            <c:spPr>
              <a:solidFill>
                <a:srgbClr val="C00000"/>
              </a:solidFill>
            </c:spPr>
            <c:extLst>
              <c:ext xmlns:c16="http://schemas.microsoft.com/office/drawing/2014/chart" uri="{C3380CC4-5D6E-409C-BE32-E72D297353CC}">
                <c16:uniqueId val="{00000001-DFF2-46B2-9D8C-85AA859BE5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FF2-46B2-9D8C-85AA859BE5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FF2-46B2-9D8C-85AA859BE5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0.5</c:v>
                </c:pt>
                <c:pt idx="2">
                  <c:v>0.125</c:v>
                </c:pt>
                <c:pt idx="3">
                  <c:v>0.25</c:v>
                </c:pt>
              </c:numCache>
            </c:numRef>
          </c:val>
          <c:extLst>
            <c:ext xmlns:c16="http://schemas.microsoft.com/office/drawing/2014/chart" uri="{C3380CC4-5D6E-409C-BE32-E72D297353CC}">
              <c16:uniqueId val="{00000004-DFF2-46B2-9D8C-85AA859BE57F}"/>
            </c:ext>
          </c:extLst>
        </c:ser>
        <c:dLbls>
          <c:showLegendKey val="0"/>
          <c:showVal val="0"/>
          <c:showCatName val="0"/>
          <c:showSerName val="0"/>
          <c:showPercent val="0"/>
          <c:showBubbleSize val="0"/>
        </c:dLbls>
        <c:gapWidth val="150"/>
        <c:shape val="box"/>
        <c:axId val="168017408"/>
        <c:axId val="169813696"/>
        <c:axId val="0"/>
      </c:bar3DChart>
      <c:catAx>
        <c:axId val="168017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9813696"/>
        <c:crosses val="autoZero"/>
        <c:auto val="1"/>
        <c:lblAlgn val="ctr"/>
        <c:lblOffset val="100"/>
        <c:noMultiLvlLbl val="0"/>
      </c:catAx>
      <c:valAx>
        <c:axId val="169813696"/>
        <c:scaling>
          <c:orientation val="minMax"/>
        </c:scaling>
        <c:delete val="1"/>
        <c:axPos val="l"/>
        <c:numFmt formatCode="0%" sourceLinked="1"/>
        <c:majorTickMark val="out"/>
        <c:minorTickMark val="none"/>
        <c:tickLblPos val="nextTo"/>
        <c:crossAx val="168017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D441-473F-803D-BB6F126A39D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D441-473F-803D-BB6F126A3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5730-4606-8B1A-8AB8F7F43227}"/>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D441-473F-803D-BB6F126A39D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D441-473F-803D-BB6F126A39D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D441-473F-803D-BB6F126A39D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D441-473F-803D-BB6F126A3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5730-4606-8B1A-8AB8F7F43227}"/>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D441-473F-803D-BB6F126A39D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D441-473F-803D-BB6F126A39D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D441-473F-803D-BB6F126A39D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D441-473F-803D-BB6F126A39D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730-4606-8B1A-8AB8F7F43227}"/>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730-4606-8B1A-8AB8F7F43227}"/>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730-4606-8B1A-8AB8F7F43227}"/>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730-4606-8B1A-8AB8F7F43227}"/>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730-4606-8B1A-8AB8F7F432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730-4606-8B1A-8AB8F7F43227}"/>
            </c:ext>
          </c:extLst>
        </c:ser>
        <c:dLbls>
          <c:showLegendKey val="0"/>
          <c:showVal val="0"/>
          <c:showCatName val="0"/>
          <c:showSerName val="0"/>
          <c:showPercent val="0"/>
          <c:showBubbleSize val="0"/>
        </c:dLbls>
        <c:smooth val="0"/>
        <c:axId val="177494528"/>
        <c:axId val="177785088"/>
      </c:lineChart>
      <c:catAx>
        <c:axId val="177494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7785088"/>
        <c:crosses val="autoZero"/>
        <c:auto val="1"/>
        <c:lblAlgn val="ctr"/>
        <c:lblOffset val="100"/>
        <c:noMultiLvlLbl val="0"/>
      </c:catAx>
      <c:valAx>
        <c:axId val="177785088"/>
        <c:scaling>
          <c:orientation val="minMax"/>
        </c:scaling>
        <c:delete val="1"/>
        <c:axPos val="l"/>
        <c:numFmt formatCode="0%" sourceLinked="1"/>
        <c:majorTickMark val="out"/>
        <c:minorTickMark val="none"/>
        <c:tickLblPos val="nextTo"/>
        <c:crossAx val="1774945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340-4DDC-B427-A1D547EF718C}"/>
              </c:ext>
            </c:extLst>
          </c:dPt>
          <c:dPt>
            <c:idx val="1"/>
            <c:invertIfNegative val="0"/>
            <c:bubble3D val="0"/>
            <c:spPr>
              <a:solidFill>
                <a:srgbClr val="C00000"/>
              </a:solidFill>
            </c:spPr>
            <c:extLst>
              <c:ext xmlns:c16="http://schemas.microsoft.com/office/drawing/2014/chart" uri="{C3380CC4-5D6E-409C-BE32-E72D297353CC}">
                <c16:uniqueId val="{00000001-3340-4DDC-B427-A1D547EF718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340-4DDC-B427-A1D547EF718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340-4DDC-B427-A1D547EF718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340-4DDC-B427-A1D547EF718C}"/>
            </c:ext>
          </c:extLst>
        </c:ser>
        <c:dLbls>
          <c:showLegendKey val="0"/>
          <c:showVal val="0"/>
          <c:showCatName val="0"/>
          <c:showSerName val="0"/>
          <c:showPercent val="0"/>
          <c:showBubbleSize val="0"/>
        </c:dLbls>
        <c:gapWidth val="150"/>
        <c:shape val="box"/>
        <c:axId val="177862144"/>
        <c:axId val="177787392"/>
        <c:axId val="0"/>
      </c:bar3DChart>
      <c:catAx>
        <c:axId val="177862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7787392"/>
        <c:crosses val="autoZero"/>
        <c:auto val="1"/>
        <c:lblAlgn val="ctr"/>
        <c:lblOffset val="100"/>
        <c:noMultiLvlLbl val="0"/>
      </c:catAx>
      <c:valAx>
        <c:axId val="177787392"/>
        <c:scaling>
          <c:orientation val="minMax"/>
        </c:scaling>
        <c:delete val="1"/>
        <c:axPos val="l"/>
        <c:numFmt formatCode="0%" sourceLinked="1"/>
        <c:majorTickMark val="out"/>
        <c:minorTickMark val="none"/>
        <c:tickLblPos val="nextTo"/>
        <c:crossAx val="177862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C26-4B4D-B714-53CE895819A2}"/>
              </c:ext>
            </c:extLst>
          </c:dPt>
          <c:dPt>
            <c:idx val="1"/>
            <c:invertIfNegative val="0"/>
            <c:bubble3D val="0"/>
            <c:spPr>
              <a:solidFill>
                <a:srgbClr val="C00000"/>
              </a:solidFill>
            </c:spPr>
            <c:extLst>
              <c:ext xmlns:c16="http://schemas.microsoft.com/office/drawing/2014/chart" uri="{C3380CC4-5D6E-409C-BE32-E72D297353CC}">
                <c16:uniqueId val="{00000001-0C26-4B4D-B714-53CE895819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26-4B4D-B714-53CE895819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26-4B4D-B714-53CE895819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C26-4B4D-B714-53CE895819A2}"/>
            </c:ext>
          </c:extLst>
        </c:ser>
        <c:dLbls>
          <c:showLegendKey val="0"/>
          <c:showVal val="0"/>
          <c:showCatName val="0"/>
          <c:showSerName val="0"/>
          <c:showPercent val="0"/>
          <c:showBubbleSize val="0"/>
        </c:dLbls>
        <c:gapWidth val="150"/>
        <c:shape val="box"/>
        <c:axId val="177863168"/>
        <c:axId val="177789120"/>
        <c:axId val="0"/>
      </c:bar3DChart>
      <c:catAx>
        <c:axId val="1778631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7789120"/>
        <c:crosses val="autoZero"/>
        <c:auto val="1"/>
        <c:lblAlgn val="ctr"/>
        <c:lblOffset val="100"/>
        <c:noMultiLvlLbl val="0"/>
      </c:catAx>
      <c:valAx>
        <c:axId val="177789120"/>
        <c:scaling>
          <c:orientation val="minMax"/>
        </c:scaling>
        <c:delete val="1"/>
        <c:axPos val="l"/>
        <c:numFmt formatCode="0%" sourceLinked="1"/>
        <c:majorTickMark val="out"/>
        <c:minorTickMark val="none"/>
        <c:tickLblPos val="nextTo"/>
        <c:crossAx val="1778631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585-4EB6-95DE-21025C01AB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585-4EB6-95DE-21025C01AB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B585-4EB6-95DE-21025C01AB67}"/>
            </c:ext>
          </c:extLst>
        </c:ser>
        <c:dLbls>
          <c:showLegendKey val="0"/>
          <c:showVal val="0"/>
          <c:showCatName val="0"/>
          <c:showSerName val="0"/>
          <c:showPercent val="0"/>
          <c:showBubbleSize val="0"/>
        </c:dLbls>
        <c:gapWidth val="150"/>
        <c:shape val="box"/>
        <c:axId val="177863680"/>
        <c:axId val="178503680"/>
        <c:axId val="0"/>
      </c:bar3DChart>
      <c:catAx>
        <c:axId val="177863680"/>
        <c:scaling>
          <c:orientation val="minMax"/>
        </c:scaling>
        <c:delete val="1"/>
        <c:axPos val="b"/>
        <c:majorTickMark val="out"/>
        <c:minorTickMark val="none"/>
        <c:tickLblPos val="nextTo"/>
        <c:crossAx val="178503680"/>
        <c:crosses val="autoZero"/>
        <c:auto val="1"/>
        <c:lblAlgn val="ctr"/>
        <c:lblOffset val="100"/>
        <c:noMultiLvlLbl val="0"/>
      </c:catAx>
      <c:valAx>
        <c:axId val="178503680"/>
        <c:scaling>
          <c:orientation val="minMax"/>
        </c:scaling>
        <c:delete val="1"/>
        <c:axPos val="l"/>
        <c:numFmt formatCode="0%" sourceLinked="1"/>
        <c:majorTickMark val="out"/>
        <c:minorTickMark val="none"/>
        <c:tickLblPos val="nextTo"/>
        <c:crossAx val="1778636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BB0-4617-81AE-4F3477A767D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BB0-4617-81AE-4F3477A767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4BB0-4617-81AE-4F3477A767D3}"/>
            </c:ext>
          </c:extLst>
        </c:ser>
        <c:dLbls>
          <c:showLegendKey val="0"/>
          <c:showVal val="0"/>
          <c:showCatName val="0"/>
          <c:showSerName val="0"/>
          <c:showPercent val="0"/>
          <c:showBubbleSize val="0"/>
        </c:dLbls>
        <c:gapWidth val="150"/>
        <c:shape val="box"/>
        <c:axId val="177864192"/>
        <c:axId val="178505408"/>
        <c:axId val="0"/>
      </c:bar3DChart>
      <c:catAx>
        <c:axId val="177864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8505408"/>
        <c:crosses val="autoZero"/>
        <c:auto val="1"/>
        <c:lblAlgn val="ctr"/>
        <c:lblOffset val="100"/>
        <c:noMultiLvlLbl val="0"/>
      </c:catAx>
      <c:valAx>
        <c:axId val="178505408"/>
        <c:scaling>
          <c:orientation val="minMax"/>
        </c:scaling>
        <c:delete val="1"/>
        <c:axPos val="l"/>
        <c:numFmt formatCode="0%" sourceLinked="1"/>
        <c:majorTickMark val="out"/>
        <c:minorTickMark val="none"/>
        <c:tickLblPos val="nextTo"/>
        <c:crossAx val="177864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368-4EA1-A414-A4266CF8CDB7}"/>
              </c:ext>
            </c:extLst>
          </c:dPt>
          <c:dPt>
            <c:idx val="1"/>
            <c:invertIfNegative val="0"/>
            <c:bubble3D val="0"/>
            <c:spPr>
              <a:solidFill>
                <a:srgbClr val="C00000"/>
              </a:solidFill>
            </c:spPr>
            <c:extLst>
              <c:ext xmlns:c16="http://schemas.microsoft.com/office/drawing/2014/chart" uri="{C3380CC4-5D6E-409C-BE32-E72D297353CC}">
                <c16:uniqueId val="{00000001-B368-4EA1-A414-A4266CF8CD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68-4EA1-A414-A4266CF8CD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68-4EA1-A414-A4266CF8CD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B368-4EA1-A414-A4266CF8CDB7}"/>
            </c:ext>
          </c:extLst>
        </c:ser>
        <c:dLbls>
          <c:showLegendKey val="0"/>
          <c:showVal val="0"/>
          <c:showCatName val="0"/>
          <c:showSerName val="0"/>
          <c:showPercent val="0"/>
          <c:showBubbleSize val="0"/>
        </c:dLbls>
        <c:gapWidth val="150"/>
        <c:shape val="box"/>
        <c:axId val="178696704"/>
        <c:axId val="178507136"/>
        <c:axId val="0"/>
      </c:bar3DChart>
      <c:catAx>
        <c:axId val="178696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78507136"/>
        <c:crosses val="autoZero"/>
        <c:auto val="1"/>
        <c:lblAlgn val="ctr"/>
        <c:lblOffset val="100"/>
        <c:noMultiLvlLbl val="0"/>
      </c:catAx>
      <c:valAx>
        <c:axId val="178507136"/>
        <c:scaling>
          <c:orientation val="minMax"/>
        </c:scaling>
        <c:delete val="1"/>
        <c:axPos val="l"/>
        <c:numFmt formatCode="0%" sourceLinked="1"/>
        <c:majorTickMark val="out"/>
        <c:minorTickMark val="none"/>
        <c:tickLblPos val="nextTo"/>
        <c:crossAx val="1786967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13-4AB1-B20B-8D804B29BDF2}"/>
              </c:ext>
            </c:extLst>
          </c:dPt>
          <c:dPt>
            <c:idx val="1"/>
            <c:invertIfNegative val="0"/>
            <c:bubble3D val="0"/>
            <c:spPr>
              <a:solidFill>
                <a:srgbClr val="C00000"/>
              </a:solidFill>
            </c:spPr>
            <c:extLst>
              <c:ext xmlns:c16="http://schemas.microsoft.com/office/drawing/2014/chart" uri="{C3380CC4-5D6E-409C-BE32-E72D297353CC}">
                <c16:uniqueId val="{00000001-4F13-4AB1-B20B-8D804B29BD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13-4AB1-B20B-8D804B29BD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13-4AB1-B20B-8D804B29BD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1</c:v>
                </c:pt>
                <c:pt idx="2">
                  <c:v>0</c:v>
                </c:pt>
                <c:pt idx="3">
                  <c:v>0</c:v>
                </c:pt>
              </c:numCache>
            </c:numRef>
          </c:val>
          <c:extLst>
            <c:ext xmlns:c16="http://schemas.microsoft.com/office/drawing/2014/chart" uri="{C3380CC4-5D6E-409C-BE32-E72D297353CC}">
              <c16:uniqueId val="{00000004-4F13-4AB1-B20B-8D804B29BDF2}"/>
            </c:ext>
          </c:extLst>
        </c:ser>
        <c:dLbls>
          <c:showLegendKey val="0"/>
          <c:showVal val="0"/>
          <c:showCatName val="0"/>
          <c:showSerName val="0"/>
          <c:showPercent val="0"/>
          <c:showBubbleSize val="0"/>
        </c:dLbls>
        <c:gapWidth val="150"/>
        <c:shape val="box"/>
        <c:axId val="176267264"/>
        <c:axId val="178510592"/>
        <c:axId val="0"/>
      </c:bar3DChart>
      <c:catAx>
        <c:axId val="176267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8510592"/>
        <c:crosses val="autoZero"/>
        <c:auto val="1"/>
        <c:lblAlgn val="ctr"/>
        <c:lblOffset val="100"/>
        <c:noMultiLvlLbl val="0"/>
      </c:catAx>
      <c:valAx>
        <c:axId val="178510592"/>
        <c:scaling>
          <c:orientation val="minMax"/>
        </c:scaling>
        <c:delete val="1"/>
        <c:axPos val="l"/>
        <c:numFmt formatCode="0%" sourceLinked="1"/>
        <c:majorTickMark val="out"/>
        <c:minorTickMark val="none"/>
        <c:tickLblPos val="nextTo"/>
        <c:crossAx val="176267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3C7-4CE6-873F-C20A9DA9E79A}"/>
              </c:ext>
            </c:extLst>
          </c:dPt>
          <c:dPt>
            <c:idx val="1"/>
            <c:invertIfNegative val="0"/>
            <c:bubble3D val="0"/>
            <c:spPr>
              <a:solidFill>
                <a:srgbClr val="C00000"/>
              </a:solidFill>
            </c:spPr>
            <c:extLst>
              <c:ext xmlns:c16="http://schemas.microsoft.com/office/drawing/2014/chart" uri="{C3380CC4-5D6E-409C-BE32-E72D297353CC}">
                <c16:uniqueId val="{00000001-F3C7-4CE6-873F-C20A9DA9E7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C7-4CE6-873F-C20A9DA9E7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C7-4CE6-873F-C20A9DA9E7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F3C7-4CE6-873F-C20A9DA9E79A}"/>
            </c:ext>
          </c:extLst>
        </c:ser>
        <c:dLbls>
          <c:showLegendKey val="0"/>
          <c:showVal val="0"/>
          <c:showCatName val="0"/>
          <c:showSerName val="0"/>
          <c:showPercent val="0"/>
          <c:showBubbleSize val="0"/>
        </c:dLbls>
        <c:gapWidth val="150"/>
        <c:shape val="box"/>
        <c:axId val="178698752"/>
        <c:axId val="178643520"/>
        <c:axId val="0"/>
      </c:bar3DChart>
      <c:catAx>
        <c:axId val="17869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8643520"/>
        <c:crosses val="autoZero"/>
        <c:auto val="1"/>
        <c:lblAlgn val="ctr"/>
        <c:lblOffset val="100"/>
        <c:noMultiLvlLbl val="0"/>
      </c:catAx>
      <c:valAx>
        <c:axId val="178643520"/>
        <c:scaling>
          <c:orientation val="minMax"/>
        </c:scaling>
        <c:delete val="1"/>
        <c:axPos val="l"/>
        <c:numFmt formatCode="0%" sourceLinked="1"/>
        <c:majorTickMark val="out"/>
        <c:minorTickMark val="none"/>
        <c:tickLblPos val="nextTo"/>
        <c:crossAx val="178698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F2-4B12-BC49-33E70EAD2359}"/>
              </c:ext>
            </c:extLst>
          </c:dPt>
          <c:dPt>
            <c:idx val="1"/>
            <c:invertIfNegative val="0"/>
            <c:bubble3D val="0"/>
            <c:spPr>
              <a:solidFill>
                <a:srgbClr val="C00000"/>
              </a:solidFill>
            </c:spPr>
            <c:extLst>
              <c:ext xmlns:c16="http://schemas.microsoft.com/office/drawing/2014/chart" uri="{C3380CC4-5D6E-409C-BE32-E72D297353CC}">
                <c16:uniqueId val="{00000001-B0F2-4B12-BC49-33E70EAD23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F2-4B12-BC49-33E70EAD23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F2-4B12-BC49-33E70EAD23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0F2-4B12-BC49-33E70EAD2359}"/>
            </c:ext>
          </c:extLst>
        </c:ser>
        <c:dLbls>
          <c:showLegendKey val="0"/>
          <c:showVal val="0"/>
          <c:showCatName val="0"/>
          <c:showSerName val="0"/>
          <c:showPercent val="0"/>
          <c:showBubbleSize val="0"/>
        </c:dLbls>
        <c:gapWidth val="150"/>
        <c:shape val="box"/>
        <c:axId val="176269312"/>
        <c:axId val="178645248"/>
        <c:axId val="0"/>
      </c:bar3DChart>
      <c:catAx>
        <c:axId val="176269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8645248"/>
        <c:crosses val="autoZero"/>
        <c:auto val="1"/>
        <c:lblAlgn val="ctr"/>
        <c:lblOffset val="100"/>
        <c:noMultiLvlLbl val="0"/>
      </c:catAx>
      <c:valAx>
        <c:axId val="178645248"/>
        <c:scaling>
          <c:orientation val="minMax"/>
        </c:scaling>
        <c:delete val="1"/>
        <c:axPos val="l"/>
        <c:numFmt formatCode="0%" sourceLinked="1"/>
        <c:majorTickMark val="out"/>
        <c:minorTickMark val="none"/>
        <c:tickLblPos val="nextTo"/>
        <c:crossAx val="176269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0E-413A-BD9C-AB583CE80851}"/>
              </c:ext>
            </c:extLst>
          </c:dPt>
          <c:dPt>
            <c:idx val="1"/>
            <c:invertIfNegative val="0"/>
            <c:bubble3D val="0"/>
            <c:spPr>
              <a:solidFill>
                <a:srgbClr val="C00000"/>
              </a:solidFill>
            </c:spPr>
            <c:extLst>
              <c:ext xmlns:c16="http://schemas.microsoft.com/office/drawing/2014/chart" uri="{C3380CC4-5D6E-409C-BE32-E72D297353CC}">
                <c16:uniqueId val="{00000001-8E0E-413A-BD9C-AB583CE808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0E-413A-BD9C-AB583CE808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0E-413A-BD9C-AB583CE808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8E0E-413A-BD9C-AB583CE80851}"/>
            </c:ext>
          </c:extLst>
        </c:ser>
        <c:dLbls>
          <c:showLegendKey val="0"/>
          <c:showVal val="0"/>
          <c:showCatName val="0"/>
          <c:showSerName val="0"/>
          <c:showPercent val="0"/>
          <c:showBubbleSize val="0"/>
        </c:dLbls>
        <c:gapWidth val="150"/>
        <c:shape val="box"/>
        <c:axId val="178982912"/>
        <c:axId val="178646976"/>
        <c:axId val="0"/>
      </c:bar3DChart>
      <c:catAx>
        <c:axId val="178982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8646976"/>
        <c:crosses val="autoZero"/>
        <c:auto val="1"/>
        <c:lblAlgn val="ctr"/>
        <c:lblOffset val="100"/>
        <c:noMultiLvlLbl val="0"/>
      </c:catAx>
      <c:valAx>
        <c:axId val="178646976"/>
        <c:scaling>
          <c:orientation val="minMax"/>
        </c:scaling>
        <c:delete val="1"/>
        <c:axPos val="l"/>
        <c:numFmt formatCode="0%" sourceLinked="1"/>
        <c:majorTickMark val="out"/>
        <c:minorTickMark val="none"/>
        <c:tickLblPos val="nextTo"/>
        <c:crossAx val="1789829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2F-4C1B-B28C-3C1739AA3C34}"/>
              </c:ext>
            </c:extLst>
          </c:dPt>
          <c:dPt>
            <c:idx val="1"/>
            <c:invertIfNegative val="0"/>
            <c:bubble3D val="0"/>
            <c:spPr>
              <a:solidFill>
                <a:srgbClr val="C00000"/>
              </a:solidFill>
            </c:spPr>
            <c:extLst>
              <c:ext xmlns:c16="http://schemas.microsoft.com/office/drawing/2014/chart" uri="{C3380CC4-5D6E-409C-BE32-E72D297353CC}">
                <c16:uniqueId val="{00000001-052F-4C1B-B28C-3C1739AA3C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2F-4C1B-B28C-3C1739AA3C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2F-4C1B-B28C-3C1739AA3C3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0.375</c:v>
                </c:pt>
              </c:numCache>
            </c:numRef>
          </c:val>
          <c:extLst>
            <c:ext xmlns:c16="http://schemas.microsoft.com/office/drawing/2014/chart" uri="{C3380CC4-5D6E-409C-BE32-E72D297353CC}">
              <c16:uniqueId val="{00000004-052F-4C1B-B28C-3C1739AA3C34}"/>
            </c:ext>
          </c:extLst>
        </c:ser>
        <c:dLbls>
          <c:showLegendKey val="0"/>
          <c:showVal val="0"/>
          <c:showCatName val="0"/>
          <c:showSerName val="0"/>
          <c:showPercent val="0"/>
          <c:showBubbleSize val="0"/>
        </c:dLbls>
        <c:gapWidth val="150"/>
        <c:shape val="box"/>
        <c:axId val="170975744"/>
        <c:axId val="169815424"/>
        <c:axId val="0"/>
      </c:bar3DChart>
      <c:catAx>
        <c:axId val="170975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9815424"/>
        <c:crosses val="autoZero"/>
        <c:auto val="1"/>
        <c:lblAlgn val="ctr"/>
        <c:lblOffset val="100"/>
        <c:noMultiLvlLbl val="0"/>
      </c:catAx>
      <c:valAx>
        <c:axId val="169815424"/>
        <c:scaling>
          <c:orientation val="minMax"/>
        </c:scaling>
        <c:delete val="1"/>
        <c:axPos val="l"/>
        <c:numFmt formatCode="0%" sourceLinked="1"/>
        <c:majorTickMark val="out"/>
        <c:minorTickMark val="none"/>
        <c:tickLblPos val="nextTo"/>
        <c:crossAx val="170975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B3-4D33-AD10-397FA09F39E1}"/>
              </c:ext>
            </c:extLst>
          </c:dPt>
          <c:dPt>
            <c:idx val="1"/>
            <c:invertIfNegative val="0"/>
            <c:bubble3D val="0"/>
            <c:spPr>
              <a:solidFill>
                <a:srgbClr val="C00000"/>
              </a:solidFill>
            </c:spPr>
            <c:extLst>
              <c:ext xmlns:c16="http://schemas.microsoft.com/office/drawing/2014/chart" uri="{C3380CC4-5D6E-409C-BE32-E72D297353CC}">
                <c16:uniqueId val="{00000001-20B3-4D33-AD10-397FA09F39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B3-4D33-AD10-397FA09F39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B3-4D33-AD10-397FA09F39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20B3-4D33-AD10-397FA09F39E1}"/>
            </c:ext>
          </c:extLst>
        </c:ser>
        <c:dLbls>
          <c:showLegendKey val="0"/>
          <c:showVal val="0"/>
          <c:showCatName val="0"/>
          <c:showSerName val="0"/>
          <c:showPercent val="0"/>
          <c:showBubbleSize val="0"/>
        </c:dLbls>
        <c:gapWidth val="150"/>
        <c:shape val="box"/>
        <c:axId val="178984448"/>
        <c:axId val="178648704"/>
        <c:axId val="0"/>
      </c:bar3DChart>
      <c:catAx>
        <c:axId val="178984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8648704"/>
        <c:crosses val="autoZero"/>
        <c:auto val="1"/>
        <c:lblAlgn val="ctr"/>
        <c:lblOffset val="100"/>
        <c:noMultiLvlLbl val="0"/>
      </c:catAx>
      <c:valAx>
        <c:axId val="178648704"/>
        <c:scaling>
          <c:orientation val="minMax"/>
        </c:scaling>
        <c:delete val="1"/>
        <c:axPos val="l"/>
        <c:numFmt formatCode="0%" sourceLinked="1"/>
        <c:majorTickMark val="out"/>
        <c:minorTickMark val="none"/>
        <c:tickLblPos val="nextTo"/>
        <c:crossAx val="178984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95-4955-BD63-D14CCF9C8689}"/>
              </c:ext>
            </c:extLst>
          </c:dPt>
          <c:dPt>
            <c:idx val="1"/>
            <c:invertIfNegative val="0"/>
            <c:bubble3D val="0"/>
            <c:spPr>
              <a:solidFill>
                <a:srgbClr val="C00000"/>
              </a:solidFill>
            </c:spPr>
            <c:extLst>
              <c:ext xmlns:c16="http://schemas.microsoft.com/office/drawing/2014/chart" uri="{C3380CC4-5D6E-409C-BE32-E72D297353CC}">
                <c16:uniqueId val="{00000001-FB95-4955-BD63-D14CCF9C86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95-4955-BD63-D14CCF9C86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95-4955-BD63-D14CCF9C86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FB95-4955-BD63-D14CCF9C8689}"/>
            </c:ext>
          </c:extLst>
        </c:ser>
        <c:dLbls>
          <c:showLegendKey val="0"/>
          <c:showVal val="0"/>
          <c:showCatName val="0"/>
          <c:showSerName val="0"/>
          <c:showPercent val="0"/>
          <c:showBubbleSize val="0"/>
        </c:dLbls>
        <c:gapWidth val="150"/>
        <c:shape val="box"/>
        <c:axId val="178985472"/>
        <c:axId val="178650432"/>
        <c:axId val="0"/>
      </c:bar3DChart>
      <c:catAx>
        <c:axId val="178985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8650432"/>
        <c:crosses val="autoZero"/>
        <c:auto val="1"/>
        <c:lblAlgn val="ctr"/>
        <c:lblOffset val="100"/>
        <c:noMultiLvlLbl val="0"/>
      </c:catAx>
      <c:valAx>
        <c:axId val="178650432"/>
        <c:scaling>
          <c:orientation val="minMax"/>
        </c:scaling>
        <c:delete val="1"/>
        <c:axPos val="l"/>
        <c:numFmt formatCode="0%" sourceLinked="1"/>
        <c:majorTickMark val="out"/>
        <c:minorTickMark val="none"/>
        <c:tickLblPos val="nextTo"/>
        <c:crossAx val="178985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BEB-4260-9B46-5D257E3D4DD5}"/>
              </c:ext>
            </c:extLst>
          </c:dPt>
          <c:dPt>
            <c:idx val="1"/>
            <c:invertIfNegative val="0"/>
            <c:bubble3D val="0"/>
            <c:spPr>
              <a:solidFill>
                <a:srgbClr val="C00000"/>
              </a:solidFill>
            </c:spPr>
            <c:extLst>
              <c:ext xmlns:c16="http://schemas.microsoft.com/office/drawing/2014/chart" uri="{C3380CC4-5D6E-409C-BE32-E72D297353CC}">
                <c16:uniqueId val="{00000001-7BEB-4260-9B46-5D257E3D4DD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EB-4260-9B46-5D257E3D4DD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EB-4260-9B46-5D257E3D4DD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7BEB-4260-9B46-5D257E3D4DD5}"/>
            </c:ext>
          </c:extLst>
        </c:ser>
        <c:dLbls>
          <c:showLegendKey val="0"/>
          <c:showVal val="0"/>
          <c:showCatName val="0"/>
          <c:showSerName val="0"/>
          <c:showPercent val="0"/>
          <c:showBubbleSize val="0"/>
        </c:dLbls>
        <c:gapWidth val="150"/>
        <c:shape val="box"/>
        <c:axId val="178986496"/>
        <c:axId val="177915008"/>
        <c:axId val="0"/>
      </c:bar3DChart>
      <c:catAx>
        <c:axId val="178986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7915008"/>
        <c:crosses val="autoZero"/>
        <c:auto val="1"/>
        <c:lblAlgn val="ctr"/>
        <c:lblOffset val="100"/>
        <c:noMultiLvlLbl val="0"/>
      </c:catAx>
      <c:valAx>
        <c:axId val="177915008"/>
        <c:scaling>
          <c:orientation val="minMax"/>
        </c:scaling>
        <c:delete val="1"/>
        <c:axPos val="l"/>
        <c:numFmt formatCode="0%" sourceLinked="1"/>
        <c:majorTickMark val="out"/>
        <c:minorTickMark val="none"/>
        <c:tickLblPos val="nextTo"/>
        <c:crossAx val="178986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A20-4F4E-B5AA-5E8B0EA24277}"/>
              </c:ext>
            </c:extLst>
          </c:dPt>
          <c:dPt>
            <c:idx val="1"/>
            <c:invertIfNegative val="0"/>
            <c:bubble3D val="0"/>
            <c:spPr>
              <a:solidFill>
                <a:srgbClr val="C00000"/>
              </a:solidFill>
            </c:spPr>
            <c:extLst>
              <c:ext xmlns:c16="http://schemas.microsoft.com/office/drawing/2014/chart" uri="{C3380CC4-5D6E-409C-BE32-E72D297353CC}">
                <c16:uniqueId val="{00000001-FA20-4F4E-B5AA-5E8B0EA242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20-4F4E-B5AA-5E8B0EA242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20-4F4E-B5AA-5E8B0EA242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A20-4F4E-B5AA-5E8B0EA24277}"/>
            </c:ext>
          </c:extLst>
        </c:ser>
        <c:dLbls>
          <c:showLegendKey val="0"/>
          <c:showVal val="0"/>
          <c:showCatName val="0"/>
          <c:showSerName val="0"/>
          <c:showPercent val="0"/>
          <c:showBubbleSize val="0"/>
        </c:dLbls>
        <c:gapWidth val="150"/>
        <c:shape val="box"/>
        <c:axId val="179581440"/>
        <c:axId val="177916736"/>
        <c:axId val="0"/>
      </c:bar3DChart>
      <c:catAx>
        <c:axId val="17958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7916736"/>
        <c:crosses val="autoZero"/>
        <c:auto val="1"/>
        <c:lblAlgn val="ctr"/>
        <c:lblOffset val="100"/>
        <c:noMultiLvlLbl val="0"/>
      </c:catAx>
      <c:valAx>
        <c:axId val="177916736"/>
        <c:scaling>
          <c:orientation val="minMax"/>
        </c:scaling>
        <c:delete val="1"/>
        <c:axPos val="l"/>
        <c:numFmt formatCode="0%" sourceLinked="1"/>
        <c:majorTickMark val="out"/>
        <c:minorTickMark val="none"/>
        <c:tickLblPos val="nextTo"/>
        <c:crossAx val="179581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5FB-4729-8B8B-AAB5CF48E20B}"/>
              </c:ext>
            </c:extLst>
          </c:dPt>
          <c:dPt>
            <c:idx val="1"/>
            <c:invertIfNegative val="0"/>
            <c:bubble3D val="0"/>
            <c:spPr>
              <a:solidFill>
                <a:srgbClr val="C00000"/>
              </a:solidFill>
            </c:spPr>
            <c:extLst>
              <c:ext xmlns:c16="http://schemas.microsoft.com/office/drawing/2014/chart" uri="{C3380CC4-5D6E-409C-BE32-E72D297353CC}">
                <c16:uniqueId val="{00000001-B5FB-4729-8B8B-AAB5CF48E2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5FB-4729-8B8B-AAB5CF48E2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5FB-4729-8B8B-AAB5CF48E2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B5FB-4729-8B8B-AAB5CF48E20B}"/>
            </c:ext>
          </c:extLst>
        </c:ser>
        <c:dLbls>
          <c:showLegendKey val="0"/>
          <c:showVal val="0"/>
          <c:showCatName val="0"/>
          <c:showSerName val="0"/>
          <c:showPercent val="0"/>
          <c:showBubbleSize val="0"/>
        </c:dLbls>
        <c:gapWidth val="150"/>
        <c:shape val="box"/>
        <c:axId val="179582464"/>
        <c:axId val="177918464"/>
        <c:axId val="0"/>
      </c:bar3DChart>
      <c:catAx>
        <c:axId val="179582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7918464"/>
        <c:crosses val="autoZero"/>
        <c:auto val="1"/>
        <c:lblAlgn val="ctr"/>
        <c:lblOffset val="100"/>
        <c:noMultiLvlLbl val="0"/>
      </c:catAx>
      <c:valAx>
        <c:axId val="177918464"/>
        <c:scaling>
          <c:orientation val="minMax"/>
        </c:scaling>
        <c:delete val="1"/>
        <c:axPos val="l"/>
        <c:numFmt formatCode="0%" sourceLinked="1"/>
        <c:majorTickMark val="out"/>
        <c:minorTickMark val="none"/>
        <c:tickLblPos val="nextTo"/>
        <c:crossAx val="1795824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E482-416C-99F7-E511471217E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E482-416C-99F7-E511471217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E39C-45E2-A279-D71FAF45C22D}"/>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E482-416C-99F7-E511471217E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E482-416C-99F7-E511471217E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E482-416C-99F7-E511471217E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E482-416C-99F7-E511471217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E39C-45E2-A279-D71FAF45C22D}"/>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E482-416C-99F7-E511471217E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E482-416C-99F7-E511471217E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E482-416C-99F7-E511471217E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E482-416C-99F7-E511471217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39C-45E2-A279-D71FAF45C22D}"/>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39C-45E2-A279-D71FAF45C22D}"/>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39C-45E2-A279-D71FAF45C22D}"/>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39C-45E2-A279-D71FAF45C22D}"/>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39C-45E2-A279-D71FAF45C2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39C-45E2-A279-D71FAF45C22D}"/>
            </c:ext>
          </c:extLst>
        </c:ser>
        <c:dLbls>
          <c:showLegendKey val="0"/>
          <c:showVal val="0"/>
          <c:showCatName val="0"/>
          <c:showSerName val="0"/>
          <c:showPercent val="0"/>
          <c:showBubbleSize val="0"/>
        </c:dLbls>
        <c:smooth val="0"/>
        <c:axId val="179583488"/>
        <c:axId val="177920192"/>
      </c:lineChart>
      <c:catAx>
        <c:axId val="179583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7920192"/>
        <c:crosses val="autoZero"/>
        <c:auto val="1"/>
        <c:lblAlgn val="ctr"/>
        <c:lblOffset val="100"/>
        <c:noMultiLvlLbl val="0"/>
      </c:catAx>
      <c:valAx>
        <c:axId val="177920192"/>
        <c:scaling>
          <c:orientation val="minMax"/>
        </c:scaling>
        <c:delete val="1"/>
        <c:axPos val="l"/>
        <c:numFmt formatCode="0%" sourceLinked="1"/>
        <c:majorTickMark val="out"/>
        <c:minorTickMark val="none"/>
        <c:tickLblPos val="nextTo"/>
        <c:crossAx val="1795834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B28-43CC-865D-B1486172562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B28-43CC-865D-B148617256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C922-4447-AFE0-3A8C8051E815}"/>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4B28-43CC-865D-B1486172562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B28-43CC-865D-B1486172562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B28-43CC-865D-B1486172562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B28-43CC-865D-B148617256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C922-4447-AFE0-3A8C8051E815}"/>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B28-43CC-865D-B14861725622}"/>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4B28-43CC-865D-B14861725622}"/>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B28-43CC-865D-B14861725622}"/>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B28-43CC-865D-B1486172562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922-4447-AFE0-3A8C8051E815}"/>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922-4447-AFE0-3A8C8051E815}"/>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922-4447-AFE0-3A8C8051E815}"/>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922-4447-AFE0-3A8C8051E815}"/>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922-4447-AFE0-3A8C8051E81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922-4447-AFE0-3A8C8051E815}"/>
            </c:ext>
          </c:extLst>
        </c:ser>
        <c:dLbls>
          <c:showLegendKey val="0"/>
          <c:showVal val="0"/>
          <c:showCatName val="0"/>
          <c:showSerName val="0"/>
          <c:showPercent val="0"/>
          <c:showBubbleSize val="0"/>
        </c:dLbls>
        <c:smooth val="0"/>
        <c:axId val="179552256"/>
        <c:axId val="179413568"/>
      </c:lineChart>
      <c:catAx>
        <c:axId val="179552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9413568"/>
        <c:crosses val="autoZero"/>
        <c:auto val="1"/>
        <c:lblAlgn val="ctr"/>
        <c:lblOffset val="100"/>
        <c:noMultiLvlLbl val="0"/>
      </c:catAx>
      <c:valAx>
        <c:axId val="179413568"/>
        <c:scaling>
          <c:orientation val="minMax"/>
        </c:scaling>
        <c:delete val="1"/>
        <c:axPos val="l"/>
        <c:numFmt formatCode="0%" sourceLinked="1"/>
        <c:majorTickMark val="out"/>
        <c:minorTickMark val="none"/>
        <c:tickLblPos val="nextTo"/>
        <c:crossAx val="1795522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D279-4538-8A27-530B7CF093C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D279-4538-8A27-530B7CF093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3EF-4FDB-B5FE-B4FB27D654DB}"/>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D279-4538-8A27-530B7CF093C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D279-4538-8A27-530B7CF093CA}"/>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D279-4538-8A27-530B7CF093CA}"/>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D279-4538-8A27-530B7CF093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C3EF-4FDB-B5FE-B4FB27D654DB}"/>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D279-4538-8A27-530B7CF093CA}"/>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D279-4538-8A27-530B7CF093CA}"/>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D279-4538-8A27-530B7CF093CA}"/>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D279-4538-8A27-530B7CF093C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3EF-4FDB-B5FE-B4FB27D654DB}"/>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3EF-4FDB-B5FE-B4FB27D654DB}"/>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3EF-4FDB-B5FE-B4FB27D654DB}"/>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3EF-4FDB-B5FE-B4FB27D654DB}"/>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3EF-4FDB-B5FE-B4FB27D654D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3EF-4FDB-B5FE-B4FB27D654DB}"/>
            </c:ext>
          </c:extLst>
        </c:ser>
        <c:dLbls>
          <c:showLegendKey val="0"/>
          <c:showVal val="0"/>
          <c:showCatName val="0"/>
          <c:showSerName val="0"/>
          <c:showPercent val="0"/>
          <c:showBubbleSize val="0"/>
        </c:dLbls>
        <c:smooth val="0"/>
        <c:axId val="179554304"/>
        <c:axId val="179415872"/>
      </c:lineChart>
      <c:catAx>
        <c:axId val="1795543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79415872"/>
        <c:crosses val="autoZero"/>
        <c:auto val="1"/>
        <c:lblAlgn val="ctr"/>
        <c:lblOffset val="100"/>
        <c:noMultiLvlLbl val="0"/>
      </c:catAx>
      <c:valAx>
        <c:axId val="179415872"/>
        <c:scaling>
          <c:orientation val="minMax"/>
        </c:scaling>
        <c:delete val="1"/>
        <c:axPos val="l"/>
        <c:numFmt formatCode="0%" sourceLinked="1"/>
        <c:majorTickMark val="out"/>
        <c:minorTickMark val="none"/>
        <c:tickLblPos val="nextTo"/>
        <c:crossAx val="1795543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6D-4F91-9073-34F5D956615B}"/>
              </c:ext>
            </c:extLst>
          </c:dPt>
          <c:dPt>
            <c:idx val="1"/>
            <c:invertIfNegative val="0"/>
            <c:bubble3D val="0"/>
            <c:spPr>
              <a:solidFill>
                <a:srgbClr val="C00000"/>
              </a:solidFill>
            </c:spPr>
            <c:extLst>
              <c:ext xmlns:c16="http://schemas.microsoft.com/office/drawing/2014/chart" uri="{C3380CC4-5D6E-409C-BE32-E72D297353CC}">
                <c16:uniqueId val="{00000001-756D-4F91-9073-34F5D95661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6D-4F91-9073-34F5D95661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6D-4F91-9073-34F5D95661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756D-4F91-9073-34F5D956615B}"/>
            </c:ext>
          </c:extLst>
        </c:ser>
        <c:dLbls>
          <c:showLegendKey val="0"/>
          <c:showVal val="0"/>
          <c:showCatName val="0"/>
          <c:showSerName val="0"/>
          <c:showPercent val="0"/>
          <c:showBubbleSize val="0"/>
        </c:dLbls>
        <c:gapWidth val="150"/>
        <c:shape val="box"/>
        <c:axId val="179933184"/>
        <c:axId val="179418176"/>
        <c:axId val="0"/>
      </c:bar3DChart>
      <c:catAx>
        <c:axId val="17993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9418176"/>
        <c:crosses val="autoZero"/>
        <c:auto val="1"/>
        <c:lblAlgn val="ctr"/>
        <c:lblOffset val="100"/>
        <c:noMultiLvlLbl val="0"/>
      </c:catAx>
      <c:valAx>
        <c:axId val="179418176"/>
        <c:scaling>
          <c:orientation val="minMax"/>
        </c:scaling>
        <c:delete val="1"/>
        <c:axPos val="l"/>
        <c:numFmt formatCode="0%" sourceLinked="1"/>
        <c:majorTickMark val="out"/>
        <c:minorTickMark val="none"/>
        <c:tickLblPos val="nextTo"/>
        <c:crossAx val="179933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B9A-408B-92A2-EFD62A916B8D}"/>
              </c:ext>
            </c:extLst>
          </c:dPt>
          <c:dPt>
            <c:idx val="1"/>
            <c:invertIfNegative val="0"/>
            <c:bubble3D val="0"/>
            <c:spPr>
              <a:solidFill>
                <a:srgbClr val="C00000"/>
              </a:solidFill>
            </c:spPr>
            <c:extLst>
              <c:ext xmlns:c16="http://schemas.microsoft.com/office/drawing/2014/chart" uri="{C3380CC4-5D6E-409C-BE32-E72D297353CC}">
                <c16:uniqueId val="{00000001-3B9A-408B-92A2-EFD62A916B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9A-408B-92A2-EFD62A916B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9A-408B-92A2-EFD62A916B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3B9A-408B-92A2-EFD62A916B8D}"/>
            </c:ext>
          </c:extLst>
        </c:ser>
        <c:dLbls>
          <c:showLegendKey val="0"/>
          <c:showVal val="0"/>
          <c:showCatName val="0"/>
          <c:showSerName val="0"/>
          <c:showPercent val="0"/>
          <c:showBubbleSize val="0"/>
        </c:dLbls>
        <c:gapWidth val="150"/>
        <c:shape val="box"/>
        <c:axId val="179934720"/>
        <c:axId val="179419904"/>
        <c:axId val="0"/>
      </c:bar3DChart>
      <c:catAx>
        <c:axId val="179934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79419904"/>
        <c:crosses val="autoZero"/>
        <c:auto val="1"/>
        <c:lblAlgn val="ctr"/>
        <c:lblOffset val="100"/>
        <c:noMultiLvlLbl val="0"/>
      </c:catAx>
      <c:valAx>
        <c:axId val="179419904"/>
        <c:scaling>
          <c:orientation val="minMax"/>
        </c:scaling>
        <c:delete val="1"/>
        <c:axPos val="l"/>
        <c:numFmt formatCode="0%" sourceLinked="1"/>
        <c:majorTickMark val="out"/>
        <c:minorTickMark val="none"/>
        <c:tickLblPos val="nextTo"/>
        <c:crossAx val="179934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0A-4533-9FD6-A738E4867A3E}"/>
              </c:ext>
            </c:extLst>
          </c:dPt>
          <c:dPt>
            <c:idx val="1"/>
            <c:invertIfNegative val="0"/>
            <c:bubble3D val="0"/>
            <c:spPr>
              <a:solidFill>
                <a:srgbClr val="C00000"/>
              </a:solidFill>
            </c:spPr>
            <c:extLst>
              <c:ext xmlns:c16="http://schemas.microsoft.com/office/drawing/2014/chart" uri="{C3380CC4-5D6E-409C-BE32-E72D297353CC}">
                <c16:uniqueId val="{00000001-A00A-4533-9FD6-A738E4867A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0A-4533-9FD6-A738E4867A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0A-4533-9FD6-A738E4867A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A00A-4533-9FD6-A738E4867A3E}"/>
            </c:ext>
          </c:extLst>
        </c:ser>
        <c:dLbls>
          <c:showLegendKey val="0"/>
          <c:showVal val="0"/>
          <c:showCatName val="0"/>
          <c:showSerName val="0"/>
          <c:showPercent val="0"/>
          <c:showBubbleSize val="0"/>
        </c:dLbls>
        <c:gapWidth val="150"/>
        <c:shape val="box"/>
        <c:axId val="170976768"/>
        <c:axId val="169817152"/>
        <c:axId val="0"/>
      </c:bar3DChart>
      <c:catAx>
        <c:axId val="170976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69817152"/>
        <c:crosses val="autoZero"/>
        <c:auto val="1"/>
        <c:lblAlgn val="ctr"/>
        <c:lblOffset val="100"/>
        <c:noMultiLvlLbl val="0"/>
      </c:catAx>
      <c:valAx>
        <c:axId val="169817152"/>
        <c:scaling>
          <c:orientation val="minMax"/>
        </c:scaling>
        <c:delete val="1"/>
        <c:axPos val="l"/>
        <c:numFmt formatCode="0%" sourceLinked="1"/>
        <c:majorTickMark val="out"/>
        <c:minorTickMark val="none"/>
        <c:tickLblPos val="nextTo"/>
        <c:crossAx val="1709767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621-41F7-8E3A-E89EA3BE01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A621-41F7-8E3A-E89EA3BE019F}"/>
            </c:ext>
          </c:extLst>
        </c:ser>
        <c:dLbls>
          <c:showLegendKey val="0"/>
          <c:showVal val="0"/>
          <c:showCatName val="0"/>
          <c:showSerName val="0"/>
          <c:showPercent val="0"/>
          <c:showBubbleSize val="0"/>
        </c:dLbls>
        <c:gapWidth val="150"/>
        <c:shape val="box"/>
        <c:axId val="179936768"/>
        <c:axId val="180126272"/>
        <c:axId val="0"/>
      </c:bar3DChart>
      <c:catAx>
        <c:axId val="179936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80126272"/>
        <c:crosses val="autoZero"/>
        <c:auto val="1"/>
        <c:lblAlgn val="ctr"/>
        <c:lblOffset val="100"/>
        <c:noMultiLvlLbl val="0"/>
      </c:catAx>
      <c:valAx>
        <c:axId val="180126272"/>
        <c:scaling>
          <c:orientation val="minMax"/>
        </c:scaling>
        <c:delete val="1"/>
        <c:axPos val="l"/>
        <c:numFmt formatCode="0%" sourceLinked="1"/>
        <c:majorTickMark val="out"/>
        <c:minorTickMark val="none"/>
        <c:tickLblPos val="nextTo"/>
        <c:crossAx val="1799367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3DC6-491A-985F-B8D1B7BE2F7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3DC6-491A-985F-B8D1B7BE2F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A7BA-4979-93A9-A6613EC6F61F}"/>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3DC6-491A-985F-B8D1B7BE2F7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3DC6-491A-985F-B8D1B7BE2F7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3DC6-491A-985F-B8D1B7BE2F7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3DC6-491A-985F-B8D1B7BE2F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A7BA-4979-93A9-A6613EC6F61F}"/>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3DC6-491A-985F-B8D1B7BE2F7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3DC6-491A-985F-B8D1B7BE2F7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3DC6-491A-985F-B8D1B7BE2F7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3DC6-491A-985F-B8D1B7BE2F7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7BA-4979-93A9-A6613EC6F61F}"/>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7BA-4979-93A9-A6613EC6F61F}"/>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7BA-4979-93A9-A6613EC6F61F}"/>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7BA-4979-93A9-A6613EC6F61F}"/>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7BA-4979-93A9-A6613EC6F6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7BA-4979-93A9-A6613EC6F61F}"/>
            </c:ext>
          </c:extLst>
        </c:ser>
        <c:dLbls>
          <c:showLegendKey val="0"/>
          <c:showVal val="0"/>
          <c:showCatName val="0"/>
          <c:showSerName val="0"/>
          <c:showPercent val="0"/>
          <c:showBubbleSize val="0"/>
        </c:dLbls>
        <c:smooth val="0"/>
        <c:axId val="180204032"/>
        <c:axId val="180128000"/>
      </c:lineChart>
      <c:catAx>
        <c:axId val="180204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80128000"/>
        <c:crosses val="autoZero"/>
        <c:auto val="1"/>
        <c:lblAlgn val="ctr"/>
        <c:lblOffset val="100"/>
        <c:noMultiLvlLbl val="0"/>
      </c:catAx>
      <c:valAx>
        <c:axId val="180128000"/>
        <c:scaling>
          <c:orientation val="minMax"/>
        </c:scaling>
        <c:delete val="1"/>
        <c:axPos val="l"/>
        <c:numFmt formatCode="0%" sourceLinked="1"/>
        <c:majorTickMark val="out"/>
        <c:minorTickMark val="none"/>
        <c:tickLblPos val="nextTo"/>
        <c:crossAx val="1802040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74A-4F04-9EEA-2CF86626C127}"/>
              </c:ext>
            </c:extLst>
          </c:dPt>
          <c:dPt>
            <c:idx val="1"/>
            <c:invertIfNegative val="0"/>
            <c:bubble3D val="0"/>
            <c:spPr>
              <a:solidFill>
                <a:srgbClr val="C00000"/>
              </a:solidFill>
            </c:spPr>
            <c:extLst>
              <c:ext xmlns:c16="http://schemas.microsoft.com/office/drawing/2014/chart" uri="{C3380CC4-5D6E-409C-BE32-E72D297353CC}">
                <c16:uniqueId val="{00000001-674A-4F04-9EEA-2CF86626C12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4A-4F04-9EEA-2CF86626C1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4A-4F04-9EEA-2CF86626C1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674A-4F04-9EEA-2CF86626C127}"/>
            </c:ext>
          </c:extLst>
        </c:ser>
        <c:dLbls>
          <c:showLegendKey val="0"/>
          <c:showVal val="0"/>
          <c:showCatName val="0"/>
          <c:showSerName val="0"/>
          <c:showPercent val="0"/>
          <c:showBubbleSize val="0"/>
        </c:dLbls>
        <c:gapWidth val="150"/>
        <c:shape val="box"/>
        <c:axId val="180205056"/>
        <c:axId val="180130880"/>
        <c:axId val="0"/>
      </c:bar3DChart>
      <c:catAx>
        <c:axId val="180205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80130880"/>
        <c:crosses val="autoZero"/>
        <c:auto val="1"/>
        <c:lblAlgn val="ctr"/>
        <c:lblOffset val="100"/>
        <c:noMultiLvlLbl val="0"/>
      </c:catAx>
      <c:valAx>
        <c:axId val="180130880"/>
        <c:scaling>
          <c:orientation val="minMax"/>
        </c:scaling>
        <c:delete val="1"/>
        <c:axPos val="l"/>
        <c:numFmt formatCode="0%" sourceLinked="1"/>
        <c:majorTickMark val="out"/>
        <c:minorTickMark val="none"/>
        <c:tickLblPos val="nextTo"/>
        <c:crossAx val="180205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69C-42AF-876E-9FCF07135B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69C-42AF-876E-9FCF07135BF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569C-42AF-876E-9FCF07135BFA}"/>
            </c:ext>
          </c:extLst>
        </c:ser>
        <c:dLbls>
          <c:showLegendKey val="0"/>
          <c:showVal val="0"/>
          <c:showCatName val="0"/>
          <c:showSerName val="0"/>
          <c:showPercent val="0"/>
          <c:showBubbleSize val="0"/>
        </c:dLbls>
        <c:gapWidth val="150"/>
        <c:shape val="box"/>
        <c:axId val="180207104"/>
        <c:axId val="180132608"/>
        <c:axId val="0"/>
      </c:bar3DChart>
      <c:catAx>
        <c:axId val="1802071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80132608"/>
        <c:crosses val="autoZero"/>
        <c:auto val="1"/>
        <c:lblAlgn val="ctr"/>
        <c:lblOffset val="100"/>
        <c:noMultiLvlLbl val="0"/>
      </c:catAx>
      <c:valAx>
        <c:axId val="180132608"/>
        <c:scaling>
          <c:orientation val="minMax"/>
        </c:scaling>
        <c:delete val="1"/>
        <c:axPos val="l"/>
        <c:numFmt formatCode="0%" sourceLinked="1"/>
        <c:majorTickMark val="out"/>
        <c:minorTickMark val="none"/>
        <c:tickLblPos val="nextTo"/>
        <c:crossAx val="1802071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7FD-40B5-92CC-602802F099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7FD-40B5-92CC-602802F099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7FD-40B5-92CC-602802F099F0}"/>
            </c:ext>
          </c:extLst>
        </c:ser>
        <c:dLbls>
          <c:showLegendKey val="0"/>
          <c:showVal val="0"/>
          <c:showCatName val="0"/>
          <c:showSerName val="0"/>
          <c:showPercent val="0"/>
          <c:showBubbleSize val="0"/>
        </c:dLbls>
        <c:gapWidth val="150"/>
        <c:shape val="box"/>
        <c:axId val="180638208"/>
        <c:axId val="180543488"/>
        <c:axId val="0"/>
      </c:bar3DChart>
      <c:catAx>
        <c:axId val="180638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80543488"/>
        <c:crosses val="autoZero"/>
        <c:auto val="1"/>
        <c:lblAlgn val="ctr"/>
        <c:lblOffset val="100"/>
        <c:noMultiLvlLbl val="0"/>
      </c:catAx>
      <c:valAx>
        <c:axId val="180543488"/>
        <c:scaling>
          <c:orientation val="minMax"/>
        </c:scaling>
        <c:delete val="1"/>
        <c:axPos val="l"/>
        <c:numFmt formatCode="0%" sourceLinked="1"/>
        <c:majorTickMark val="out"/>
        <c:minorTickMark val="none"/>
        <c:tickLblPos val="nextTo"/>
        <c:crossAx val="180638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9B2-4EEA-B620-E6F514ACB94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9B2-4EEA-B620-E6F514ACB94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69B2-4EEA-B620-E6F514ACB942}"/>
            </c:ext>
          </c:extLst>
        </c:ser>
        <c:dLbls>
          <c:showLegendKey val="0"/>
          <c:showVal val="0"/>
          <c:showCatName val="0"/>
          <c:showSerName val="0"/>
          <c:showPercent val="0"/>
          <c:showBubbleSize val="0"/>
        </c:dLbls>
        <c:gapWidth val="150"/>
        <c:shape val="box"/>
        <c:axId val="180639232"/>
        <c:axId val="180545216"/>
        <c:axId val="0"/>
      </c:bar3DChart>
      <c:catAx>
        <c:axId val="180639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80545216"/>
        <c:crosses val="autoZero"/>
        <c:auto val="1"/>
        <c:lblAlgn val="ctr"/>
        <c:lblOffset val="100"/>
        <c:noMultiLvlLbl val="0"/>
      </c:catAx>
      <c:valAx>
        <c:axId val="180545216"/>
        <c:scaling>
          <c:orientation val="minMax"/>
        </c:scaling>
        <c:delete val="1"/>
        <c:axPos val="l"/>
        <c:numFmt formatCode="0%" sourceLinked="1"/>
        <c:majorTickMark val="out"/>
        <c:minorTickMark val="none"/>
        <c:tickLblPos val="nextTo"/>
        <c:crossAx val="180639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jpeg"/><Relationship Id="rId1" Type="http://schemas.openxmlformats.org/officeDocument/2006/relationships/hyperlink" Target="#Autoevaluaci&#243;n!A1"/></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1.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3.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1.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1.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1.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xdr:from>
      <xdr:col>10</xdr:col>
      <xdr:colOff>133350</xdr:colOff>
      <xdr:row>0</xdr:row>
      <xdr:rowOff>114300</xdr:rowOff>
    </xdr:from>
    <xdr:to>
      <xdr:col>10</xdr:col>
      <xdr:colOff>828675</xdr:colOff>
      <xdr:row>2</xdr:row>
      <xdr:rowOff>219075</xdr:rowOff>
    </xdr:to>
    <xdr:pic>
      <xdr:nvPicPr>
        <xdr:cNvPr id="27565412" name="Picture 3995" descr="MB900431547">
          <a:hlinkClick xmlns:r="http://schemas.openxmlformats.org/officeDocument/2006/relationships" r:id="rId1" tooltip="Ir a revision identidad"/>
          <a:extLst>
            <a:ext uri="{FF2B5EF4-FFF2-40B4-BE49-F238E27FC236}">
              <a16:creationId xmlns:a16="http://schemas.microsoft.com/office/drawing/2014/main" id="{14A31BA4-7221-4631-A292-48970D915CB8}"/>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0</xdr:col>
      <xdr:colOff>357187</xdr:colOff>
      <xdr:row>0</xdr:row>
      <xdr:rowOff>67943</xdr:rowOff>
    </xdr:from>
    <xdr:to>
      <xdr:col>1</xdr:col>
      <xdr:colOff>245041</xdr:colOff>
      <xdr:row>2</xdr:row>
      <xdr:rowOff>226219</xdr:rowOff>
    </xdr:to>
    <xdr:pic>
      <xdr:nvPicPr>
        <xdr:cNvPr id="2" name="Imagen 1"/>
        <xdr:cNvPicPr>
          <a:picLocks noChangeAspect="1"/>
        </xdr:cNvPicPr>
      </xdr:nvPicPr>
      <xdr:blipFill>
        <a:blip xmlns:r="http://schemas.openxmlformats.org/officeDocument/2006/relationships" r:embed="rId3"/>
        <a:stretch>
          <a:fillRect/>
        </a:stretch>
      </xdr:blipFill>
      <xdr:spPr>
        <a:xfrm>
          <a:off x="357187" y="67943"/>
          <a:ext cx="649854" cy="741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709" name="2 Imagen">
          <a:hlinkClick xmlns:r="http://schemas.openxmlformats.org/officeDocument/2006/relationships" r:id="rId1" tooltip="IR A RESUMEN"/>
          <a:extLst>
            <a:ext uri="{FF2B5EF4-FFF2-40B4-BE49-F238E27FC236}">
              <a16:creationId xmlns:a16="http://schemas.microsoft.com/office/drawing/2014/main" id="{1519BA47-364B-4425-8B6F-5C65F7BBF73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710" name="3 Imagen">
          <a:hlinkClick xmlns:r="http://schemas.openxmlformats.org/officeDocument/2006/relationships" r:id="rId3" tooltip="IR A RESUMEN"/>
          <a:extLst>
            <a:ext uri="{FF2B5EF4-FFF2-40B4-BE49-F238E27FC236}">
              <a16:creationId xmlns:a16="http://schemas.microsoft.com/office/drawing/2014/main" id="{21169368-B518-4A73-B858-1E6AA1D9A9C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6671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711" name="4 Imagen">
          <a:hlinkClick xmlns:r="http://schemas.openxmlformats.org/officeDocument/2006/relationships" r:id="rId5" tooltip="IR A RESUMEN"/>
          <a:extLst>
            <a:ext uri="{FF2B5EF4-FFF2-40B4-BE49-F238E27FC236}">
              <a16:creationId xmlns:a16="http://schemas.microsoft.com/office/drawing/2014/main" id="{B8F893D5-89A7-4B14-8FAC-A3B267835001}"/>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5246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712" name="5 Imagen">
          <a:hlinkClick xmlns:r="http://schemas.openxmlformats.org/officeDocument/2006/relationships" r:id="rId7" tooltip="IR A RESUMEN"/>
          <a:extLst>
            <a:ext uri="{FF2B5EF4-FFF2-40B4-BE49-F238E27FC236}">
              <a16:creationId xmlns:a16="http://schemas.microsoft.com/office/drawing/2014/main" id="{F728C900-3691-417C-9A12-0D45A3E2ADA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896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713" name="7 Imagen">
          <a:hlinkClick xmlns:r="http://schemas.openxmlformats.org/officeDocument/2006/relationships" r:id="rId8" tooltip="IR A RESUMEN"/>
          <a:extLst>
            <a:ext uri="{FF2B5EF4-FFF2-40B4-BE49-F238E27FC236}">
              <a16:creationId xmlns:a16="http://schemas.microsoft.com/office/drawing/2014/main" id="{A2DFB24B-F1B1-4D30-BABC-42E4E830BE0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277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714" name="8 Imagen">
          <a:hlinkClick xmlns:r="http://schemas.openxmlformats.org/officeDocument/2006/relationships" r:id="rId9" tooltip="IR A RESUMEN"/>
          <a:extLst>
            <a:ext uri="{FF2B5EF4-FFF2-40B4-BE49-F238E27FC236}">
              <a16:creationId xmlns:a16="http://schemas.microsoft.com/office/drawing/2014/main" id="{A12947B3-A9B3-4890-84A1-12C8D846E55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1356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715" name="9 Imagen">
          <a:hlinkClick xmlns:r="http://schemas.openxmlformats.org/officeDocument/2006/relationships" r:id="rId10" tooltip="IR A RESUMEN"/>
          <a:extLst>
            <a:ext uri="{FF2B5EF4-FFF2-40B4-BE49-F238E27FC236}">
              <a16:creationId xmlns:a16="http://schemas.microsoft.com/office/drawing/2014/main" id="{64AC7653-808E-46AA-ADFB-D5235AAFDC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2217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716" name="10 Imagen">
          <a:hlinkClick xmlns:r="http://schemas.openxmlformats.org/officeDocument/2006/relationships" r:id="rId11" tooltip="IR A RESUMEN"/>
          <a:extLst>
            <a:ext uri="{FF2B5EF4-FFF2-40B4-BE49-F238E27FC236}">
              <a16:creationId xmlns:a16="http://schemas.microsoft.com/office/drawing/2014/main" id="{01B9B7D3-AB18-4038-9884-4A704C5F4BBD}"/>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4315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717" name="11 Imagen">
          <a:hlinkClick xmlns:r="http://schemas.openxmlformats.org/officeDocument/2006/relationships" r:id="rId13" tooltip="IR A RESUMEN"/>
          <a:extLst>
            <a:ext uri="{FF2B5EF4-FFF2-40B4-BE49-F238E27FC236}">
              <a16:creationId xmlns:a16="http://schemas.microsoft.com/office/drawing/2014/main" id="{F42C22E0-D9CB-4D16-B556-333BFD4EA3D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336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718" name="12 Imagen">
          <a:hlinkClick xmlns:r="http://schemas.openxmlformats.org/officeDocument/2006/relationships" r:id="rId14" tooltip="IR A RESUMEN"/>
          <a:extLst>
            <a:ext uri="{FF2B5EF4-FFF2-40B4-BE49-F238E27FC236}">
              <a16:creationId xmlns:a16="http://schemas.microsoft.com/office/drawing/2014/main" id="{CCDA9A2A-EF8E-43CB-9D91-6EF6D866C23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1843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719" name="13 Imagen">
          <a:hlinkClick xmlns:r="http://schemas.openxmlformats.org/officeDocument/2006/relationships" r:id="rId16" tooltip="IR A RESUMEN"/>
          <a:extLst>
            <a:ext uri="{FF2B5EF4-FFF2-40B4-BE49-F238E27FC236}">
              <a16:creationId xmlns:a16="http://schemas.microsoft.com/office/drawing/2014/main" id="{8ECE8F69-9E05-4D2E-ABF7-B4512ED15A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5085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720" name="14 Imagen">
          <a:hlinkClick xmlns:r="http://schemas.openxmlformats.org/officeDocument/2006/relationships" r:id="rId17" tooltip="IR A RESUMEN"/>
          <a:extLst>
            <a:ext uri="{FF2B5EF4-FFF2-40B4-BE49-F238E27FC236}">
              <a16:creationId xmlns:a16="http://schemas.microsoft.com/office/drawing/2014/main" id="{8F5AC859-BF26-489A-BFDB-977F11BF7FD2}"/>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9468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721" name="15 Imagen">
          <a:hlinkClick xmlns:r="http://schemas.openxmlformats.org/officeDocument/2006/relationships" r:id="rId19" tooltip="IR A RESUMEN"/>
          <a:extLst>
            <a:ext uri="{FF2B5EF4-FFF2-40B4-BE49-F238E27FC236}">
              <a16:creationId xmlns:a16="http://schemas.microsoft.com/office/drawing/2014/main" id="{8E609638-1505-4286-A52D-37DEB5CE04F1}"/>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128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722" name="16 Imagen">
          <a:hlinkClick xmlns:r="http://schemas.openxmlformats.org/officeDocument/2006/relationships" r:id="rId21" tooltip="IR A RESUMEN"/>
          <a:extLst>
            <a:ext uri="{FF2B5EF4-FFF2-40B4-BE49-F238E27FC236}">
              <a16:creationId xmlns:a16="http://schemas.microsoft.com/office/drawing/2014/main" id="{CCB97453-8AD4-4745-9B6C-AA3FAA13D3D7}"/>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204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723" name="17 Imagen">
          <a:hlinkClick xmlns:r="http://schemas.openxmlformats.org/officeDocument/2006/relationships" r:id="rId22" tooltip="IR A RESUMEN"/>
          <a:extLst>
            <a:ext uri="{FF2B5EF4-FFF2-40B4-BE49-F238E27FC236}">
              <a16:creationId xmlns:a16="http://schemas.microsoft.com/office/drawing/2014/main" id="{DCB4963D-709A-47E6-AC56-6C117AA7B67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319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724" name="18 Imagen">
          <a:hlinkClick xmlns:r="http://schemas.openxmlformats.org/officeDocument/2006/relationships" r:id="rId23" tooltip="IR A RESUMEN"/>
          <a:extLst>
            <a:ext uri="{FF2B5EF4-FFF2-40B4-BE49-F238E27FC236}">
              <a16:creationId xmlns:a16="http://schemas.microsoft.com/office/drawing/2014/main" id="{59CA5FCD-8E96-475B-8B7C-CB6DCEA5D98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567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725" name="19 Imagen">
          <a:hlinkClick xmlns:r="http://schemas.openxmlformats.org/officeDocument/2006/relationships" r:id="rId24" tooltip="IR A RESUMEN"/>
          <a:extLst>
            <a:ext uri="{FF2B5EF4-FFF2-40B4-BE49-F238E27FC236}">
              <a16:creationId xmlns:a16="http://schemas.microsoft.com/office/drawing/2014/main" id="{27D2F0CC-38FE-4BE3-BC34-8613E39DB14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538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726" name="20 Imagen">
          <a:hlinkClick xmlns:r="http://schemas.openxmlformats.org/officeDocument/2006/relationships" r:id="rId25" tooltip="IR A RESUMEN"/>
          <a:extLst>
            <a:ext uri="{FF2B5EF4-FFF2-40B4-BE49-F238E27FC236}">
              <a16:creationId xmlns:a16="http://schemas.microsoft.com/office/drawing/2014/main" id="{71665FB4-7F0F-4A63-8045-A9014526581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424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727" name="21 Imagen">
          <a:hlinkClick xmlns:r="http://schemas.openxmlformats.org/officeDocument/2006/relationships" r:id="rId26" tooltip="IR A RESUMEN"/>
          <a:extLst>
            <a:ext uri="{FF2B5EF4-FFF2-40B4-BE49-F238E27FC236}">
              <a16:creationId xmlns:a16="http://schemas.microsoft.com/office/drawing/2014/main" id="{CD2C83B2-1F5B-45B8-A7DE-B8F90732637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9298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728" name="Picture 3995" descr="MB900431547">
          <a:hlinkClick xmlns:r="http://schemas.openxmlformats.org/officeDocument/2006/relationships" r:id="rId27" tooltip="Regresar"/>
          <a:extLst>
            <a:ext uri="{FF2B5EF4-FFF2-40B4-BE49-F238E27FC236}">
              <a16:creationId xmlns:a16="http://schemas.microsoft.com/office/drawing/2014/main" id="{9FFF70AD-86E2-40CE-8284-42965E2F0928}"/>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729" name="Picture 3995" descr="MB900431547">
          <a:hlinkClick xmlns:r="http://schemas.openxmlformats.org/officeDocument/2006/relationships" r:id="rId29" tooltip="Ir a directiva"/>
          <a:extLst>
            <a:ext uri="{FF2B5EF4-FFF2-40B4-BE49-F238E27FC236}">
              <a16:creationId xmlns:a16="http://schemas.microsoft.com/office/drawing/2014/main" id="{F4258981-439F-43AA-9210-7518C7845734}"/>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640F6000-BD78-4C71-BC81-F487E4D6C40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30956</xdr:rowOff>
    </xdr:to>
    <xdr:pic>
      <xdr:nvPicPr>
        <xdr:cNvPr id="24" name="11 Imagen">
          <a:hlinkClick xmlns:r="http://schemas.openxmlformats.org/officeDocument/2006/relationships" r:id="rId13" tooltip="IR A RESUMEN"/>
          <a:extLst>
            <a:ext uri="{FF2B5EF4-FFF2-40B4-BE49-F238E27FC236}">
              <a16:creationId xmlns:a16="http://schemas.microsoft.com/office/drawing/2014/main" id="{24DFD78E-8895-4737-96AA-AB17843DBA3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165050"/>
          <a:ext cx="247650" cy="250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21431</xdr:rowOff>
    </xdr:to>
    <xdr:pic>
      <xdr:nvPicPr>
        <xdr:cNvPr id="25" name="12 Imagen">
          <a:hlinkClick xmlns:r="http://schemas.openxmlformats.org/officeDocument/2006/relationships" r:id="rId14" tooltip="IR A RESUMEN"/>
          <a:extLst>
            <a:ext uri="{FF2B5EF4-FFF2-40B4-BE49-F238E27FC236}">
              <a16:creationId xmlns:a16="http://schemas.microsoft.com/office/drawing/2014/main" id="{25578408-C4F9-4755-A7FA-33B1B97CD08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6955750"/>
          <a:ext cx="257175" cy="259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6" name="13 Imagen">
          <a:hlinkClick xmlns:r="http://schemas.openxmlformats.org/officeDocument/2006/relationships" r:id="rId16" tooltip="IR A RESUMEN"/>
          <a:extLst>
            <a:ext uri="{FF2B5EF4-FFF2-40B4-BE49-F238E27FC236}">
              <a16:creationId xmlns:a16="http://schemas.microsoft.com/office/drawing/2014/main" id="{E5D26CA5-513F-4A4A-9B22-C1E2DA19E0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7" name="15 Imagen">
          <a:hlinkClick xmlns:r="http://schemas.openxmlformats.org/officeDocument/2006/relationships" r:id="rId19" tooltip="IR A RESUMEN"/>
          <a:extLst>
            <a:ext uri="{FF2B5EF4-FFF2-40B4-BE49-F238E27FC236}">
              <a16:creationId xmlns:a16="http://schemas.microsoft.com/office/drawing/2014/main" id="{3BE69158-759D-4B72-8062-DD3A9818E06B}"/>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42881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28" name="17 Imagen">
          <a:hlinkClick xmlns:r="http://schemas.openxmlformats.org/officeDocument/2006/relationships" r:id="rId22" tooltip="IR A RESUMEN"/>
          <a:extLst>
            <a:ext uri="{FF2B5EF4-FFF2-40B4-BE49-F238E27FC236}">
              <a16:creationId xmlns:a16="http://schemas.microsoft.com/office/drawing/2014/main" id="{9FD21E92-0458-4890-BBE7-576C199936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5189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724" name="1 Gráfico">
          <a:extLst>
            <a:ext uri="{FF2B5EF4-FFF2-40B4-BE49-F238E27FC236}">
              <a16:creationId xmlns:a16="http://schemas.microsoft.com/office/drawing/2014/main" id="{4A1D7271-3A43-4A8D-A852-71454E23C1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725" name="2 Gráfico">
          <a:extLst>
            <a:ext uri="{FF2B5EF4-FFF2-40B4-BE49-F238E27FC236}">
              <a16:creationId xmlns:a16="http://schemas.microsoft.com/office/drawing/2014/main" id="{7D690EAD-379D-4F9E-AE43-D2184DAFA3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726" name="3 Gráfico">
          <a:extLst>
            <a:ext uri="{FF2B5EF4-FFF2-40B4-BE49-F238E27FC236}">
              <a16:creationId xmlns:a16="http://schemas.microsoft.com/office/drawing/2014/main" id="{E30C5A28-FCF0-4DEC-86C2-589B767501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727" name="4 Gráfico">
          <a:extLst>
            <a:ext uri="{FF2B5EF4-FFF2-40B4-BE49-F238E27FC236}">
              <a16:creationId xmlns:a16="http://schemas.microsoft.com/office/drawing/2014/main" id="{85995EF5-0601-4A8C-826A-DEBD92853A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728" name="5 Gráfico">
          <a:extLst>
            <a:ext uri="{FF2B5EF4-FFF2-40B4-BE49-F238E27FC236}">
              <a16:creationId xmlns:a16="http://schemas.microsoft.com/office/drawing/2014/main" id="{B44899B9-BF53-4F1C-BAFC-882539801A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729" name="6 Gráfico">
          <a:extLst>
            <a:ext uri="{FF2B5EF4-FFF2-40B4-BE49-F238E27FC236}">
              <a16:creationId xmlns:a16="http://schemas.microsoft.com/office/drawing/2014/main" id="{47D84DF0-17E3-4F39-90C6-FF0F689AB8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730" name="7 Gráfico">
          <a:extLst>
            <a:ext uri="{FF2B5EF4-FFF2-40B4-BE49-F238E27FC236}">
              <a16:creationId xmlns:a16="http://schemas.microsoft.com/office/drawing/2014/main" id="{898295E1-AB41-4AC3-8B0C-A28415C66C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731" name="8 Gráfico">
          <a:extLst>
            <a:ext uri="{FF2B5EF4-FFF2-40B4-BE49-F238E27FC236}">
              <a16:creationId xmlns:a16="http://schemas.microsoft.com/office/drawing/2014/main" id="{50B73561-DB2B-4C76-9225-5DAA60F7DB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732" name="9 Gráfico">
          <a:extLst>
            <a:ext uri="{FF2B5EF4-FFF2-40B4-BE49-F238E27FC236}">
              <a16:creationId xmlns:a16="http://schemas.microsoft.com/office/drawing/2014/main" id="{F93FDEDD-03F5-4B2A-8B35-844C869332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733" name="10 Gráfico">
          <a:extLst>
            <a:ext uri="{FF2B5EF4-FFF2-40B4-BE49-F238E27FC236}">
              <a16:creationId xmlns:a16="http://schemas.microsoft.com/office/drawing/2014/main" id="{ADB40424-6F2A-42B8-BEE7-23CDFAAD05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734" name="11 Gráfico">
          <a:extLst>
            <a:ext uri="{FF2B5EF4-FFF2-40B4-BE49-F238E27FC236}">
              <a16:creationId xmlns:a16="http://schemas.microsoft.com/office/drawing/2014/main" id="{B15D683D-B84E-43AB-9000-7EA37420AB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735" name="12 Gráfico">
          <a:extLst>
            <a:ext uri="{FF2B5EF4-FFF2-40B4-BE49-F238E27FC236}">
              <a16:creationId xmlns:a16="http://schemas.microsoft.com/office/drawing/2014/main" id="{3B9722D4-8318-4E16-818D-A3F4B301C4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736" name="7 Gráfico">
          <a:extLst>
            <a:ext uri="{FF2B5EF4-FFF2-40B4-BE49-F238E27FC236}">
              <a16:creationId xmlns:a16="http://schemas.microsoft.com/office/drawing/2014/main" id="{4F67D605-25A1-4E8F-B764-CABA55A184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737" name="8 Gráfico">
          <a:extLst>
            <a:ext uri="{FF2B5EF4-FFF2-40B4-BE49-F238E27FC236}">
              <a16:creationId xmlns:a16="http://schemas.microsoft.com/office/drawing/2014/main" id="{7FBA9442-88C4-4C0F-BF38-95B00E6675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738" name="9 Gráfico">
          <a:extLst>
            <a:ext uri="{FF2B5EF4-FFF2-40B4-BE49-F238E27FC236}">
              <a16:creationId xmlns:a16="http://schemas.microsoft.com/office/drawing/2014/main" id="{294A65F2-600D-42AB-A1F7-19DC807139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739" name="16 Gráfico">
          <a:extLst>
            <a:ext uri="{FF2B5EF4-FFF2-40B4-BE49-F238E27FC236}">
              <a16:creationId xmlns:a16="http://schemas.microsoft.com/office/drawing/2014/main" id="{3301836B-AD00-4DC7-B0CB-B7486B51E7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740" name="7 Gráfico">
          <a:extLst>
            <a:ext uri="{FF2B5EF4-FFF2-40B4-BE49-F238E27FC236}">
              <a16:creationId xmlns:a16="http://schemas.microsoft.com/office/drawing/2014/main" id="{F96FCFCB-F5B3-437A-9971-4A28010BC1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741" name="8 Gráfico">
          <a:extLst>
            <a:ext uri="{FF2B5EF4-FFF2-40B4-BE49-F238E27FC236}">
              <a16:creationId xmlns:a16="http://schemas.microsoft.com/office/drawing/2014/main" id="{C4C79F07-689C-40C5-9C0F-88CB4BF1B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742" name="9 Gráfico">
          <a:extLst>
            <a:ext uri="{FF2B5EF4-FFF2-40B4-BE49-F238E27FC236}">
              <a16:creationId xmlns:a16="http://schemas.microsoft.com/office/drawing/2014/main" id="{695E9A8B-9E3F-4088-827D-FED19C81D1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743" name="16 Gráfico">
          <a:extLst>
            <a:ext uri="{FF2B5EF4-FFF2-40B4-BE49-F238E27FC236}">
              <a16:creationId xmlns:a16="http://schemas.microsoft.com/office/drawing/2014/main" id="{7B7BCB43-52C2-400F-A552-3A6E443630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744" name="7 Gráfico">
          <a:extLst>
            <a:ext uri="{FF2B5EF4-FFF2-40B4-BE49-F238E27FC236}">
              <a16:creationId xmlns:a16="http://schemas.microsoft.com/office/drawing/2014/main" id="{4201E7B5-EF26-4054-BC57-75E27314DD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745" name="8 Gráfico">
          <a:extLst>
            <a:ext uri="{FF2B5EF4-FFF2-40B4-BE49-F238E27FC236}">
              <a16:creationId xmlns:a16="http://schemas.microsoft.com/office/drawing/2014/main" id="{5CE25756-7F54-45FC-A1CC-D6593966A8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746" name="9 Gráfico">
          <a:extLst>
            <a:ext uri="{FF2B5EF4-FFF2-40B4-BE49-F238E27FC236}">
              <a16:creationId xmlns:a16="http://schemas.microsoft.com/office/drawing/2014/main" id="{EB84798A-3CA0-4FA2-AE29-09BCB03930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747" name="16 Gráfico">
          <a:extLst>
            <a:ext uri="{FF2B5EF4-FFF2-40B4-BE49-F238E27FC236}">
              <a16:creationId xmlns:a16="http://schemas.microsoft.com/office/drawing/2014/main" id="{C02852EA-66D9-4C11-B26B-BD7A24AB41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748" name="Picture 3995" descr="MB900431547">
          <a:hlinkClick xmlns:r="http://schemas.openxmlformats.org/officeDocument/2006/relationships" r:id="rId25" tooltip="Ir a factores criticos"/>
          <a:extLst>
            <a:ext uri="{FF2B5EF4-FFF2-40B4-BE49-F238E27FC236}">
              <a16:creationId xmlns:a16="http://schemas.microsoft.com/office/drawing/2014/main" id="{BDA6E18C-4ABB-4DB0-BC33-6DA6F5E5012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749" name="2 Imagen">
          <a:hlinkClick xmlns:r="http://schemas.openxmlformats.org/officeDocument/2006/relationships" r:id="rId25" tooltip="Ir a academica"/>
          <a:extLst>
            <a:ext uri="{FF2B5EF4-FFF2-40B4-BE49-F238E27FC236}">
              <a16:creationId xmlns:a16="http://schemas.microsoft.com/office/drawing/2014/main" id="{B09A8922-7052-40FF-ACE5-54322D6DA0FA}"/>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750" name="1 Gráfico">
          <a:extLst>
            <a:ext uri="{FF2B5EF4-FFF2-40B4-BE49-F238E27FC236}">
              <a16:creationId xmlns:a16="http://schemas.microsoft.com/office/drawing/2014/main" id="{0841C891-558A-4B2F-B621-534678223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751" name="4 Gráfico">
          <a:extLst>
            <a:ext uri="{FF2B5EF4-FFF2-40B4-BE49-F238E27FC236}">
              <a16:creationId xmlns:a16="http://schemas.microsoft.com/office/drawing/2014/main" id="{4935F84D-B32A-49FE-BCA8-D7B041C12D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752" name="5 Gráfico">
          <a:extLst>
            <a:ext uri="{FF2B5EF4-FFF2-40B4-BE49-F238E27FC236}">
              <a16:creationId xmlns:a16="http://schemas.microsoft.com/office/drawing/2014/main" id="{0BF640FC-9A88-4C14-BE77-436D96E2C5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753" name="6 Gráfico">
          <a:extLst>
            <a:ext uri="{FF2B5EF4-FFF2-40B4-BE49-F238E27FC236}">
              <a16:creationId xmlns:a16="http://schemas.microsoft.com/office/drawing/2014/main" id="{E9065DE8-F684-47A0-8E0B-37EE75E1FA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754" name="7 Gráfico">
          <a:extLst>
            <a:ext uri="{FF2B5EF4-FFF2-40B4-BE49-F238E27FC236}">
              <a16:creationId xmlns:a16="http://schemas.microsoft.com/office/drawing/2014/main" id="{0EC91DE6-BABE-4695-A6E9-66D224F1C6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755" name="8 Gráfico">
          <a:extLst>
            <a:ext uri="{FF2B5EF4-FFF2-40B4-BE49-F238E27FC236}">
              <a16:creationId xmlns:a16="http://schemas.microsoft.com/office/drawing/2014/main" id="{46BCC202-089A-4CC7-A3A2-2DAF6EE1AC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317" name="1 Gráfico">
          <a:extLst>
            <a:ext uri="{FF2B5EF4-FFF2-40B4-BE49-F238E27FC236}">
              <a16:creationId xmlns:a16="http://schemas.microsoft.com/office/drawing/2014/main" id="{F1AAB19B-35D2-447F-84B8-DDD062FFD0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318" name="2 Gráfico">
          <a:extLst>
            <a:ext uri="{FF2B5EF4-FFF2-40B4-BE49-F238E27FC236}">
              <a16:creationId xmlns:a16="http://schemas.microsoft.com/office/drawing/2014/main" id="{36CC2E04-468A-4DE3-B2EB-513ECA0BBE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319" name="3 Gráfico">
          <a:extLst>
            <a:ext uri="{FF2B5EF4-FFF2-40B4-BE49-F238E27FC236}">
              <a16:creationId xmlns:a16="http://schemas.microsoft.com/office/drawing/2014/main" id="{1D012777-0E84-4A77-A56A-9A6F3A6AE3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320" name="4 Gráfico">
          <a:extLst>
            <a:ext uri="{FF2B5EF4-FFF2-40B4-BE49-F238E27FC236}">
              <a16:creationId xmlns:a16="http://schemas.microsoft.com/office/drawing/2014/main" id="{95EDA30F-94B4-4F13-A2FF-525B55A8EE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321" name="5 Gráfico">
          <a:extLst>
            <a:ext uri="{FF2B5EF4-FFF2-40B4-BE49-F238E27FC236}">
              <a16:creationId xmlns:a16="http://schemas.microsoft.com/office/drawing/2014/main" id="{0F720484-B62A-42C8-A84C-F43B967878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322" name="6 Gráfico">
          <a:extLst>
            <a:ext uri="{FF2B5EF4-FFF2-40B4-BE49-F238E27FC236}">
              <a16:creationId xmlns:a16="http://schemas.microsoft.com/office/drawing/2014/main" id="{AB2C1171-A61A-4F1B-B50D-2572610C57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323" name="7 Gráfico">
          <a:extLst>
            <a:ext uri="{FF2B5EF4-FFF2-40B4-BE49-F238E27FC236}">
              <a16:creationId xmlns:a16="http://schemas.microsoft.com/office/drawing/2014/main" id="{048EDE81-B156-43B3-8C2F-DF6D6C8FEC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324" name="8 Gráfico">
          <a:extLst>
            <a:ext uri="{FF2B5EF4-FFF2-40B4-BE49-F238E27FC236}">
              <a16:creationId xmlns:a16="http://schemas.microsoft.com/office/drawing/2014/main" id="{081C3EDF-96ED-46FC-9D0D-C754A10A45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325" name="9 Gráfico">
          <a:extLst>
            <a:ext uri="{FF2B5EF4-FFF2-40B4-BE49-F238E27FC236}">
              <a16:creationId xmlns:a16="http://schemas.microsoft.com/office/drawing/2014/main" id="{F20B035C-09EF-4943-A918-9857C0840E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326" name="10 Gráfico">
          <a:extLst>
            <a:ext uri="{FF2B5EF4-FFF2-40B4-BE49-F238E27FC236}">
              <a16:creationId xmlns:a16="http://schemas.microsoft.com/office/drawing/2014/main" id="{D7FE7E02-B412-4B54-86F8-6254110F30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327" name="11 Gráfico">
          <a:extLst>
            <a:ext uri="{FF2B5EF4-FFF2-40B4-BE49-F238E27FC236}">
              <a16:creationId xmlns:a16="http://schemas.microsoft.com/office/drawing/2014/main" id="{49C736D0-1331-459D-AF7A-9AC693E71D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328" name="12 Gráfico">
          <a:extLst>
            <a:ext uri="{FF2B5EF4-FFF2-40B4-BE49-F238E27FC236}">
              <a16:creationId xmlns:a16="http://schemas.microsoft.com/office/drawing/2014/main" id="{3E8E0144-9AF1-4EB6-86F3-4B55089B6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329" name="7 Gráfico">
          <a:extLst>
            <a:ext uri="{FF2B5EF4-FFF2-40B4-BE49-F238E27FC236}">
              <a16:creationId xmlns:a16="http://schemas.microsoft.com/office/drawing/2014/main" id="{2EACF024-2CEA-4103-A4B8-98DE760BF4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330" name="8 Gráfico">
          <a:extLst>
            <a:ext uri="{FF2B5EF4-FFF2-40B4-BE49-F238E27FC236}">
              <a16:creationId xmlns:a16="http://schemas.microsoft.com/office/drawing/2014/main" id="{19D32C6C-49C9-41F9-B694-6E81CDFCBE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331" name="9 Gráfico">
          <a:extLst>
            <a:ext uri="{FF2B5EF4-FFF2-40B4-BE49-F238E27FC236}">
              <a16:creationId xmlns:a16="http://schemas.microsoft.com/office/drawing/2014/main" id="{2FE6EF51-14C7-486E-8255-860D3B27F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332" name="16 Gráfico">
          <a:extLst>
            <a:ext uri="{FF2B5EF4-FFF2-40B4-BE49-F238E27FC236}">
              <a16:creationId xmlns:a16="http://schemas.microsoft.com/office/drawing/2014/main" id="{A77E5CE9-3A4C-4AE6-BD83-E9B3A920A8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333" name="Picture 3995" descr="MB900431547">
          <a:hlinkClick xmlns:r="http://schemas.openxmlformats.org/officeDocument/2006/relationships" r:id="rId17" tooltip="Ir a factores criticos"/>
          <a:extLst>
            <a:ext uri="{FF2B5EF4-FFF2-40B4-BE49-F238E27FC236}">
              <a16:creationId xmlns:a16="http://schemas.microsoft.com/office/drawing/2014/main" id="{26BA4772-851E-4C99-9057-C8DB2BEF732E}"/>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334" name="2 Imagen">
          <a:hlinkClick xmlns:r="http://schemas.openxmlformats.org/officeDocument/2006/relationships" r:id="rId17" tooltip="Ir a administrativa"/>
          <a:extLst>
            <a:ext uri="{FF2B5EF4-FFF2-40B4-BE49-F238E27FC236}">
              <a16:creationId xmlns:a16="http://schemas.microsoft.com/office/drawing/2014/main" id="{B0C894C5-E46B-4B74-9F92-DAB92F78B93F}"/>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335" name="1 Gráfico">
          <a:extLst>
            <a:ext uri="{FF2B5EF4-FFF2-40B4-BE49-F238E27FC236}">
              <a16:creationId xmlns:a16="http://schemas.microsoft.com/office/drawing/2014/main" id="{12AF5EC9-3138-4291-91AB-FC5356260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336" name="2 Gráfico">
          <a:extLst>
            <a:ext uri="{FF2B5EF4-FFF2-40B4-BE49-F238E27FC236}">
              <a16:creationId xmlns:a16="http://schemas.microsoft.com/office/drawing/2014/main" id="{1EF9C8D1-7CFD-41C3-B15F-B654FE12BC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337" name="3 Gráfico">
          <a:extLst>
            <a:ext uri="{FF2B5EF4-FFF2-40B4-BE49-F238E27FC236}">
              <a16:creationId xmlns:a16="http://schemas.microsoft.com/office/drawing/2014/main" id="{3EBDB997-1D9B-40D6-BD99-A56B1A03B2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338" name="4 Gráfico">
          <a:extLst>
            <a:ext uri="{FF2B5EF4-FFF2-40B4-BE49-F238E27FC236}">
              <a16:creationId xmlns:a16="http://schemas.microsoft.com/office/drawing/2014/main" id="{BA66D92A-0525-4089-98D8-CA77247D6D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1113" name="1 Gráfico">
          <a:extLst>
            <a:ext uri="{FF2B5EF4-FFF2-40B4-BE49-F238E27FC236}">
              <a16:creationId xmlns:a16="http://schemas.microsoft.com/office/drawing/2014/main" id="{523F65E1-8377-4C20-B1E9-6B9DE0F906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1114" name="2 Gráfico">
          <a:extLst>
            <a:ext uri="{FF2B5EF4-FFF2-40B4-BE49-F238E27FC236}">
              <a16:creationId xmlns:a16="http://schemas.microsoft.com/office/drawing/2014/main" id="{7BBA73BF-0C8B-4368-98FE-E7C2A9FF2B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1115" name="3 Gráfico">
          <a:extLst>
            <a:ext uri="{FF2B5EF4-FFF2-40B4-BE49-F238E27FC236}">
              <a16:creationId xmlns:a16="http://schemas.microsoft.com/office/drawing/2014/main" id="{81AEC194-CFE1-4231-B287-0D56C32C70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1116" name="4 Gráfico">
          <a:extLst>
            <a:ext uri="{FF2B5EF4-FFF2-40B4-BE49-F238E27FC236}">
              <a16:creationId xmlns:a16="http://schemas.microsoft.com/office/drawing/2014/main" id="{331CE73F-B619-450E-BEBB-AAA98A58CB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1117" name="5 Gráfico">
          <a:extLst>
            <a:ext uri="{FF2B5EF4-FFF2-40B4-BE49-F238E27FC236}">
              <a16:creationId xmlns:a16="http://schemas.microsoft.com/office/drawing/2014/main" id="{5854A001-3728-4235-9895-7DFA36A91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1118" name="6 Gráfico">
          <a:extLst>
            <a:ext uri="{FF2B5EF4-FFF2-40B4-BE49-F238E27FC236}">
              <a16:creationId xmlns:a16="http://schemas.microsoft.com/office/drawing/2014/main" id="{2A59C391-411C-4E7E-9AF9-5D8DFE0296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1119" name="7 Gráfico">
          <a:extLst>
            <a:ext uri="{FF2B5EF4-FFF2-40B4-BE49-F238E27FC236}">
              <a16:creationId xmlns:a16="http://schemas.microsoft.com/office/drawing/2014/main" id="{AFB2CA14-2B3F-4B63-AC05-CA6989724D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1120" name="8 Gráfico">
          <a:extLst>
            <a:ext uri="{FF2B5EF4-FFF2-40B4-BE49-F238E27FC236}">
              <a16:creationId xmlns:a16="http://schemas.microsoft.com/office/drawing/2014/main" id="{3EC36DBD-BAD2-4256-8ABE-07578B0A5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1121" name="9 Gráfico">
          <a:extLst>
            <a:ext uri="{FF2B5EF4-FFF2-40B4-BE49-F238E27FC236}">
              <a16:creationId xmlns:a16="http://schemas.microsoft.com/office/drawing/2014/main" id="{450499DA-FE3B-401A-A87B-B4D060A133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1122" name="10 Gráfico">
          <a:extLst>
            <a:ext uri="{FF2B5EF4-FFF2-40B4-BE49-F238E27FC236}">
              <a16:creationId xmlns:a16="http://schemas.microsoft.com/office/drawing/2014/main" id="{D731F9FB-2E41-452D-BD40-BC99ABB77F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1123" name="11 Gráfico">
          <a:extLst>
            <a:ext uri="{FF2B5EF4-FFF2-40B4-BE49-F238E27FC236}">
              <a16:creationId xmlns:a16="http://schemas.microsoft.com/office/drawing/2014/main" id="{03EEF814-F38D-46EE-A096-BA00482F02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1124" name="12 Gráfico">
          <a:extLst>
            <a:ext uri="{FF2B5EF4-FFF2-40B4-BE49-F238E27FC236}">
              <a16:creationId xmlns:a16="http://schemas.microsoft.com/office/drawing/2014/main" id="{7CEA853E-7D12-48E5-A4DF-5D303B10B0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1125" name="7 Gráfico">
          <a:extLst>
            <a:ext uri="{FF2B5EF4-FFF2-40B4-BE49-F238E27FC236}">
              <a16:creationId xmlns:a16="http://schemas.microsoft.com/office/drawing/2014/main" id="{2DB7C2FF-DA8F-4B82-8772-7964503137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1126" name="8 Gráfico">
          <a:extLst>
            <a:ext uri="{FF2B5EF4-FFF2-40B4-BE49-F238E27FC236}">
              <a16:creationId xmlns:a16="http://schemas.microsoft.com/office/drawing/2014/main" id="{650E1BBA-7150-483B-9FB0-A08808A93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1127" name="9 Gráfico">
          <a:extLst>
            <a:ext uri="{FF2B5EF4-FFF2-40B4-BE49-F238E27FC236}">
              <a16:creationId xmlns:a16="http://schemas.microsoft.com/office/drawing/2014/main" id="{DAA19BEE-F5C6-4F0F-83B1-E4A3782E5C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1128" name="16 Gráfico">
          <a:extLst>
            <a:ext uri="{FF2B5EF4-FFF2-40B4-BE49-F238E27FC236}">
              <a16:creationId xmlns:a16="http://schemas.microsoft.com/office/drawing/2014/main" id="{A90AA163-DA1D-4729-9E21-CA61D3484B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1129" name="7 Gráfico">
          <a:extLst>
            <a:ext uri="{FF2B5EF4-FFF2-40B4-BE49-F238E27FC236}">
              <a16:creationId xmlns:a16="http://schemas.microsoft.com/office/drawing/2014/main" id="{87AEFF3F-C0B1-4467-9146-3DEF147CE2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1130" name="8 Gráfico">
          <a:extLst>
            <a:ext uri="{FF2B5EF4-FFF2-40B4-BE49-F238E27FC236}">
              <a16:creationId xmlns:a16="http://schemas.microsoft.com/office/drawing/2014/main" id="{F24E9514-BC85-49E4-8424-D815219E48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1131" name="9 Gráfico">
          <a:extLst>
            <a:ext uri="{FF2B5EF4-FFF2-40B4-BE49-F238E27FC236}">
              <a16:creationId xmlns:a16="http://schemas.microsoft.com/office/drawing/2014/main" id="{E927C31F-541C-4F4F-A6AC-3BC51415BE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1132" name="16 Gráfico">
          <a:extLst>
            <a:ext uri="{FF2B5EF4-FFF2-40B4-BE49-F238E27FC236}">
              <a16:creationId xmlns:a16="http://schemas.microsoft.com/office/drawing/2014/main" id="{14DD015C-7CA4-40F1-B3AD-3BB5541DB4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1133" name="Picture 3995" descr="MB900431547">
          <a:hlinkClick xmlns:r="http://schemas.openxmlformats.org/officeDocument/2006/relationships" r:id="rId21" tooltip="Ir a factores criticos"/>
          <a:extLst>
            <a:ext uri="{FF2B5EF4-FFF2-40B4-BE49-F238E27FC236}">
              <a16:creationId xmlns:a16="http://schemas.microsoft.com/office/drawing/2014/main" id="{5F6E789E-A0FF-4E29-8A62-0FF3D918988E}"/>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1134" name="2 Imagen">
          <a:hlinkClick xmlns:r="http://schemas.openxmlformats.org/officeDocument/2006/relationships" r:id="rId23" tooltip="Ir a comunidad"/>
          <a:extLst>
            <a:ext uri="{FF2B5EF4-FFF2-40B4-BE49-F238E27FC236}">
              <a16:creationId xmlns:a16="http://schemas.microsoft.com/office/drawing/2014/main" id="{C1B5BDCC-F401-4FF8-AF53-29B738B21C8E}"/>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1135" name="3 Gráfico">
          <a:extLst>
            <a:ext uri="{FF2B5EF4-FFF2-40B4-BE49-F238E27FC236}">
              <a16:creationId xmlns:a16="http://schemas.microsoft.com/office/drawing/2014/main" id="{15BE7949-B814-4581-940F-D4488127F5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1136" name="4 Gráfico">
          <a:extLst>
            <a:ext uri="{FF2B5EF4-FFF2-40B4-BE49-F238E27FC236}">
              <a16:creationId xmlns:a16="http://schemas.microsoft.com/office/drawing/2014/main" id="{DDBA0AE6-E0C0-4E74-9A37-B1575DC968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1137" name="5 Gráfico">
          <a:extLst>
            <a:ext uri="{FF2B5EF4-FFF2-40B4-BE49-F238E27FC236}">
              <a16:creationId xmlns:a16="http://schemas.microsoft.com/office/drawing/2014/main" id="{4FC7F1BE-5AD3-4BCF-AB4E-74EA2C5212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1138" name="6 Gráfico">
          <a:extLst>
            <a:ext uri="{FF2B5EF4-FFF2-40B4-BE49-F238E27FC236}">
              <a16:creationId xmlns:a16="http://schemas.microsoft.com/office/drawing/2014/main" id="{BCAE207C-6416-47B8-98B7-4C3E1B4676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1139" name="1 Gráfico">
          <a:extLst>
            <a:ext uri="{FF2B5EF4-FFF2-40B4-BE49-F238E27FC236}">
              <a16:creationId xmlns:a16="http://schemas.microsoft.com/office/drawing/2014/main" id="{8D6C40B0-E704-4F90-9F3A-527CF9F13A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8003" name="1 Gráfico">
          <a:extLst>
            <a:ext uri="{FF2B5EF4-FFF2-40B4-BE49-F238E27FC236}">
              <a16:creationId xmlns:a16="http://schemas.microsoft.com/office/drawing/2014/main" id="{C5FA762A-51A4-4203-847E-90B2436291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8004" name="2 Gráfico">
          <a:extLst>
            <a:ext uri="{FF2B5EF4-FFF2-40B4-BE49-F238E27FC236}">
              <a16:creationId xmlns:a16="http://schemas.microsoft.com/office/drawing/2014/main" id="{0895A3BF-3345-4E64-B271-0D487A1080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8005" name="3 Gráfico">
          <a:extLst>
            <a:ext uri="{FF2B5EF4-FFF2-40B4-BE49-F238E27FC236}">
              <a16:creationId xmlns:a16="http://schemas.microsoft.com/office/drawing/2014/main" id="{A8B310D5-89A3-4B43-A950-AD0F3F06B3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8006" name="4 Gráfico">
          <a:extLst>
            <a:ext uri="{FF2B5EF4-FFF2-40B4-BE49-F238E27FC236}">
              <a16:creationId xmlns:a16="http://schemas.microsoft.com/office/drawing/2014/main" id="{476E557C-0532-45E2-9531-8BDF0ADC7B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8007" name="5 Gráfico">
          <a:extLst>
            <a:ext uri="{FF2B5EF4-FFF2-40B4-BE49-F238E27FC236}">
              <a16:creationId xmlns:a16="http://schemas.microsoft.com/office/drawing/2014/main" id="{16F3F3ED-F5FF-48C1-97D0-7C23B7A193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8008" name="6 Gráfico">
          <a:extLst>
            <a:ext uri="{FF2B5EF4-FFF2-40B4-BE49-F238E27FC236}">
              <a16:creationId xmlns:a16="http://schemas.microsoft.com/office/drawing/2014/main" id="{413C3C8F-2DCA-413F-A169-5254E169F1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8009" name="7 Gráfico">
          <a:extLst>
            <a:ext uri="{FF2B5EF4-FFF2-40B4-BE49-F238E27FC236}">
              <a16:creationId xmlns:a16="http://schemas.microsoft.com/office/drawing/2014/main" id="{7DB6ED0D-E0D7-4272-9C9C-DF50717606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8010" name="8 Gráfico">
          <a:extLst>
            <a:ext uri="{FF2B5EF4-FFF2-40B4-BE49-F238E27FC236}">
              <a16:creationId xmlns:a16="http://schemas.microsoft.com/office/drawing/2014/main" id="{9F3938C3-9F1C-41BE-B400-D69CB532A5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8011" name="9 Gráfico">
          <a:extLst>
            <a:ext uri="{FF2B5EF4-FFF2-40B4-BE49-F238E27FC236}">
              <a16:creationId xmlns:a16="http://schemas.microsoft.com/office/drawing/2014/main" id="{824BB491-5B3C-485C-B126-337762E60D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8012" name="10 Gráfico">
          <a:extLst>
            <a:ext uri="{FF2B5EF4-FFF2-40B4-BE49-F238E27FC236}">
              <a16:creationId xmlns:a16="http://schemas.microsoft.com/office/drawing/2014/main" id="{2772FC63-7130-4908-AC24-0399D02C3E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8013" name="11 Gráfico">
          <a:extLst>
            <a:ext uri="{FF2B5EF4-FFF2-40B4-BE49-F238E27FC236}">
              <a16:creationId xmlns:a16="http://schemas.microsoft.com/office/drawing/2014/main" id="{E32D4773-1091-4F29-B5F1-A7E1A195B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8014" name="12 Gráfico">
          <a:extLst>
            <a:ext uri="{FF2B5EF4-FFF2-40B4-BE49-F238E27FC236}">
              <a16:creationId xmlns:a16="http://schemas.microsoft.com/office/drawing/2014/main" id="{DE990D9B-1296-448B-B167-CFE606121C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8015" name="7 Gráfico">
          <a:extLst>
            <a:ext uri="{FF2B5EF4-FFF2-40B4-BE49-F238E27FC236}">
              <a16:creationId xmlns:a16="http://schemas.microsoft.com/office/drawing/2014/main" id="{42237B7D-3408-44C7-A66F-CC357B022C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8016" name="8 Gráfico">
          <a:extLst>
            <a:ext uri="{FF2B5EF4-FFF2-40B4-BE49-F238E27FC236}">
              <a16:creationId xmlns:a16="http://schemas.microsoft.com/office/drawing/2014/main" id="{A8794C1E-F1E5-4E91-8AE7-72941841D3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8017" name="9 Gráfico">
          <a:extLst>
            <a:ext uri="{FF2B5EF4-FFF2-40B4-BE49-F238E27FC236}">
              <a16:creationId xmlns:a16="http://schemas.microsoft.com/office/drawing/2014/main" id="{E88E8F58-2EB4-4425-A007-32B459A7B4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8018" name="16 Gráfico">
          <a:extLst>
            <a:ext uri="{FF2B5EF4-FFF2-40B4-BE49-F238E27FC236}">
              <a16:creationId xmlns:a16="http://schemas.microsoft.com/office/drawing/2014/main" id="{5C34DAFB-F985-44A5-8C44-E7B8A6C8F2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8019" name="Picture 3995" descr="MB900431547">
          <a:hlinkClick xmlns:r="http://schemas.openxmlformats.org/officeDocument/2006/relationships" r:id="rId17" tooltip="Ir a factores criticos"/>
          <a:extLst>
            <a:ext uri="{FF2B5EF4-FFF2-40B4-BE49-F238E27FC236}">
              <a16:creationId xmlns:a16="http://schemas.microsoft.com/office/drawing/2014/main" id="{1018AA0A-4183-496B-A970-B8400C0E2A28}"/>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8020" name="1 Gráfico">
          <a:extLst>
            <a:ext uri="{FF2B5EF4-FFF2-40B4-BE49-F238E27FC236}">
              <a16:creationId xmlns:a16="http://schemas.microsoft.com/office/drawing/2014/main" id="{03133DB0-D23C-416A-9604-0A90CFB11D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8021" name="2 Gráfico">
          <a:extLst>
            <a:ext uri="{FF2B5EF4-FFF2-40B4-BE49-F238E27FC236}">
              <a16:creationId xmlns:a16="http://schemas.microsoft.com/office/drawing/2014/main" id="{2F341549-3152-48DF-9F7A-F008CABACB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8022" name="3 Gráfico">
          <a:extLst>
            <a:ext uri="{FF2B5EF4-FFF2-40B4-BE49-F238E27FC236}">
              <a16:creationId xmlns:a16="http://schemas.microsoft.com/office/drawing/2014/main" id="{0FB80E77-63B9-4B24-9E2D-B86744A3F1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8023" name="4 Gráfico">
          <a:extLst>
            <a:ext uri="{FF2B5EF4-FFF2-40B4-BE49-F238E27FC236}">
              <a16:creationId xmlns:a16="http://schemas.microsoft.com/office/drawing/2014/main" id="{24B09F3B-CB47-43D7-8D78-425DFF37A2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zoomScale="80" zoomScaleNormal="80" workbookViewId="0">
      <selection activeCell="H8" sqref="H8:I8"/>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03"/>
      <c r="B1" s="204"/>
      <c r="C1" s="211" t="s">
        <v>0</v>
      </c>
      <c r="D1" s="212"/>
      <c r="E1" s="212"/>
      <c r="F1" s="212"/>
      <c r="G1" s="212"/>
      <c r="H1" s="209" t="s">
        <v>1</v>
      </c>
      <c r="I1" s="210"/>
    </row>
    <row r="2" spans="1:13" ht="18.75" customHeight="1" x14ac:dyDescent="0.25">
      <c r="A2" s="205"/>
      <c r="B2" s="206"/>
      <c r="C2" s="211" t="s">
        <v>2</v>
      </c>
      <c r="D2" s="212"/>
      <c r="E2" s="212"/>
      <c r="F2" s="212"/>
      <c r="G2" s="212"/>
      <c r="H2" s="92">
        <v>41241</v>
      </c>
      <c r="I2" s="93" t="s">
        <v>3</v>
      </c>
    </row>
    <row r="3" spans="1:13" ht="21" customHeight="1" x14ac:dyDescent="0.25">
      <c r="A3" s="207"/>
      <c r="B3" s="208"/>
      <c r="C3" s="211" t="s">
        <v>4</v>
      </c>
      <c r="D3" s="212"/>
      <c r="E3" s="212"/>
      <c r="F3" s="212"/>
      <c r="G3" s="212"/>
      <c r="H3" s="209" t="s">
        <v>5</v>
      </c>
      <c r="I3" s="210"/>
    </row>
    <row r="4" spans="1:13" ht="5.25" customHeight="1" x14ac:dyDescent="0.2"/>
    <row r="5" spans="1:13" ht="34.5" customHeight="1" x14ac:dyDescent="0.2">
      <c r="A5" s="154" t="s">
        <v>6</v>
      </c>
      <c r="B5" s="154"/>
      <c r="C5" s="154"/>
      <c r="D5" s="154"/>
      <c r="E5" s="154"/>
      <c r="F5" s="154"/>
      <c r="G5" s="154"/>
      <c r="H5" s="154"/>
      <c r="I5" s="154"/>
      <c r="K5" s="155" t="s">
        <v>7</v>
      </c>
      <c r="L5" s="155"/>
      <c r="M5" s="155"/>
    </row>
    <row r="6" spans="1:13" ht="23.25" customHeight="1" x14ac:dyDescent="0.2">
      <c r="A6" s="156" t="s">
        <v>8</v>
      </c>
      <c r="B6" s="157"/>
      <c r="C6" s="157"/>
      <c r="D6" s="157"/>
      <c r="E6" s="157"/>
      <c r="F6" s="194" t="s">
        <v>9</v>
      </c>
      <c r="G6" s="195"/>
      <c r="H6" s="195"/>
      <c r="I6" s="195"/>
      <c r="K6" s="95" t="s">
        <v>10</v>
      </c>
      <c r="L6" s="96" t="s">
        <v>11</v>
      </c>
      <c r="M6" s="97" t="s">
        <v>12</v>
      </c>
    </row>
    <row r="7" spans="1:13" ht="20.100000000000001" customHeight="1" x14ac:dyDescent="0.2">
      <c r="A7" s="158" t="s">
        <v>424</v>
      </c>
      <c r="B7" s="159"/>
      <c r="C7" s="159"/>
      <c r="D7" s="159"/>
      <c r="E7" s="159"/>
      <c r="F7" s="196">
        <v>44532</v>
      </c>
      <c r="G7" s="196"/>
      <c r="H7" s="196"/>
      <c r="I7" s="196"/>
      <c r="K7" s="160" t="s">
        <v>13</v>
      </c>
      <c r="L7" s="110" t="s">
        <v>14</v>
      </c>
      <c r="M7" s="161" t="s">
        <v>15</v>
      </c>
    </row>
    <row r="8" spans="1:13" ht="33.75" customHeight="1" x14ac:dyDescent="0.2">
      <c r="A8" s="158"/>
      <c r="B8" s="159"/>
      <c r="C8" s="159"/>
      <c r="D8" s="159"/>
      <c r="E8" s="159"/>
      <c r="F8" s="162" t="s">
        <v>16</v>
      </c>
      <c r="G8" s="163"/>
      <c r="H8" s="164">
        <v>254810000106</v>
      </c>
      <c r="I8" s="165"/>
      <c r="K8" s="161"/>
      <c r="L8" s="110" t="s">
        <v>17</v>
      </c>
      <c r="M8" s="161"/>
    </row>
    <row r="9" spans="1:13" ht="20.100000000000001" customHeight="1" x14ac:dyDescent="0.2">
      <c r="A9" s="90" t="s">
        <v>18</v>
      </c>
      <c r="B9" s="91"/>
      <c r="C9" s="199" t="s">
        <v>425</v>
      </c>
      <c r="D9" s="199"/>
      <c r="E9" s="200"/>
      <c r="F9" s="201" t="s">
        <v>19</v>
      </c>
      <c r="G9" s="202"/>
      <c r="H9" s="168" t="s">
        <v>428</v>
      </c>
      <c r="I9" s="169"/>
      <c r="K9" s="161"/>
      <c r="L9" s="110" t="s">
        <v>20</v>
      </c>
      <c r="M9" s="161" t="s">
        <v>21</v>
      </c>
    </row>
    <row r="10" spans="1:13" ht="20.100000000000001" customHeight="1" x14ac:dyDescent="0.2">
      <c r="A10" s="197" t="s">
        <v>22</v>
      </c>
      <c r="B10" s="198"/>
      <c r="C10" s="199" t="s">
        <v>426</v>
      </c>
      <c r="D10" s="199"/>
      <c r="E10" s="199"/>
      <c r="F10" s="200"/>
      <c r="G10" s="94" t="s">
        <v>23</v>
      </c>
      <c r="H10" s="166">
        <v>3007459760</v>
      </c>
      <c r="I10" s="167"/>
      <c r="K10" s="161"/>
      <c r="L10" s="110" t="s">
        <v>24</v>
      </c>
      <c r="M10" s="161"/>
    </row>
    <row r="11" spans="1:13" ht="20.100000000000001" customHeight="1" x14ac:dyDescent="0.2">
      <c r="A11" s="197" t="s">
        <v>25</v>
      </c>
      <c r="B11" s="198"/>
      <c r="C11" s="199" t="s">
        <v>427</v>
      </c>
      <c r="D11" s="199"/>
      <c r="E11" s="199"/>
      <c r="F11" s="200"/>
      <c r="G11" s="94" t="s">
        <v>26</v>
      </c>
      <c r="H11" s="170">
        <v>2022</v>
      </c>
      <c r="I11" s="171"/>
      <c r="K11" s="172"/>
      <c r="L11" s="111"/>
      <c r="M11" s="111"/>
    </row>
    <row r="12" spans="1:13" ht="19.5" customHeight="1" x14ac:dyDescent="0.2">
      <c r="A12" s="174" t="s">
        <v>27</v>
      </c>
      <c r="B12" s="175"/>
      <c r="C12" s="175"/>
      <c r="D12" s="175"/>
      <c r="E12" s="175"/>
      <c r="F12" s="175"/>
      <c r="G12" s="175"/>
      <c r="H12" s="175"/>
      <c r="I12" s="176"/>
      <c r="K12" s="173"/>
      <c r="L12" s="111"/>
      <c r="M12" s="173"/>
    </row>
    <row r="13" spans="1:13" ht="20.100000000000001" customHeight="1" x14ac:dyDescent="0.2">
      <c r="A13" s="177" t="s">
        <v>28</v>
      </c>
      <c r="B13" s="177"/>
      <c r="C13" s="177"/>
      <c r="D13" s="177" t="s">
        <v>29</v>
      </c>
      <c r="E13" s="177"/>
      <c r="F13" s="177"/>
      <c r="G13" s="177" t="s">
        <v>30</v>
      </c>
      <c r="H13" s="177"/>
      <c r="I13" s="177"/>
      <c r="K13" s="173"/>
      <c r="L13" s="111"/>
      <c r="M13" s="173"/>
    </row>
    <row r="14" spans="1:13" ht="20.100000000000001" customHeight="1" x14ac:dyDescent="0.2">
      <c r="A14" s="178" t="s">
        <v>427</v>
      </c>
      <c r="B14" s="178"/>
      <c r="C14" s="178"/>
      <c r="D14" s="178" t="s">
        <v>276</v>
      </c>
      <c r="E14" s="178"/>
      <c r="F14" s="178"/>
      <c r="G14" s="179" t="s">
        <v>439</v>
      </c>
      <c r="H14" s="178"/>
      <c r="I14" s="178"/>
      <c r="K14" s="173"/>
      <c r="L14" s="111"/>
      <c r="M14" s="173"/>
    </row>
    <row r="15" spans="1:13" ht="20.100000000000001" customHeight="1" x14ac:dyDescent="0.2">
      <c r="A15" s="180" t="s">
        <v>432</v>
      </c>
      <c r="B15" s="181"/>
      <c r="C15" s="182"/>
      <c r="D15" s="178" t="s">
        <v>433</v>
      </c>
      <c r="E15" s="178"/>
      <c r="F15" s="178"/>
      <c r="G15" s="179" t="s">
        <v>440</v>
      </c>
      <c r="H15" s="178"/>
      <c r="I15" s="178"/>
      <c r="K15" s="173"/>
      <c r="L15" s="111"/>
      <c r="M15" s="111"/>
    </row>
    <row r="16" spans="1:13" ht="20.100000000000001" customHeight="1" x14ac:dyDescent="0.2">
      <c r="A16" s="180" t="s">
        <v>435</v>
      </c>
      <c r="B16" s="181"/>
      <c r="C16" s="182"/>
      <c r="D16" s="183" t="s">
        <v>434</v>
      </c>
      <c r="E16" s="183"/>
      <c r="F16" s="183"/>
      <c r="G16" s="179" t="s">
        <v>441</v>
      </c>
      <c r="H16" s="178"/>
      <c r="I16" s="178"/>
      <c r="K16" s="173"/>
      <c r="L16" s="111"/>
      <c r="M16" s="111"/>
    </row>
    <row r="17" spans="1:13" ht="20.100000000000001" customHeight="1" x14ac:dyDescent="0.2">
      <c r="A17" s="178" t="s">
        <v>431</v>
      </c>
      <c r="B17" s="178"/>
      <c r="C17" s="178"/>
      <c r="D17" s="183" t="s">
        <v>277</v>
      </c>
      <c r="E17" s="183"/>
      <c r="F17" s="183"/>
      <c r="G17" s="179" t="s">
        <v>442</v>
      </c>
      <c r="H17" s="178"/>
      <c r="I17" s="178"/>
      <c r="K17" s="173"/>
      <c r="L17" s="111"/>
      <c r="M17" s="111"/>
    </row>
    <row r="18" spans="1:13" ht="20.100000000000001" customHeight="1" x14ac:dyDescent="0.2">
      <c r="A18" s="183" t="s">
        <v>438</v>
      </c>
      <c r="B18" s="183"/>
      <c r="C18" s="183"/>
      <c r="D18" s="183" t="s">
        <v>279</v>
      </c>
      <c r="E18" s="183"/>
      <c r="F18" s="183"/>
      <c r="G18" s="179" t="s">
        <v>443</v>
      </c>
      <c r="H18" s="178"/>
      <c r="I18" s="178"/>
      <c r="K18" s="184"/>
      <c r="L18" s="111"/>
      <c r="M18" s="111"/>
    </row>
    <row r="19" spans="1:13" ht="20.100000000000001" customHeight="1" x14ac:dyDescent="0.2">
      <c r="A19" s="180" t="s">
        <v>430</v>
      </c>
      <c r="B19" s="181"/>
      <c r="C19" s="182"/>
      <c r="D19" s="183" t="s">
        <v>278</v>
      </c>
      <c r="E19" s="183"/>
      <c r="F19" s="183"/>
      <c r="G19" s="179" t="s">
        <v>444</v>
      </c>
      <c r="H19" s="183"/>
      <c r="I19" s="183"/>
      <c r="K19" s="173"/>
      <c r="L19" s="111"/>
      <c r="M19" s="111"/>
    </row>
    <row r="20" spans="1:13" ht="20.100000000000001" customHeight="1" x14ac:dyDescent="0.2">
      <c r="A20" s="180" t="s">
        <v>429</v>
      </c>
      <c r="B20" s="181"/>
      <c r="C20" s="182"/>
      <c r="D20" s="183" t="s">
        <v>279</v>
      </c>
      <c r="E20" s="183"/>
      <c r="F20" s="183"/>
      <c r="G20" s="179" t="s">
        <v>445</v>
      </c>
      <c r="H20" s="183"/>
      <c r="I20" s="183"/>
      <c r="K20" s="173"/>
      <c r="L20" s="111"/>
      <c r="M20" s="111"/>
    </row>
    <row r="21" spans="1:13" ht="20.100000000000001" customHeight="1" x14ac:dyDescent="0.2">
      <c r="A21" s="183" t="s">
        <v>437</v>
      </c>
      <c r="B21" s="183"/>
      <c r="C21" s="183"/>
      <c r="D21" s="183" t="s">
        <v>280</v>
      </c>
      <c r="E21" s="183"/>
      <c r="F21" s="183"/>
      <c r="G21" s="179" t="s">
        <v>446</v>
      </c>
      <c r="H21" s="183"/>
      <c r="I21" s="183"/>
      <c r="K21" s="173"/>
      <c r="L21" s="111"/>
      <c r="M21" s="112"/>
    </row>
    <row r="22" spans="1:13" ht="20.100000000000001" customHeight="1" x14ac:dyDescent="0.2">
      <c r="A22" s="183" t="s">
        <v>436</v>
      </c>
      <c r="B22" s="183"/>
      <c r="C22" s="183"/>
      <c r="D22" s="183" t="s">
        <v>281</v>
      </c>
      <c r="E22" s="183"/>
      <c r="F22" s="183"/>
      <c r="G22" s="179" t="s">
        <v>447</v>
      </c>
      <c r="H22" s="183"/>
      <c r="I22" s="183"/>
    </row>
    <row r="23" spans="1:13" s="19" customFormat="1" ht="20.25" x14ac:dyDescent="0.3">
      <c r="A23" s="185"/>
      <c r="B23" s="185"/>
      <c r="C23" s="185"/>
      <c r="D23" s="185"/>
      <c r="E23" s="185"/>
      <c r="F23" s="185"/>
      <c r="G23" s="185"/>
      <c r="H23" s="185"/>
      <c r="I23" s="185"/>
      <c r="K23" s="186"/>
      <c r="L23" s="186"/>
    </row>
    <row r="24" spans="1:13" ht="30" customHeight="1" x14ac:dyDescent="0.2">
      <c r="A24" s="187" t="s">
        <v>31</v>
      </c>
      <c r="B24" s="187"/>
      <c r="C24" s="187"/>
      <c r="D24" s="187"/>
      <c r="E24" s="187"/>
      <c r="F24" s="187"/>
      <c r="G24" s="187"/>
      <c r="H24" s="187"/>
      <c r="I24" s="187"/>
      <c r="K24" s="20"/>
      <c r="L24" s="20"/>
    </row>
    <row r="25" spans="1:13" ht="33.75" customHeight="1" x14ac:dyDescent="0.2">
      <c r="A25" s="177" t="s">
        <v>28</v>
      </c>
      <c r="B25" s="177"/>
      <c r="C25" s="177"/>
      <c r="D25" s="177" t="s">
        <v>29</v>
      </c>
      <c r="E25" s="177"/>
      <c r="F25" s="177"/>
      <c r="G25" s="177" t="s">
        <v>32</v>
      </c>
      <c r="H25" s="177"/>
      <c r="I25" s="177"/>
      <c r="K25" s="21"/>
      <c r="L25" s="22"/>
      <c r="M25" s="18" t="s">
        <v>33</v>
      </c>
    </row>
    <row r="26" spans="1:13" ht="20.100000000000001" customHeight="1" x14ac:dyDescent="0.2">
      <c r="A26" s="180" t="s">
        <v>430</v>
      </c>
      <c r="B26" s="181"/>
      <c r="C26" s="182"/>
      <c r="D26" s="188" t="s">
        <v>282</v>
      </c>
      <c r="E26" s="189"/>
      <c r="F26" s="190"/>
      <c r="G26" s="188" t="s">
        <v>283</v>
      </c>
      <c r="H26" s="189"/>
      <c r="I26" s="190"/>
      <c r="K26" s="21"/>
      <c r="L26" s="22"/>
    </row>
    <row r="27" spans="1:13" ht="20.100000000000001" customHeight="1" x14ac:dyDescent="0.2">
      <c r="A27" s="180" t="s">
        <v>429</v>
      </c>
      <c r="B27" s="181"/>
      <c r="C27" s="182"/>
      <c r="D27" s="188" t="s">
        <v>282</v>
      </c>
      <c r="E27" s="189"/>
      <c r="F27" s="190"/>
      <c r="G27" s="188" t="s">
        <v>284</v>
      </c>
      <c r="H27" s="189"/>
      <c r="I27" s="190"/>
      <c r="K27" s="21"/>
      <c r="L27" s="23"/>
    </row>
    <row r="28" spans="1:13" ht="20.100000000000001" customHeight="1" x14ac:dyDescent="0.2">
      <c r="A28" s="183" t="s">
        <v>437</v>
      </c>
      <c r="B28" s="183"/>
      <c r="C28" s="183"/>
      <c r="D28" s="188" t="s">
        <v>282</v>
      </c>
      <c r="E28" s="189"/>
      <c r="F28" s="190"/>
      <c r="G28" s="188" t="s">
        <v>285</v>
      </c>
      <c r="H28" s="189"/>
      <c r="I28" s="190"/>
      <c r="K28" s="21"/>
      <c r="L28" s="23"/>
    </row>
    <row r="29" spans="1:13" ht="20.100000000000001" customHeight="1" x14ac:dyDescent="0.2">
      <c r="A29" s="183" t="s">
        <v>436</v>
      </c>
      <c r="B29" s="183"/>
      <c r="C29" s="183"/>
      <c r="D29" s="188" t="s">
        <v>282</v>
      </c>
      <c r="E29" s="189"/>
      <c r="F29" s="190"/>
      <c r="G29" s="188" t="s">
        <v>286</v>
      </c>
      <c r="H29" s="189"/>
      <c r="I29" s="190"/>
      <c r="K29" s="21"/>
      <c r="L29" s="22"/>
    </row>
    <row r="30" spans="1:13" ht="20.100000000000001" customHeight="1" x14ac:dyDescent="0.2">
      <c r="A30" s="183"/>
      <c r="B30" s="183"/>
      <c r="C30" s="183"/>
      <c r="D30" s="183"/>
      <c r="E30" s="183"/>
      <c r="F30" s="183"/>
      <c r="G30" s="183"/>
      <c r="H30" s="183"/>
      <c r="I30" s="183"/>
      <c r="K30" s="21"/>
      <c r="L30" s="23"/>
    </row>
    <row r="31" spans="1:13" ht="20.100000000000001" customHeight="1" x14ac:dyDescent="0.2">
      <c r="A31" s="183"/>
      <c r="B31" s="183"/>
      <c r="C31" s="183"/>
      <c r="D31" s="183"/>
      <c r="E31" s="183"/>
      <c r="F31" s="183"/>
      <c r="G31" s="183"/>
      <c r="H31" s="183"/>
      <c r="I31" s="183"/>
      <c r="K31" s="21"/>
      <c r="L31" s="24"/>
    </row>
    <row r="32" spans="1:13" ht="20.100000000000001" customHeight="1" x14ac:dyDescent="0.2">
      <c r="A32" s="183"/>
      <c r="B32" s="183"/>
      <c r="C32" s="183"/>
      <c r="D32" s="183"/>
      <c r="E32" s="183"/>
      <c r="F32" s="183"/>
      <c r="G32" s="183"/>
      <c r="H32" s="183"/>
      <c r="I32" s="183"/>
      <c r="K32" s="191"/>
      <c r="L32" s="22"/>
    </row>
    <row r="33" spans="11:12" ht="15" x14ac:dyDescent="0.2">
      <c r="K33" s="191"/>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92" t="s">
        <v>34</v>
      </c>
      <c r="B65526" s="192"/>
      <c r="C65526" s="192"/>
      <c r="D65526" s="192"/>
      <c r="E65526" s="192"/>
    </row>
    <row r="65527" spans="1:5" x14ac:dyDescent="0.2">
      <c r="A65527" s="193" t="s">
        <v>35</v>
      </c>
      <c r="B65527" s="193"/>
      <c r="C65527" s="193"/>
      <c r="D65527" s="193"/>
      <c r="E65527" s="193"/>
    </row>
    <row r="65528" spans="1:5" x14ac:dyDescent="0.2">
      <c r="A65528" s="193" t="s">
        <v>36</v>
      </c>
      <c r="B65528" s="193"/>
      <c r="C65528" s="193"/>
      <c r="D65528" s="193"/>
      <c r="E65528" s="193"/>
    </row>
    <row r="65529" spans="1:5" x14ac:dyDescent="0.2">
      <c r="A65529" s="18" t="s">
        <v>37</v>
      </c>
      <c r="D65529" s="18" t="s">
        <v>38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A126" zoomScale="80" zoomScaleNormal="80" workbookViewId="0">
      <selection activeCell="H134" sqref="H134"/>
    </sheetView>
  </sheetViews>
  <sheetFormatPr baseColWidth="10" defaultColWidth="11.42578125" defaultRowHeight="14.25" x14ac:dyDescent="0.2"/>
  <cols>
    <col min="1" max="1" width="0.42578125" style="18" customWidth="1"/>
    <col min="2" max="2" width="1.42578125" style="18" customWidth="1"/>
    <col min="3" max="3" width="44.7109375" style="18" customWidth="1"/>
    <col min="4" max="4" width="11.7109375" style="24" customWidth="1"/>
    <col min="5" max="6" width="33.7109375" style="57" customWidth="1"/>
    <col min="7" max="7" width="11.7109375" style="24" customWidth="1"/>
    <col min="8" max="9" width="33.7109375" style="57" customWidth="1"/>
    <col min="10" max="10" width="11.7109375" style="24" customWidth="1"/>
    <col min="11" max="12" width="33.7109375" style="57" customWidth="1"/>
    <col min="13" max="13" width="11.7109375" style="24" customWidth="1"/>
    <col min="14" max="15" width="33.7109375" style="57"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257" t="s">
        <v>39</v>
      </c>
      <c r="C1" s="258"/>
      <c r="D1" s="258"/>
      <c r="E1" s="258"/>
      <c r="F1" s="258"/>
      <c r="G1" s="258"/>
      <c r="H1" s="258"/>
      <c r="I1" s="258"/>
      <c r="J1" s="259"/>
      <c r="K1" s="259"/>
      <c r="L1" s="26"/>
      <c r="M1" s="26"/>
      <c r="N1" s="26"/>
      <c r="O1" s="26"/>
    </row>
    <row r="2" spans="1:21" ht="15.75" x14ac:dyDescent="0.2">
      <c r="B2" s="260" t="s">
        <v>40</v>
      </c>
      <c r="C2" s="260"/>
      <c r="D2" s="214" t="s">
        <v>41</v>
      </c>
      <c r="E2" s="214"/>
      <c r="F2" s="214"/>
      <c r="G2" s="215" t="s">
        <v>42</v>
      </c>
      <c r="H2" s="215"/>
      <c r="I2" s="215"/>
      <c r="J2" s="216" t="s">
        <v>43</v>
      </c>
      <c r="K2" s="216"/>
      <c r="L2" s="216"/>
      <c r="M2" s="272" t="s">
        <v>43</v>
      </c>
      <c r="N2" s="272"/>
      <c r="O2" s="272"/>
      <c r="Q2" s="18">
        <v>1</v>
      </c>
    </row>
    <row r="3" spans="1:21" ht="15" customHeight="1" x14ac:dyDescent="0.2">
      <c r="B3" s="260"/>
      <c r="C3" s="260"/>
      <c r="D3" s="221" t="s">
        <v>44</v>
      </c>
      <c r="E3" s="219" t="s">
        <v>45</v>
      </c>
      <c r="F3" s="219" t="s">
        <v>46</v>
      </c>
      <c r="G3" s="217" t="s">
        <v>44</v>
      </c>
      <c r="H3" s="219" t="s">
        <v>45</v>
      </c>
      <c r="I3" s="219" t="s">
        <v>46</v>
      </c>
      <c r="J3" s="217" t="s">
        <v>44</v>
      </c>
      <c r="K3" s="226" t="s">
        <v>45</v>
      </c>
      <c r="L3" s="220" t="s">
        <v>46</v>
      </c>
      <c r="M3" s="217" t="s">
        <v>44</v>
      </c>
      <c r="N3" s="226" t="s">
        <v>45</v>
      </c>
      <c r="O3" s="220" t="s">
        <v>46</v>
      </c>
      <c r="Q3" s="18">
        <v>2</v>
      </c>
    </row>
    <row r="4" spans="1:21" ht="15.75" customHeight="1" x14ac:dyDescent="0.2">
      <c r="B4" s="260"/>
      <c r="C4" s="260"/>
      <c r="D4" s="222"/>
      <c r="E4" s="220"/>
      <c r="F4" s="220"/>
      <c r="G4" s="218"/>
      <c r="H4" s="220"/>
      <c r="I4" s="220"/>
      <c r="J4" s="218"/>
      <c r="K4" s="227"/>
      <c r="L4" s="237"/>
      <c r="M4" s="218"/>
      <c r="N4" s="227"/>
      <c r="O4" s="237"/>
      <c r="Q4" s="18">
        <v>3</v>
      </c>
    </row>
    <row r="5" spans="1:21" ht="15.75" x14ac:dyDescent="0.2">
      <c r="B5" s="260"/>
      <c r="C5" s="260"/>
      <c r="D5" s="27"/>
      <c r="E5" s="28"/>
      <c r="F5" s="28"/>
      <c r="G5" s="29"/>
      <c r="H5" s="30"/>
      <c r="I5" s="30"/>
      <c r="J5" s="29"/>
      <c r="K5" s="31"/>
      <c r="L5" s="30"/>
      <c r="M5" s="29"/>
      <c r="N5" s="31"/>
      <c r="O5" s="30"/>
      <c r="Q5" s="18">
        <v>4</v>
      </c>
    </row>
    <row r="6" spans="1:21" ht="18.75" x14ac:dyDescent="0.2">
      <c r="A6" s="213"/>
      <c r="B6" s="266"/>
      <c r="C6" s="32" t="s">
        <v>47</v>
      </c>
      <c r="D6" s="33"/>
      <c r="E6" s="33"/>
      <c r="F6" s="33"/>
      <c r="G6" s="33"/>
      <c r="H6" s="33"/>
      <c r="I6" s="33"/>
      <c r="J6" s="33"/>
      <c r="K6" s="33"/>
      <c r="L6" s="34"/>
      <c r="M6" s="33"/>
      <c r="N6" s="33"/>
      <c r="O6" s="34"/>
    </row>
    <row r="7" spans="1:21" ht="60" customHeight="1" x14ac:dyDescent="0.2">
      <c r="A7" s="213"/>
      <c r="B7" s="267"/>
      <c r="C7" s="35" t="s">
        <v>48</v>
      </c>
      <c r="D7" s="73">
        <v>3</v>
      </c>
      <c r="E7" s="140" t="s">
        <v>560</v>
      </c>
      <c r="F7" s="130" t="s">
        <v>448</v>
      </c>
      <c r="G7" s="131">
        <v>4</v>
      </c>
      <c r="H7" s="114" t="s">
        <v>49</v>
      </c>
      <c r="I7" s="114" t="s">
        <v>50</v>
      </c>
      <c r="J7" s="134"/>
      <c r="K7" s="115"/>
      <c r="L7" s="116"/>
      <c r="M7" s="136"/>
      <c r="N7" s="117"/>
      <c r="O7" s="118"/>
      <c r="R7" s="18">
        <f>COUNTIF(D7:D10,"1")</f>
        <v>0</v>
      </c>
      <c r="S7" s="18">
        <f>COUNTIF(G7:G10,"1")</f>
        <v>0</v>
      </c>
      <c r="T7" s="18">
        <f>COUNTIF(J7:J10,"1")</f>
        <v>0</v>
      </c>
      <c r="U7" s="18">
        <f>COUNTIF(M7:M10,"1")</f>
        <v>0</v>
      </c>
    </row>
    <row r="8" spans="1:21" ht="39.950000000000003" customHeight="1" x14ac:dyDescent="0.2">
      <c r="A8" s="213"/>
      <c r="B8" s="267"/>
      <c r="C8" s="36" t="s">
        <v>51</v>
      </c>
      <c r="D8" s="73">
        <v>3</v>
      </c>
      <c r="E8" s="141" t="s">
        <v>52</v>
      </c>
      <c r="F8" s="130" t="s">
        <v>53</v>
      </c>
      <c r="G8" s="131">
        <v>4</v>
      </c>
      <c r="H8" s="119" t="s">
        <v>54</v>
      </c>
      <c r="I8" s="114" t="s">
        <v>55</v>
      </c>
      <c r="J8" s="134"/>
      <c r="K8" s="120"/>
      <c r="L8" s="116"/>
      <c r="M8" s="136"/>
      <c r="N8" s="121"/>
      <c r="O8" s="118"/>
      <c r="R8" s="18">
        <f>COUNTIF(D7:D10,"2")</f>
        <v>2</v>
      </c>
      <c r="S8" s="18">
        <f>COUNTIF(G7:G10,"2")</f>
        <v>1</v>
      </c>
      <c r="T8" s="18">
        <f>COUNTIF(J7:J10,"2")</f>
        <v>0</v>
      </c>
      <c r="U8" s="18">
        <f>COUNTIF(M7:M10,"2")</f>
        <v>0</v>
      </c>
    </row>
    <row r="9" spans="1:21" ht="56.25" customHeight="1" x14ac:dyDescent="0.2">
      <c r="A9" s="213"/>
      <c r="B9" s="267"/>
      <c r="C9" s="37" t="s">
        <v>56</v>
      </c>
      <c r="D9" s="73">
        <v>2</v>
      </c>
      <c r="E9" s="141" t="s">
        <v>561</v>
      </c>
      <c r="F9" s="130" t="s">
        <v>57</v>
      </c>
      <c r="G9" s="131">
        <v>3</v>
      </c>
      <c r="H9" s="119" t="s">
        <v>58</v>
      </c>
      <c r="I9" s="114" t="s">
        <v>449</v>
      </c>
      <c r="J9" s="134"/>
      <c r="K9" s="120"/>
      <c r="L9" s="116"/>
      <c r="M9" s="136"/>
      <c r="N9" s="121"/>
      <c r="O9" s="118"/>
      <c r="R9" s="18">
        <f>COUNTIF(D7:D10,"3")</f>
        <v>2</v>
      </c>
      <c r="S9" s="18">
        <f>COUNTIF(G7:G10,"3")</f>
        <v>1</v>
      </c>
      <c r="T9" s="18">
        <f>COUNTIF(J7:J10,"3")</f>
        <v>0</v>
      </c>
      <c r="U9" s="18">
        <f>COUNTIF(M7:M10,"3")</f>
        <v>0</v>
      </c>
    </row>
    <row r="10" spans="1:21" ht="39.950000000000003" customHeight="1" x14ac:dyDescent="0.2">
      <c r="A10" s="213"/>
      <c r="B10" s="268"/>
      <c r="C10" s="37" t="s">
        <v>59</v>
      </c>
      <c r="D10" s="73">
        <v>2</v>
      </c>
      <c r="E10" s="141" t="s">
        <v>60</v>
      </c>
      <c r="F10" s="130" t="s">
        <v>450</v>
      </c>
      <c r="G10" s="131">
        <v>2</v>
      </c>
      <c r="H10" s="119" t="s">
        <v>60</v>
      </c>
      <c r="I10" s="114" t="s">
        <v>61</v>
      </c>
      <c r="J10" s="134"/>
      <c r="K10" s="120"/>
      <c r="L10" s="116"/>
      <c r="M10" s="136"/>
      <c r="N10" s="121"/>
      <c r="O10" s="118"/>
      <c r="R10" s="18">
        <f>COUNTIF(D7:D10,"4")</f>
        <v>0</v>
      </c>
      <c r="S10" s="18">
        <f>COUNTIF(G7:G10,"4")</f>
        <v>2</v>
      </c>
      <c r="T10" s="18">
        <f>COUNTIF(J7:J10,"4")</f>
        <v>0</v>
      </c>
      <c r="U10" s="18">
        <f>COUNTIF(M7:M10,"4")</f>
        <v>0</v>
      </c>
    </row>
    <row r="11" spans="1:21" ht="6" customHeight="1" x14ac:dyDescent="0.25">
      <c r="B11" s="249"/>
      <c r="C11" s="250"/>
      <c r="D11" s="250"/>
      <c r="E11" s="250"/>
      <c r="F11" s="250"/>
      <c r="G11" s="250"/>
      <c r="H11" s="250"/>
      <c r="I11" s="250"/>
      <c r="J11" s="250"/>
      <c r="K11" s="265"/>
      <c r="L11" s="38"/>
      <c r="M11" s="137"/>
      <c r="N11" s="38"/>
      <c r="O11" s="38"/>
      <c r="Q11" s="18">
        <f>COUNTIF(D7:D10,"1")</f>
        <v>0</v>
      </c>
      <c r="R11" s="18">
        <f>COUNTIF(D7:D10,"1")</f>
        <v>0</v>
      </c>
      <c r="S11" s="18">
        <f>COUNTIF(D7:D10,"3")</f>
        <v>2</v>
      </c>
    </row>
    <row r="12" spans="1:21" ht="18.75" x14ac:dyDescent="0.2">
      <c r="A12" s="213"/>
      <c r="B12" s="234"/>
      <c r="C12" s="39" t="s">
        <v>62</v>
      </c>
      <c r="D12" s="40"/>
      <c r="E12" s="40"/>
      <c r="F12" s="40"/>
      <c r="G12" s="40"/>
      <c r="H12" s="40"/>
      <c r="I12" s="40"/>
      <c r="J12" s="40"/>
      <c r="K12" s="41"/>
      <c r="L12" s="42"/>
      <c r="M12" s="40"/>
      <c r="N12" s="41"/>
      <c r="O12" s="42"/>
    </row>
    <row r="13" spans="1:21" ht="39.950000000000003" customHeight="1" x14ac:dyDescent="0.2">
      <c r="A13" s="213"/>
      <c r="B13" s="235"/>
      <c r="C13" s="43" t="s">
        <v>63</v>
      </c>
      <c r="D13" s="74">
        <v>3</v>
      </c>
      <c r="E13" s="129" t="s">
        <v>64</v>
      </c>
      <c r="F13" s="130" t="s">
        <v>65</v>
      </c>
      <c r="G13" s="132">
        <v>4</v>
      </c>
      <c r="H13" s="114" t="s">
        <v>66</v>
      </c>
      <c r="I13" s="114" t="s">
        <v>67</v>
      </c>
      <c r="J13" s="135"/>
      <c r="K13" s="122"/>
      <c r="L13" s="123"/>
      <c r="M13" s="138"/>
      <c r="N13" s="124"/>
      <c r="O13" s="125"/>
      <c r="R13" s="18">
        <f>COUNTIF(D13:D17,"1")</f>
        <v>0</v>
      </c>
      <c r="S13" s="18">
        <f>COUNTIF(G13:G17,"1")</f>
        <v>0</v>
      </c>
      <c r="T13" s="18">
        <f>COUNTIF(J13:J17,"1")</f>
        <v>0</v>
      </c>
      <c r="U13" s="18">
        <f>COUNTIF(M13:M17,"1")</f>
        <v>0</v>
      </c>
    </row>
    <row r="14" spans="1:21" ht="39.950000000000003" customHeight="1" x14ac:dyDescent="0.2">
      <c r="A14" s="213"/>
      <c r="B14" s="235"/>
      <c r="C14" s="36" t="s">
        <v>68</v>
      </c>
      <c r="D14" s="74">
        <v>3</v>
      </c>
      <c r="E14" s="130" t="s">
        <v>69</v>
      </c>
      <c r="F14" s="130" t="s">
        <v>70</v>
      </c>
      <c r="G14" s="132">
        <v>4</v>
      </c>
      <c r="H14" s="119" t="s">
        <v>71</v>
      </c>
      <c r="I14" s="114" t="s">
        <v>72</v>
      </c>
      <c r="J14" s="135"/>
      <c r="K14" s="123"/>
      <c r="L14" s="123"/>
      <c r="M14" s="138"/>
      <c r="N14" s="125"/>
      <c r="O14" s="125"/>
      <c r="R14" s="18">
        <f>COUNTIF(D13:D17,"2")</f>
        <v>0</v>
      </c>
      <c r="S14" s="18">
        <f>COUNTIF(G13:G17,"2")</f>
        <v>0</v>
      </c>
      <c r="T14" s="18">
        <f>COUNTIF(J13:J17,"2")</f>
        <v>0</v>
      </c>
      <c r="U14" s="18">
        <f>COUNTIF(M13:M17,"2")</f>
        <v>0</v>
      </c>
    </row>
    <row r="15" spans="1:21" ht="39.950000000000003" customHeight="1" x14ac:dyDescent="0.2">
      <c r="A15" s="213"/>
      <c r="B15" s="235"/>
      <c r="C15" s="36" t="s">
        <v>73</v>
      </c>
      <c r="D15" s="74">
        <v>3</v>
      </c>
      <c r="E15" s="130" t="s">
        <v>74</v>
      </c>
      <c r="F15" s="130" t="s">
        <v>75</v>
      </c>
      <c r="G15" s="132">
        <v>4</v>
      </c>
      <c r="H15" s="119" t="s">
        <v>76</v>
      </c>
      <c r="I15" s="114" t="s">
        <v>77</v>
      </c>
      <c r="J15" s="135"/>
      <c r="K15" s="123"/>
      <c r="L15" s="123"/>
      <c r="M15" s="138"/>
      <c r="N15" s="125"/>
      <c r="O15" s="125"/>
      <c r="R15" s="18">
        <f>COUNTIF(D13:D17,"3")</f>
        <v>4</v>
      </c>
      <c r="S15" s="18">
        <f>COUNTIF(G13:G17,"3")</f>
        <v>0</v>
      </c>
      <c r="T15" s="18">
        <f>COUNTIF(J13:J17,"3")</f>
        <v>0</v>
      </c>
      <c r="U15" s="18">
        <f>COUNTIF(M13:M17,"3")</f>
        <v>0</v>
      </c>
    </row>
    <row r="16" spans="1:21" ht="39.950000000000003" customHeight="1" x14ac:dyDescent="0.2">
      <c r="A16" s="213"/>
      <c r="B16" s="235"/>
      <c r="C16" s="37" t="s">
        <v>78</v>
      </c>
      <c r="D16" s="74">
        <v>4</v>
      </c>
      <c r="E16" s="130" t="s">
        <v>79</v>
      </c>
      <c r="F16" s="130" t="s">
        <v>451</v>
      </c>
      <c r="G16" s="132">
        <v>4</v>
      </c>
      <c r="H16" s="119" t="s">
        <v>79</v>
      </c>
      <c r="I16" s="114" t="s">
        <v>452</v>
      </c>
      <c r="J16" s="135"/>
      <c r="K16" s="123"/>
      <c r="L16" s="123"/>
      <c r="M16" s="138"/>
      <c r="N16" s="125"/>
      <c r="O16" s="125"/>
      <c r="R16" s="18">
        <f>COUNTIF(D13:D17,"4")</f>
        <v>1</v>
      </c>
      <c r="S16" s="18">
        <f>COUNTIF(G13:G17,"4")</f>
        <v>5</v>
      </c>
      <c r="T16" s="18">
        <f>COUNTIF(J13:J17,"4")</f>
        <v>0</v>
      </c>
      <c r="U16" s="18">
        <f>COUNTIF(M13:M17,"4")</f>
        <v>0</v>
      </c>
    </row>
    <row r="17" spans="1:21" ht="39.950000000000003" customHeight="1" x14ac:dyDescent="0.2">
      <c r="A17" s="213"/>
      <c r="B17" s="236"/>
      <c r="C17" s="36" t="s">
        <v>80</v>
      </c>
      <c r="D17" s="74">
        <v>3</v>
      </c>
      <c r="E17" s="139" t="s">
        <v>81</v>
      </c>
      <c r="F17" s="130" t="s">
        <v>82</v>
      </c>
      <c r="G17" s="132">
        <v>4</v>
      </c>
      <c r="H17" s="119" t="s">
        <v>83</v>
      </c>
      <c r="I17" s="114" t="s">
        <v>82</v>
      </c>
      <c r="J17" s="135"/>
      <c r="K17" s="123"/>
      <c r="L17" s="123"/>
      <c r="M17" s="138"/>
      <c r="N17" s="125"/>
      <c r="O17" s="125"/>
    </row>
    <row r="18" spans="1:21" ht="7.5" customHeight="1" x14ac:dyDescent="0.25">
      <c r="B18" s="223"/>
      <c r="C18" s="224"/>
      <c r="D18" s="224"/>
      <c r="E18" s="224"/>
      <c r="F18" s="224"/>
      <c r="G18" s="224"/>
      <c r="H18" s="224"/>
      <c r="I18" s="224"/>
      <c r="J18" s="224"/>
      <c r="K18" s="225"/>
      <c r="L18" s="38"/>
      <c r="M18" s="137"/>
      <c r="N18" s="38"/>
      <c r="O18" s="38"/>
    </row>
    <row r="19" spans="1:21" ht="18.75" x14ac:dyDescent="0.2">
      <c r="A19" s="213"/>
      <c r="B19" s="234"/>
      <c r="C19" s="39" t="s">
        <v>84</v>
      </c>
      <c r="D19" s="40"/>
      <c r="E19" s="40"/>
      <c r="F19" s="40"/>
      <c r="G19" s="40"/>
      <c r="H19" s="40"/>
      <c r="I19" s="40"/>
      <c r="J19" s="40"/>
      <c r="K19" s="41"/>
      <c r="L19" s="42"/>
      <c r="M19" s="40"/>
      <c r="N19" s="41"/>
      <c r="O19" s="42"/>
    </row>
    <row r="20" spans="1:21" ht="39.950000000000003" customHeight="1" x14ac:dyDescent="0.2">
      <c r="A20" s="213"/>
      <c r="B20" s="269"/>
      <c r="C20" s="44" t="s">
        <v>85</v>
      </c>
      <c r="D20" s="74">
        <v>4</v>
      </c>
      <c r="E20" s="129" t="s">
        <v>86</v>
      </c>
      <c r="F20" s="130" t="s">
        <v>87</v>
      </c>
      <c r="G20" s="132">
        <v>4</v>
      </c>
      <c r="H20" s="114" t="s">
        <v>86</v>
      </c>
      <c r="I20" s="114" t="s">
        <v>87</v>
      </c>
      <c r="J20" s="135"/>
      <c r="K20" s="127"/>
      <c r="L20" s="128"/>
      <c r="M20" s="138"/>
      <c r="N20" s="129"/>
      <c r="O20" s="130"/>
      <c r="R20" s="18">
        <f>COUNTIF(D20:D27,"1")</f>
        <v>1</v>
      </c>
      <c r="S20" s="18">
        <f>COUNTIF(G20:G27,"1")</f>
        <v>0</v>
      </c>
      <c r="T20" s="18">
        <f>COUNTIF(J20:J27,"1")</f>
        <v>0</v>
      </c>
      <c r="U20" s="18">
        <f>COUNTIF(M20:M27,"1")</f>
        <v>0</v>
      </c>
    </row>
    <row r="21" spans="1:21" ht="39.950000000000003" customHeight="1" x14ac:dyDescent="0.2">
      <c r="A21" s="213"/>
      <c r="B21" s="269"/>
      <c r="C21" s="45" t="s">
        <v>88</v>
      </c>
      <c r="D21" s="74">
        <v>4</v>
      </c>
      <c r="E21" s="130" t="s">
        <v>89</v>
      </c>
      <c r="F21" s="130" t="s">
        <v>90</v>
      </c>
      <c r="G21" s="132">
        <v>4</v>
      </c>
      <c r="H21" s="119" t="s">
        <v>89</v>
      </c>
      <c r="I21" s="114" t="s">
        <v>90</v>
      </c>
      <c r="J21" s="135"/>
      <c r="K21" s="128"/>
      <c r="L21" s="128"/>
      <c r="M21" s="138"/>
      <c r="N21" s="130"/>
      <c r="O21" s="130"/>
      <c r="R21" s="18">
        <f>COUNTIF(D20:D27,"2")</f>
        <v>4</v>
      </c>
      <c r="S21" s="18">
        <f>COUNTIF(G20:G27,"2")</f>
        <v>2</v>
      </c>
      <c r="T21" s="18">
        <f>COUNTIF(J20:J27,"2")</f>
        <v>0</v>
      </c>
      <c r="U21" s="18">
        <f>COUNTIF(M20:M27,"2")</f>
        <v>0</v>
      </c>
    </row>
    <row r="22" spans="1:21" ht="39.950000000000003" customHeight="1" x14ac:dyDescent="0.2">
      <c r="A22" s="213"/>
      <c r="B22" s="269"/>
      <c r="C22" s="45" t="s">
        <v>91</v>
      </c>
      <c r="D22" s="74">
        <v>2</v>
      </c>
      <c r="E22" s="130" t="s">
        <v>92</v>
      </c>
      <c r="F22" s="130" t="s">
        <v>93</v>
      </c>
      <c r="G22" s="132">
        <v>3</v>
      </c>
      <c r="H22" s="119" t="s">
        <v>94</v>
      </c>
      <c r="I22" s="114" t="s">
        <v>93</v>
      </c>
      <c r="J22" s="135"/>
      <c r="K22" s="128"/>
      <c r="L22" s="128"/>
      <c r="M22" s="138"/>
      <c r="N22" s="130"/>
      <c r="O22" s="130"/>
      <c r="R22" s="18">
        <f>COUNTIF(D20:D27,"3")</f>
        <v>1</v>
      </c>
      <c r="S22" s="18">
        <f>COUNTIF(G20:G27,"3")</f>
        <v>3</v>
      </c>
      <c r="T22" s="18">
        <f>COUNTIF(J20:J27,"3")</f>
        <v>0</v>
      </c>
      <c r="U22" s="18">
        <f>COUNTIF(M20:M27,"3")</f>
        <v>0</v>
      </c>
    </row>
    <row r="23" spans="1:21" ht="39.950000000000003" customHeight="1" x14ac:dyDescent="0.2">
      <c r="A23" s="213"/>
      <c r="B23" s="269"/>
      <c r="C23" s="45" t="s">
        <v>95</v>
      </c>
      <c r="D23" s="74">
        <v>2</v>
      </c>
      <c r="E23" s="130" t="s">
        <v>96</v>
      </c>
      <c r="F23" s="130" t="s">
        <v>97</v>
      </c>
      <c r="G23" s="132">
        <v>3</v>
      </c>
      <c r="H23" s="119" t="s">
        <v>453</v>
      </c>
      <c r="I23" s="114" t="s">
        <v>98</v>
      </c>
      <c r="J23" s="135"/>
      <c r="K23" s="128"/>
      <c r="L23" s="128"/>
      <c r="M23" s="138"/>
      <c r="N23" s="130"/>
      <c r="O23" s="130"/>
      <c r="R23" s="18">
        <f>COUNTIF(D20:D27,"4")</f>
        <v>2</v>
      </c>
      <c r="S23" s="18">
        <f>COUNTIF(G20:G27,"4")</f>
        <v>3</v>
      </c>
      <c r="T23" s="18">
        <f>COUNTIF(J20:J27,"4")</f>
        <v>0</v>
      </c>
      <c r="U23" s="18">
        <f>COUNTIF(M20:M27,"4")</f>
        <v>0</v>
      </c>
    </row>
    <row r="24" spans="1:21" ht="39.950000000000003" customHeight="1" x14ac:dyDescent="0.2">
      <c r="A24" s="213"/>
      <c r="B24" s="269"/>
      <c r="C24" s="45" t="s">
        <v>99</v>
      </c>
      <c r="D24" s="74">
        <v>2</v>
      </c>
      <c r="E24" s="130" t="s">
        <v>100</v>
      </c>
      <c r="F24" s="130" t="s">
        <v>101</v>
      </c>
      <c r="G24" s="132">
        <v>3</v>
      </c>
      <c r="H24" s="119" t="s">
        <v>102</v>
      </c>
      <c r="I24" s="114" t="s">
        <v>103</v>
      </c>
      <c r="J24" s="135"/>
      <c r="K24" s="128"/>
      <c r="L24" s="128"/>
      <c r="M24" s="138"/>
      <c r="N24" s="130"/>
      <c r="O24" s="130"/>
    </row>
    <row r="25" spans="1:21" ht="39.950000000000003" customHeight="1" x14ac:dyDescent="0.2">
      <c r="A25" s="213"/>
      <c r="B25" s="269"/>
      <c r="C25" s="45" t="s">
        <v>104</v>
      </c>
      <c r="D25" s="74">
        <v>3</v>
      </c>
      <c r="E25" s="130" t="s">
        <v>105</v>
      </c>
      <c r="F25" s="130" t="s">
        <v>454</v>
      </c>
      <c r="G25" s="132">
        <v>4</v>
      </c>
      <c r="H25" s="119" t="s">
        <v>106</v>
      </c>
      <c r="I25" s="114" t="s">
        <v>107</v>
      </c>
      <c r="J25" s="135"/>
      <c r="K25" s="128"/>
      <c r="L25" s="128"/>
      <c r="M25" s="138"/>
      <c r="N25" s="130"/>
      <c r="O25" s="130"/>
    </row>
    <row r="26" spans="1:21" ht="39.950000000000003" customHeight="1" x14ac:dyDescent="0.2">
      <c r="A26" s="213"/>
      <c r="B26" s="269"/>
      <c r="C26" s="45" t="s">
        <v>108</v>
      </c>
      <c r="D26" s="74">
        <v>2</v>
      </c>
      <c r="E26" s="130" t="s">
        <v>109</v>
      </c>
      <c r="F26" s="130" t="s">
        <v>110</v>
      </c>
      <c r="G26" s="132">
        <v>2</v>
      </c>
      <c r="H26" s="119" t="s">
        <v>559</v>
      </c>
      <c r="I26" s="114" t="s">
        <v>110</v>
      </c>
      <c r="J26" s="135"/>
      <c r="K26" s="128"/>
      <c r="L26" s="128"/>
      <c r="M26" s="138"/>
      <c r="N26" s="130"/>
      <c r="O26" s="130"/>
    </row>
    <row r="27" spans="1:21" ht="39.950000000000003" customHeight="1" x14ac:dyDescent="0.2">
      <c r="A27" s="213"/>
      <c r="B27" s="270"/>
      <c r="C27" s="45" t="s">
        <v>111</v>
      </c>
      <c r="D27" s="74">
        <v>1</v>
      </c>
      <c r="E27" s="130" t="s">
        <v>562</v>
      </c>
      <c r="F27" s="130" t="s">
        <v>112</v>
      </c>
      <c r="G27" s="132">
        <v>2</v>
      </c>
      <c r="H27" s="119" t="s">
        <v>113</v>
      </c>
      <c r="I27" s="114" t="s">
        <v>112</v>
      </c>
      <c r="J27" s="135"/>
      <c r="K27" s="128"/>
      <c r="L27" s="128"/>
      <c r="M27" s="138"/>
      <c r="N27" s="130"/>
      <c r="O27" s="130"/>
    </row>
    <row r="28" spans="1:21" ht="7.5" customHeight="1" x14ac:dyDescent="0.25">
      <c r="B28" s="249"/>
      <c r="C28" s="250"/>
      <c r="D28" s="250"/>
      <c r="E28" s="250"/>
      <c r="F28" s="250"/>
      <c r="G28" s="250"/>
      <c r="H28" s="250"/>
      <c r="I28" s="250"/>
      <c r="J28" s="250"/>
      <c r="K28" s="265"/>
      <c r="L28" s="38"/>
      <c r="M28" s="137"/>
      <c r="N28" s="38"/>
      <c r="O28" s="38"/>
    </row>
    <row r="29" spans="1:21" ht="18.75" x14ac:dyDescent="0.2">
      <c r="A29" s="213"/>
      <c r="B29" s="234"/>
      <c r="C29" s="39" t="s">
        <v>114</v>
      </c>
      <c r="D29" s="40"/>
      <c r="E29" s="40"/>
      <c r="F29" s="40"/>
      <c r="G29" s="40"/>
      <c r="H29" s="40"/>
      <c r="I29" s="40"/>
      <c r="J29" s="40"/>
      <c r="K29" s="41"/>
      <c r="L29" s="42"/>
      <c r="M29" s="40"/>
      <c r="N29" s="41"/>
      <c r="O29" s="42"/>
    </row>
    <row r="30" spans="1:21" ht="39.950000000000003" customHeight="1" x14ac:dyDescent="0.2">
      <c r="A30" s="213"/>
      <c r="B30" s="235"/>
      <c r="C30" s="43" t="s">
        <v>115</v>
      </c>
      <c r="D30" s="74">
        <v>3</v>
      </c>
      <c r="E30" s="129" t="s">
        <v>116</v>
      </c>
      <c r="F30" s="130" t="s">
        <v>455</v>
      </c>
      <c r="G30" s="132">
        <v>4</v>
      </c>
      <c r="H30" s="114" t="s">
        <v>118</v>
      </c>
      <c r="I30" s="114" t="s">
        <v>117</v>
      </c>
      <c r="J30" s="135"/>
      <c r="K30" s="127"/>
      <c r="L30" s="128"/>
      <c r="M30" s="138"/>
      <c r="N30" s="129"/>
      <c r="O30" s="130"/>
      <c r="R30" s="18">
        <f>COUNTIF(D30:D33,"1")</f>
        <v>1</v>
      </c>
      <c r="S30" s="18">
        <f>COUNTIF(G30:G33,"1")</f>
        <v>0</v>
      </c>
      <c r="T30" s="18">
        <f>COUNTIF(J30:J33,"1")</f>
        <v>0</v>
      </c>
      <c r="U30" s="18">
        <f>COUNTIF(M30:M33,"1")</f>
        <v>0</v>
      </c>
    </row>
    <row r="31" spans="1:21" ht="39.950000000000003" customHeight="1" x14ac:dyDescent="0.2">
      <c r="A31" s="213"/>
      <c r="B31" s="235"/>
      <c r="C31" s="36" t="s">
        <v>119</v>
      </c>
      <c r="D31" s="74">
        <v>4</v>
      </c>
      <c r="E31" s="130" t="s">
        <v>120</v>
      </c>
      <c r="F31" s="130" t="s">
        <v>121</v>
      </c>
      <c r="G31" s="132">
        <v>4</v>
      </c>
      <c r="H31" s="119" t="s">
        <v>120</v>
      </c>
      <c r="I31" s="114" t="s">
        <v>121</v>
      </c>
      <c r="J31" s="135"/>
      <c r="K31" s="128"/>
      <c r="L31" s="128"/>
      <c r="M31" s="138"/>
      <c r="N31" s="130"/>
      <c r="O31" s="130"/>
      <c r="R31" s="18">
        <f>COUNTIF(D30:D33,"2")</f>
        <v>1</v>
      </c>
      <c r="S31" s="18">
        <f>COUNTIF(G30:G33,"2")</f>
        <v>1</v>
      </c>
      <c r="T31" s="18">
        <f>COUNTIF(J30:J33,"2")</f>
        <v>0</v>
      </c>
      <c r="U31" s="18">
        <f>COUNTIF(M30:M33,"2")</f>
        <v>0</v>
      </c>
    </row>
    <row r="32" spans="1:21" ht="39.950000000000003" customHeight="1" x14ac:dyDescent="0.2">
      <c r="A32" s="213"/>
      <c r="B32" s="235"/>
      <c r="C32" s="36" t="s">
        <v>122</v>
      </c>
      <c r="D32" s="74">
        <v>2</v>
      </c>
      <c r="E32" s="130" t="s">
        <v>123</v>
      </c>
      <c r="F32" s="130" t="s">
        <v>124</v>
      </c>
      <c r="G32" s="132">
        <v>3</v>
      </c>
      <c r="H32" s="119" t="s">
        <v>125</v>
      </c>
      <c r="I32" s="114" t="s">
        <v>124</v>
      </c>
      <c r="J32" s="135"/>
      <c r="K32" s="128"/>
      <c r="L32" s="128"/>
      <c r="M32" s="138"/>
      <c r="N32" s="130"/>
      <c r="O32" s="130"/>
      <c r="R32" s="18">
        <f>COUNTIF(D30:D33,"3")</f>
        <v>1</v>
      </c>
      <c r="S32" s="18">
        <f>COUNTIF(G30:G33,"3")</f>
        <v>1</v>
      </c>
      <c r="T32" s="18">
        <f>COUNTIF(J30:J33,"31")</f>
        <v>0</v>
      </c>
      <c r="U32" s="18">
        <f>COUNTIF(M30:M33,"3")</f>
        <v>0</v>
      </c>
    </row>
    <row r="33" spans="1:21" ht="39.950000000000003" customHeight="1" x14ac:dyDescent="0.2">
      <c r="A33" s="213"/>
      <c r="B33" s="236"/>
      <c r="C33" s="36" t="s">
        <v>126</v>
      </c>
      <c r="D33" s="74">
        <v>1</v>
      </c>
      <c r="E33" s="130" t="s">
        <v>127</v>
      </c>
      <c r="F33" s="130" t="s">
        <v>456</v>
      </c>
      <c r="G33" s="132">
        <v>2</v>
      </c>
      <c r="H33" s="119" t="s">
        <v>128</v>
      </c>
      <c r="I33" s="114" t="s">
        <v>457</v>
      </c>
      <c r="J33" s="135"/>
      <c r="K33" s="128"/>
      <c r="L33" s="128"/>
      <c r="M33" s="138"/>
      <c r="N33" s="130"/>
      <c r="O33" s="130"/>
      <c r="R33" s="18">
        <f>COUNTIF(D30:D33,"4")</f>
        <v>1</v>
      </c>
      <c r="S33" s="18">
        <f>COUNTIF(G30:G33,"4")</f>
        <v>2</v>
      </c>
      <c r="T33" s="18">
        <f>COUNTIF(J30:J33,"4")</f>
        <v>0</v>
      </c>
      <c r="U33" s="18">
        <f>COUNTIF(M30:M33,"4")</f>
        <v>0</v>
      </c>
    </row>
    <row r="34" spans="1:21" ht="9" customHeight="1" x14ac:dyDescent="0.25">
      <c r="B34" s="223"/>
      <c r="C34" s="224"/>
      <c r="D34" s="224"/>
      <c r="E34" s="224"/>
      <c r="F34" s="224"/>
      <c r="G34" s="224"/>
      <c r="H34" s="224"/>
      <c r="I34" s="224"/>
      <c r="J34" s="224"/>
      <c r="K34" s="225"/>
      <c r="L34" s="38"/>
      <c r="M34" s="137"/>
      <c r="N34" s="38"/>
      <c r="O34" s="38"/>
    </row>
    <row r="35" spans="1:21" ht="18.75" x14ac:dyDescent="0.2">
      <c r="A35" s="213"/>
      <c r="B35" s="234"/>
      <c r="C35" s="46" t="s">
        <v>129</v>
      </c>
      <c r="D35" s="271"/>
      <c r="E35" s="271"/>
      <c r="F35" s="271"/>
      <c r="G35" s="271"/>
      <c r="H35" s="271"/>
      <c r="I35" s="271"/>
      <c r="J35" s="271"/>
      <c r="K35" s="271"/>
      <c r="L35" s="47"/>
      <c r="M35" s="98"/>
      <c r="N35" s="98"/>
      <c r="O35" s="47"/>
    </row>
    <row r="36" spans="1:21" ht="39.950000000000003" customHeight="1" x14ac:dyDescent="0.2">
      <c r="A36" s="213"/>
      <c r="B36" s="235"/>
      <c r="C36" s="43" t="s">
        <v>130</v>
      </c>
      <c r="D36" s="74">
        <v>3</v>
      </c>
      <c r="E36" s="129" t="s">
        <v>131</v>
      </c>
      <c r="F36" s="130" t="s">
        <v>132</v>
      </c>
      <c r="G36" s="132">
        <v>3</v>
      </c>
      <c r="H36" s="114" t="s">
        <v>131</v>
      </c>
      <c r="I36" s="114" t="s">
        <v>132</v>
      </c>
      <c r="J36" s="135"/>
      <c r="K36" s="127"/>
      <c r="L36" s="128"/>
      <c r="M36" s="138"/>
      <c r="N36" s="129"/>
      <c r="O36" s="130"/>
      <c r="R36" s="18">
        <f>COUNTIF(D36:D44,"1")</f>
        <v>1</v>
      </c>
      <c r="S36" s="18">
        <f>COUNTIF(G36:G44,"1")</f>
        <v>0</v>
      </c>
      <c r="T36" s="18">
        <f>COUNTIF(J36:J44,"1")</f>
        <v>0</v>
      </c>
      <c r="U36" s="18">
        <f>COUNTIF(M36:M44,"1")</f>
        <v>0</v>
      </c>
    </row>
    <row r="37" spans="1:21" ht="39.950000000000003" customHeight="1" x14ac:dyDescent="0.2">
      <c r="A37" s="213"/>
      <c r="B37" s="235"/>
      <c r="C37" s="36" t="s">
        <v>133</v>
      </c>
      <c r="D37" s="74">
        <v>1</v>
      </c>
      <c r="E37" s="130" t="s">
        <v>134</v>
      </c>
      <c r="F37" s="130" t="s">
        <v>135</v>
      </c>
      <c r="G37" s="132">
        <v>3</v>
      </c>
      <c r="H37" s="119" t="s">
        <v>136</v>
      </c>
      <c r="I37" s="114" t="s">
        <v>137</v>
      </c>
      <c r="J37" s="135"/>
      <c r="K37" s="128"/>
      <c r="L37" s="128"/>
      <c r="M37" s="138"/>
      <c r="N37" s="130"/>
      <c r="O37" s="130"/>
      <c r="R37" s="18">
        <f>COUNTIF(D36:D44,"2")</f>
        <v>0</v>
      </c>
      <c r="S37" s="18">
        <f>COUNTIF(G36:G44,"2")</f>
        <v>0</v>
      </c>
      <c r="T37" s="18">
        <f>COUNTIF(J36:J44,"2")</f>
        <v>0</v>
      </c>
      <c r="U37" s="18">
        <f>COUNTIF(M36:M44,"2")</f>
        <v>0</v>
      </c>
    </row>
    <row r="38" spans="1:21" ht="39.950000000000003" customHeight="1" x14ac:dyDescent="0.2">
      <c r="A38" s="213"/>
      <c r="B38" s="235"/>
      <c r="C38" s="36" t="s">
        <v>138</v>
      </c>
      <c r="D38" s="74">
        <v>3</v>
      </c>
      <c r="E38" s="130" t="s">
        <v>139</v>
      </c>
      <c r="F38" s="114" t="s">
        <v>140</v>
      </c>
      <c r="G38" s="132">
        <v>4</v>
      </c>
      <c r="H38" s="119" t="s">
        <v>458</v>
      </c>
      <c r="I38" s="114" t="s">
        <v>140</v>
      </c>
      <c r="J38" s="135"/>
      <c r="K38" s="128"/>
      <c r="L38" s="128"/>
      <c r="M38" s="138"/>
      <c r="N38" s="130"/>
      <c r="O38" s="130"/>
      <c r="R38" s="18">
        <f>COUNTIF(D36:D44,"3")</f>
        <v>8</v>
      </c>
      <c r="S38" s="18">
        <f>COUNTIF(G36:G44,"3")</f>
        <v>5</v>
      </c>
      <c r="T38" s="18">
        <f>COUNTIF(J36:J44,"3")</f>
        <v>0</v>
      </c>
      <c r="U38" s="18">
        <f>COUNTIF(M36:M44,"3")</f>
        <v>0</v>
      </c>
    </row>
    <row r="39" spans="1:21" ht="39.950000000000003" customHeight="1" x14ac:dyDescent="0.2">
      <c r="A39" s="213"/>
      <c r="B39" s="235"/>
      <c r="C39" s="36" t="s">
        <v>141</v>
      </c>
      <c r="D39" s="74">
        <v>3</v>
      </c>
      <c r="E39" s="130" t="s">
        <v>142</v>
      </c>
      <c r="F39" s="114" t="s">
        <v>143</v>
      </c>
      <c r="G39" s="132">
        <v>3</v>
      </c>
      <c r="H39" s="119" t="s">
        <v>142</v>
      </c>
      <c r="I39" s="114" t="s">
        <v>144</v>
      </c>
      <c r="J39" s="135"/>
      <c r="K39" s="128"/>
      <c r="L39" s="128"/>
      <c r="M39" s="138"/>
      <c r="N39" s="130"/>
      <c r="O39" s="130"/>
      <c r="R39" s="18">
        <f>COUNTIF(D36:D44,"4")</f>
        <v>0</v>
      </c>
      <c r="S39" s="18">
        <f>COUNTIF(G36:G44,"4")</f>
        <v>4</v>
      </c>
      <c r="T39" s="18">
        <f>COUNTIF(J36:J44,"4")</f>
        <v>0</v>
      </c>
      <c r="U39" s="18">
        <f>COUNTIF(M36:M44,"4")</f>
        <v>0</v>
      </c>
    </row>
    <row r="40" spans="1:21" ht="39.950000000000003" customHeight="1" x14ac:dyDescent="0.2">
      <c r="A40" s="213"/>
      <c r="B40" s="235"/>
      <c r="C40" s="36" t="s">
        <v>145</v>
      </c>
      <c r="D40" s="74">
        <v>3</v>
      </c>
      <c r="E40" s="130" t="s">
        <v>146</v>
      </c>
      <c r="F40" s="130" t="s">
        <v>147</v>
      </c>
      <c r="G40" s="132">
        <v>3</v>
      </c>
      <c r="H40" s="119" t="s">
        <v>146</v>
      </c>
      <c r="I40" s="114" t="s">
        <v>147</v>
      </c>
      <c r="J40" s="135"/>
      <c r="K40" s="128"/>
      <c r="L40" s="128"/>
      <c r="M40" s="138"/>
      <c r="N40" s="130"/>
      <c r="O40" s="130"/>
    </row>
    <row r="41" spans="1:21" ht="39.950000000000003" customHeight="1" x14ac:dyDescent="0.2">
      <c r="A41" s="213"/>
      <c r="B41" s="235"/>
      <c r="C41" s="36" t="s">
        <v>148</v>
      </c>
      <c r="D41" s="74">
        <v>3</v>
      </c>
      <c r="E41" s="130" t="s">
        <v>149</v>
      </c>
      <c r="F41" s="130" t="s">
        <v>150</v>
      </c>
      <c r="G41" s="132">
        <v>4</v>
      </c>
      <c r="H41" s="119" t="s">
        <v>151</v>
      </c>
      <c r="I41" s="114" t="s">
        <v>150</v>
      </c>
      <c r="J41" s="135"/>
      <c r="K41" s="128"/>
      <c r="L41" s="128"/>
      <c r="M41" s="138"/>
      <c r="N41" s="130"/>
      <c r="O41" s="130"/>
    </row>
    <row r="42" spans="1:21" ht="39.950000000000003" customHeight="1" x14ac:dyDescent="0.2">
      <c r="A42" s="213"/>
      <c r="B42" s="235"/>
      <c r="C42" s="36" t="s">
        <v>152</v>
      </c>
      <c r="D42" s="74">
        <v>3</v>
      </c>
      <c r="E42" s="130" t="s">
        <v>153</v>
      </c>
      <c r="F42" s="114" t="s">
        <v>459</v>
      </c>
      <c r="G42" s="132">
        <v>4</v>
      </c>
      <c r="H42" s="119" t="s">
        <v>460</v>
      </c>
      <c r="I42" s="114" t="s">
        <v>461</v>
      </c>
      <c r="J42" s="135"/>
      <c r="K42" s="128"/>
      <c r="L42" s="128"/>
      <c r="M42" s="138"/>
      <c r="N42" s="130"/>
      <c r="O42" s="130"/>
    </row>
    <row r="43" spans="1:21" ht="39.950000000000003" customHeight="1" x14ac:dyDescent="0.2">
      <c r="A43" s="213"/>
      <c r="B43" s="235"/>
      <c r="C43" s="36" t="s">
        <v>154</v>
      </c>
      <c r="D43" s="74">
        <v>3</v>
      </c>
      <c r="E43" s="130" t="s">
        <v>155</v>
      </c>
      <c r="F43" s="130" t="s">
        <v>156</v>
      </c>
      <c r="G43" s="132">
        <v>3</v>
      </c>
      <c r="H43" s="119" t="s">
        <v>155</v>
      </c>
      <c r="I43" s="114" t="s">
        <v>157</v>
      </c>
      <c r="J43" s="135"/>
      <c r="K43" s="128"/>
      <c r="L43" s="128"/>
      <c r="M43" s="138"/>
      <c r="N43" s="130"/>
      <c r="O43" s="130"/>
    </row>
    <row r="44" spans="1:21" ht="39.950000000000003" customHeight="1" x14ac:dyDescent="0.2">
      <c r="A44" s="213"/>
      <c r="B44" s="236"/>
      <c r="C44" s="36" t="s">
        <v>158</v>
      </c>
      <c r="D44" s="74">
        <v>3</v>
      </c>
      <c r="E44" s="119" t="s">
        <v>159</v>
      </c>
      <c r="F44" s="114" t="s">
        <v>160</v>
      </c>
      <c r="G44" s="132">
        <v>4</v>
      </c>
      <c r="H44" s="119" t="s">
        <v>462</v>
      </c>
      <c r="I44" s="114" t="s">
        <v>160</v>
      </c>
      <c r="J44" s="135"/>
      <c r="K44" s="128"/>
      <c r="L44" s="128"/>
      <c r="M44" s="138"/>
      <c r="N44" s="130"/>
      <c r="O44" s="130"/>
    </row>
    <row r="45" spans="1:21" ht="6.75" customHeight="1" x14ac:dyDescent="0.25">
      <c r="B45" s="223"/>
      <c r="C45" s="224"/>
      <c r="D45" s="224"/>
      <c r="E45" s="224"/>
      <c r="F45" s="224"/>
      <c r="G45" s="224"/>
      <c r="H45" s="224"/>
      <c r="I45" s="224"/>
      <c r="J45" s="224"/>
      <c r="K45" s="225"/>
      <c r="L45" s="38"/>
      <c r="M45" s="137"/>
      <c r="N45" s="38"/>
      <c r="O45" s="38"/>
    </row>
    <row r="46" spans="1:21" ht="18.75" x14ac:dyDescent="0.2">
      <c r="A46" s="213"/>
      <c r="B46" s="234"/>
      <c r="C46" s="39" t="s">
        <v>161</v>
      </c>
      <c r="D46" s="40"/>
      <c r="E46" s="40"/>
      <c r="F46" s="40"/>
      <c r="G46" s="40"/>
      <c r="H46" s="40"/>
      <c r="I46" s="40"/>
      <c r="J46" s="40"/>
      <c r="K46" s="41"/>
      <c r="L46" s="42"/>
      <c r="M46" s="40"/>
      <c r="N46" s="41"/>
      <c r="O46" s="42"/>
    </row>
    <row r="47" spans="1:21" ht="39.950000000000003" customHeight="1" x14ac:dyDescent="0.2">
      <c r="A47" s="213"/>
      <c r="B47" s="235"/>
      <c r="C47" s="43" t="s">
        <v>162</v>
      </c>
      <c r="D47" s="74">
        <v>3</v>
      </c>
      <c r="E47" s="81" t="s">
        <v>163</v>
      </c>
      <c r="F47" s="79" t="s">
        <v>164</v>
      </c>
      <c r="G47" s="75">
        <v>4</v>
      </c>
      <c r="H47" s="79" t="s">
        <v>165</v>
      </c>
      <c r="I47" s="79" t="s">
        <v>166</v>
      </c>
      <c r="J47" s="76"/>
      <c r="K47" s="81"/>
      <c r="L47" s="82"/>
      <c r="M47" s="103"/>
      <c r="N47" s="101"/>
      <c r="O47" s="102"/>
      <c r="R47" s="18">
        <f>COUNTIF(D47:D50,"1")</f>
        <v>0</v>
      </c>
      <c r="S47" s="18">
        <f>COUNTIF(G47:G50,"1")</f>
        <v>0</v>
      </c>
      <c r="T47" s="18">
        <f>COUNTIF(J47:J50,"1")</f>
        <v>0</v>
      </c>
      <c r="U47" s="18">
        <f>COUNTIF(M47:M50,"1")</f>
        <v>0</v>
      </c>
    </row>
    <row r="48" spans="1:21" ht="39.950000000000003" customHeight="1" x14ac:dyDescent="0.2">
      <c r="A48" s="213"/>
      <c r="B48" s="235"/>
      <c r="C48" s="36" t="s">
        <v>167</v>
      </c>
      <c r="D48" s="74">
        <v>3</v>
      </c>
      <c r="E48" s="80" t="s">
        <v>168</v>
      </c>
      <c r="F48" s="79" t="s">
        <v>169</v>
      </c>
      <c r="G48" s="75">
        <v>4</v>
      </c>
      <c r="H48" s="80" t="s">
        <v>170</v>
      </c>
      <c r="I48" s="79" t="s">
        <v>463</v>
      </c>
      <c r="J48" s="76"/>
      <c r="K48" s="82"/>
      <c r="L48" s="82"/>
      <c r="M48" s="103"/>
      <c r="N48" s="102"/>
      <c r="O48" s="102"/>
      <c r="R48" s="18">
        <f>COUNTIF(D47:D50,"2")</f>
        <v>0</v>
      </c>
      <c r="S48" s="18">
        <f>COUNTIF(G47:G50,"2")</f>
        <v>0</v>
      </c>
      <c r="T48" s="18">
        <f>COUNTIF(J47:J50,"2")</f>
        <v>0</v>
      </c>
      <c r="U48" s="18">
        <f>COUNTIF(M47:M50,"2")</f>
        <v>0</v>
      </c>
    </row>
    <row r="49" spans="1:21" ht="39.950000000000003" customHeight="1" x14ac:dyDescent="0.2">
      <c r="A49" s="213"/>
      <c r="B49" s="235"/>
      <c r="C49" s="36" t="s">
        <v>171</v>
      </c>
      <c r="D49" s="74">
        <v>3</v>
      </c>
      <c r="E49" s="82" t="s">
        <v>172</v>
      </c>
      <c r="F49" s="102" t="s">
        <v>464</v>
      </c>
      <c r="G49" s="75">
        <v>3</v>
      </c>
      <c r="H49" s="80" t="s">
        <v>172</v>
      </c>
      <c r="I49" s="79" t="s">
        <v>465</v>
      </c>
      <c r="J49" s="76"/>
      <c r="K49" s="82"/>
      <c r="L49" s="82"/>
      <c r="M49" s="103"/>
      <c r="N49" s="102"/>
      <c r="O49" s="102"/>
      <c r="R49" s="18">
        <f>COUNTIF(D47:D50,"3")</f>
        <v>4</v>
      </c>
      <c r="S49" s="18">
        <f>COUNTIF(G47:G50,"3")</f>
        <v>2</v>
      </c>
      <c r="T49" s="18">
        <f>COUNTIF(J47:J50,"3")</f>
        <v>0</v>
      </c>
      <c r="U49" s="18">
        <f>COUNTIF(M47:M50,"3")</f>
        <v>0</v>
      </c>
    </row>
    <row r="50" spans="1:21" ht="39.950000000000003" customHeight="1" x14ac:dyDescent="0.2">
      <c r="A50" s="213"/>
      <c r="B50" s="236"/>
      <c r="C50" s="36" t="s">
        <v>173</v>
      </c>
      <c r="D50" s="74">
        <v>3</v>
      </c>
      <c r="E50" s="82" t="s">
        <v>174</v>
      </c>
      <c r="F50" s="79" t="s">
        <v>466</v>
      </c>
      <c r="G50" s="75">
        <v>3</v>
      </c>
      <c r="H50" s="80" t="s">
        <v>174</v>
      </c>
      <c r="I50" s="79" t="s">
        <v>466</v>
      </c>
      <c r="J50" s="76"/>
      <c r="K50" s="82"/>
      <c r="L50" s="82"/>
      <c r="M50" s="103"/>
      <c r="N50" s="102"/>
      <c r="O50" s="102"/>
      <c r="R50" s="18">
        <f>COUNTIF(D47:D50,"4")</f>
        <v>0</v>
      </c>
      <c r="S50" s="18">
        <f>COUNTIF(G47:G50,"4")</f>
        <v>2</v>
      </c>
      <c r="T50" s="18">
        <f>COUNTIF(J47:J50,"4")</f>
        <v>0</v>
      </c>
      <c r="U50" s="18">
        <f>COUNTIF(M47:M50,"4")</f>
        <v>0</v>
      </c>
    </row>
    <row r="51" spans="1:21" ht="8.25" customHeight="1" x14ac:dyDescent="0.25">
      <c r="B51" s="223"/>
      <c r="C51" s="224"/>
      <c r="D51" s="224"/>
      <c r="E51" s="224"/>
      <c r="F51" s="224"/>
      <c r="G51" s="224"/>
      <c r="H51" s="224"/>
      <c r="I51" s="224"/>
      <c r="J51" s="224"/>
      <c r="K51" s="225"/>
      <c r="L51" s="38"/>
      <c r="M51" s="137"/>
      <c r="N51" s="38"/>
      <c r="O51" s="38"/>
    </row>
    <row r="52" spans="1:21" ht="24" customHeight="1" x14ac:dyDescent="0.2">
      <c r="B52" s="252" t="s">
        <v>175</v>
      </c>
      <c r="C52" s="253"/>
      <c r="D52" s="245">
        <v>2020</v>
      </c>
      <c r="E52" s="246"/>
      <c r="F52" s="247"/>
      <c r="G52" s="228">
        <v>2021</v>
      </c>
      <c r="H52" s="229"/>
      <c r="I52" s="230"/>
      <c r="J52" s="231">
        <v>2017</v>
      </c>
      <c r="K52" s="232"/>
      <c r="L52" s="233"/>
      <c r="M52" s="273">
        <v>2018</v>
      </c>
      <c r="N52" s="274"/>
      <c r="O52" s="275"/>
    </row>
    <row r="53" spans="1:21" ht="33" customHeight="1" x14ac:dyDescent="0.2">
      <c r="B53" s="254"/>
      <c r="C53" s="255"/>
      <c r="D53" s="48" t="s">
        <v>44</v>
      </c>
      <c r="E53" s="49" t="s">
        <v>45</v>
      </c>
      <c r="F53" s="49" t="s">
        <v>46</v>
      </c>
      <c r="G53" s="48" t="s">
        <v>44</v>
      </c>
      <c r="H53" s="49" t="s">
        <v>45</v>
      </c>
      <c r="I53" s="49" t="s">
        <v>46</v>
      </c>
      <c r="J53" s="48" t="s">
        <v>44</v>
      </c>
      <c r="K53" s="49" t="s">
        <v>45</v>
      </c>
      <c r="L53" s="50" t="s">
        <v>46</v>
      </c>
      <c r="M53" s="48"/>
      <c r="N53" s="49"/>
      <c r="O53" s="50"/>
    </row>
    <row r="54" spans="1:21" ht="18.75" x14ac:dyDescent="0.2">
      <c r="A54" s="213"/>
      <c r="B54" s="51"/>
      <c r="C54" s="256" t="s">
        <v>176</v>
      </c>
      <c r="D54" s="240"/>
      <c r="E54" s="240"/>
      <c r="F54" s="240"/>
      <c r="G54" s="240"/>
      <c r="H54" s="240"/>
      <c r="I54" s="240"/>
      <c r="J54" s="240"/>
      <c r="K54" s="240"/>
      <c r="L54" s="52"/>
      <c r="M54" s="58"/>
      <c r="N54" s="58"/>
      <c r="O54" s="52"/>
    </row>
    <row r="55" spans="1:21" ht="30" customHeight="1" x14ac:dyDescent="0.2">
      <c r="A55" s="213"/>
      <c r="B55" s="53"/>
      <c r="C55" s="43" t="s">
        <v>177</v>
      </c>
      <c r="D55" s="142">
        <v>4</v>
      </c>
      <c r="E55" s="143" t="s">
        <v>287</v>
      </c>
      <c r="F55" s="144" t="s">
        <v>288</v>
      </c>
      <c r="G55" s="145">
        <v>4</v>
      </c>
      <c r="H55" s="146" t="s">
        <v>289</v>
      </c>
      <c r="I55" s="146" t="s">
        <v>290</v>
      </c>
      <c r="J55" s="135"/>
      <c r="K55" s="127"/>
      <c r="L55" s="128"/>
      <c r="M55" s="138"/>
      <c r="N55" s="129"/>
      <c r="O55" s="130"/>
      <c r="R55" s="18">
        <f>COUNTIF(D55:D59,"1")</f>
        <v>0</v>
      </c>
      <c r="S55" s="18">
        <f>COUNTIF(G55:G59,"1")</f>
        <v>0</v>
      </c>
      <c r="T55" s="18">
        <f>COUNTIF(J55:J59,"1")</f>
        <v>0</v>
      </c>
      <c r="U55" s="18">
        <f>COUNTIF(M55:M59,"1")</f>
        <v>0</v>
      </c>
    </row>
    <row r="56" spans="1:21" ht="30" customHeight="1" x14ac:dyDescent="0.2">
      <c r="A56" s="213"/>
      <c r="B56" s="53"/>
      <c r="C56" s="36" t="s">
        <v>178</v>
      </c>
      <c r="D56" s="142">
        <v>4</v>
      </c>
      <c r="E56" s="147" t="s">
        <v>467</v>
      </c>
      <c r="F56" s="144" t="s">
        <v>291</v>
      </c>
      <c r="G56" s="145">
        <v>4</v>
      </c>
      <c r="H56" s="147" t="s">
        <v>467</v>
      </c>
      <c r="I56" s="146" t="s">
        <v>292</v>
      </c>
      <c r="J56" s="135"/>
      <c r="K56" s="128"/>
      <c r="L56" s="128"/>
      <c r="M56" s="138"/>
      <c r="N56" s="130"/>
      <c r="O56" s="130"/>
      <c r="R56" s="18">
        <f>COUNTIF(D55:D59,"2")</f>
        <v>0</v>
      </c>
      <c r="S56" s="18">
        <f>COUNTIF(G55:G59,"2")</f>
        <v>0</v>
      </c>
      <c r="T56" s="18">
        <f>COUNTIF(J55:J59,"2")</f>
        <v>0</v>
      </c>
      <c r="U56" s="18">
        <f>COUNTIF(M55:M59,"2")</f>
        <v>0</v>
      </c>
    </row>
    <row r="57" spans="1:21" ht="30" customHeight="1" x14ac:dyDescent="0.2">
      <c r="A57" s="213"/>
      <c r="B57" s="53"/>
      <c r="C57" s="36" t="s">
        <v>179</v>
      </c>
      <c r="D57" s="142">
        <v>3</v>
      </c>
      <c r="E57" s="147" t="s">
        <v>293</v>
      </c>
      <c r="F57" s="144" t="s">
        <v>294</v>
      </c>
      <c r="G57" s="145">
        <v>3</v>
      </c>
      <c r="H57" s="148" t="s">
        <v>295</v>
      </c>
      <c r="I57" s="146" t="s">
        <v>296</v>
      </c>
      <c r="J57" s="135"/>
      <c r="K57" s="128"/>
      <c r="L57" s="128"/>
      <c r="M57" s="138"/>
      <c r="N57" s="130"/>
      <c r="O57" s="130"/>
      <c r="R57" s="18">
        <f>COUNTIF(D55:D59,"3")</f>
        <v>1</v>
      </c>
      <c r="S57" s="18">
        <f>COUNTIF(G55:G59,"3")</f>
        <v>1</v>
      </c>
      <c r="T57" s="18">
        <f>COUNTIF(J55:J59,"3")</f>
        <v>0</v>
      </c>
      <c r="U57" s="18">
        <f>COUNTIF(M55:M59,"3")</f>
        <v>0</v>
      </c>
    </row>
    <row r="58" spans="1:21" ht="30" customHeight="1" x14ac:dyDescent="0.2">
      <c r="A58" s="213"/>
      <c r="B58" s="53"/>
      <c r="C58" s="36" t="s">
        <v>180</v>
      </c>
      <c r="D58" s="142">
        <v>4</v>
      </c>
      <c r="E58" s="147" t="s">
        <v>297</v>
      </c>
      <c r="F58" s="144" t="s">
        <v>468</v>
      </c>
      <c r="G58" s="145">
        <v>4</v>
      </c>
      <c r="H58" s="147" t="s">
        <v>298</v>
      </c>
      <c r="I58" s="146" t="s">
        <v>299</v>
      </c>
      <c r="J58" s="135"/>
      <c r="K58" s="128"/>
      <c r="L58" s="128"/>
      <c r="M58" s="138"/>
      <c r="N58" s="130"/>
      <c r="O58" s="130"/>
      <c r="R58" s="18">
        <f>COUNTIF(D55:D59,"4")</f>
        <v>4</v>
      </c>
      <c r="S58" s="18">
        <f>COUNTIF(G55:G59,"4")</f>
        <v>4</v>
      </c>
      <c r="T58" s="18">
        <f>COUNTIF(J55:J59,"4")</f>
        <v>0</v>
      </c>
      <c r="U58" s="18">
        <f>COUNTIF(M55:M59,"4")</f>
        <v>0</v>
      </c>
    </row>
    <row r="59" spans="1:21" ht="30" customHeight="1" x14ac:dyDescent="0.2">
      <c r="A59" s="213"/>
      <c r="B59" s="54"/>
      <c r="C59" s="36" t="s">
        <v>181</v>
      </c>
      <c r="D59" s="142">
        <v>4</v>
      </c>
      <c r="E59" s="147" t="s">
        <v>300</v>
      </c>
      <c r="F59" s="144" t="s">
        <v>301</v>
      </c>
      <c r="G59" s="145">
        <v>4</v>
      </c>
      <c r="H59" s="147" t="s">
        <v>302</v>
      </c>
      <c r="I59" s="146" t="s">
        <v>303</v>
      </c>
      <c r="J59" s="135"/>
      <c r="K59" s="128"/>
      <c r="L59" s="128"/>
      <c r="M59" s="138"/>
      <c r="N59" s="130"/>
      <c r="O59" s="130"/>
    </row>
    <row r="60" spans="1:21" ht="6.75" customHeight="1" x14ac:dyDescent="0.25">
      <c r="B60" s="238"/>
      <c r="C60" s="239"/>
      <c r="D60" s="55"/>
      <c r="E60" s="56"/>
      <c r="F60" s="56"/>
      <c r="G60" s="55"/>
      <c r="H60" s="56"/>
      <c r="I60" s="56"/>
      <c r="J60" s="55"/>
      <c r="K60" s="56"/>
      <c r="M60" s="55"/>
      <c r="N60" s="56"/>
    </row>
    <row r="61" spans="1:21" ht="18.75" x14ac:dyDescent="0.2">
      <c r="A61" s="213"/>
      <c r="B61" s="51"/>
      <c r="C61" s="256" t="s">
        <v>182</v>
      </c>
      <c r="D61" s="240"/>
      <c r="E61" s="240"/>
      <c r="F61" s="240"/>
      <c r="G61" s="240"/>
      <c r="H61" s="240"/>
      <c r="I61" s="240"/>
      <c r="J61" s="240"/>
      <c r="K61" s="241"/>
      <c r="L61" s="58"/>
      <c r="M61" s="58"/>
      <c r="N61" s="58"/>
      <c r="O61" s="58"/>
    </row>
    <row r="62" spans="1:21" ht="30" customHeight="1" x14ac:dyDescent="0.2">
      <c r="A62" s="213"/>
      <c r="B62" s="59"/>
      <c r="C62" s="35" t="s">
        <v>183</v>
      </c>
      <c r="D62" s="142">
        <v>4</v>
      </c>
      <c r="E62" s="144" t="s">
        <v>304</v>
      </c>
      <c r="F62" s="144" t="s">
        <v>305</v>
      </c>
      <c r="G62" s="145">
        <v>4</v>
      </c>
      <c r="H62" s="144" t="s">
        <v>306</v>
      </c>
      <c r="I62" s="146" t="s">
        <v>307</v>
      </c>
      <c r="J62" s="135"/>
      <c r="K62" s="128"/>
      <c r="L62" s="128"/>
      <c r="M62" s="138"/>
      <c r="N62" s="130"/>
      <c r="O62" s="130"/>
      <c r="R62" s="18">
        <f>COUNTIF(D62:D65,"1")</f>
        <v>0</v>
      </c>
      <c r="S62" s="18">
        <f>COUNTIF(G62:G65,"1")</f>
        <v>0</v>
      </c>
      <c r="T62" s="18">
        <f>COUNTIF(J62:J65,"1")</f>
        <v>0</v>
      </c>
      <c r="U62" s="18">
        <f>COUNTIF(M62:M65,"1")</f>
        <v>0</v>
      </c>
    </row>
    <row r="63" spans="1:21" ht="30" customHeight="1" x14ac:dyDescent="0.2">
      <c r="A63" s="213"/>
      <c r="B63" s="53"/>
      <c r="C63" s="36" t="s">
        <v>184</v>
      </c>
      <c r="D63" s="142">
        <v>4</v>
      </c>
      <c r="E63" s="147" t="s">
        <v>308</v>
      </c>
      <c r="F63" s="144" t="s">
        <v>309</v>
      </c>
      <c r="G63" s="145">
        <v>4</v>
      </c>
      <c r="H63" s="147" t="s">
        <v>308</v>
      </c>
      <c r="I63" s="146" t="s">
        <v>310</v>
      </c>
      <c r="J63" s="135"/>
      <c r="K63" s="128"/>
      <c r="L63" s="128"/>
      <c r="M63" s="138"/>
      <c r="N63" s="130"/>
      <c r="O63" s="130"/>
      <c r="R63" s="18">
        <f>COUNTIF(D62:D65,"2")</f>
        <v>0</v>
      </c>
      <c r="S63" s="18">
        <f>COUNTIF(G62:G65,"2")</f>
        <v>0</v>
      </c>
      <c r="T63" s="18">
        <f>COUNTIF(J62:J65,"2")</f>
        <v>0</v>
      </c>
      <c r="U63" s="18">
        <f>COUNTIF(M62:M65,"2")</f>
        <v>0</v>
      </c>
    </row>
    <row r="64" spans="1:21" ht="30" customHeight="1" x14ac:dyDescent="0.2">
      <c r="A64" s="213"/>
      <c r="B64" s="53"/>
      <c r="C64" s="36" t="s">
        <v>185</v>
      </c>
      <c r="D64" s="142">
        <v>4</v>
      </c>
      <c r="E64" s="147" t="s">
        <v>311</v>
      </c>
      <c r="F64" s="144" t="s">
        <v>312</v>
      </c>
      <c r="G64" s="145">
        <v>4</v>
      </c>
      <c r="H64" s="148" t="s">
        <v>313</v>
      </c>
      <c r="I64" s="146" t="s">
        <v>314</v>
      </c>
      <c r="J64" s="135"/>
      <c r="K64" s="128"/>
      <c r="L64" s="128"/>
      <c r="M64" s="138"/>
      <c r="N64" s="130"/>
      <c r="O64" s="130"/>
      <c r="R64" s="18">
        <f>COUNTIF(D62:D65,"3")</f>
        <v>0</v>
      </c>
      <c r="S64" s="18">
        <f>COUNTIF(G62:G65,"3")</f>
        <v>0</v>
      </c>
      <c r="T64" s="18">
        <f>COUNTIF(J62:J65,"3")</f>
        <v>0</v>
      </c>
      <c r="U64" s="18">
        <f>COUNTIF(M62:M65,"3")</f>
        <v>0</v>
      </c>
    </row>
    <row r="65" spans="1:21" ht="30" customHeight="1" x14ac:dyDescent="0.2">
      <c r="A65" s="213"/>
      <c r="B65" s="54"/>
      <c r="C65" s="36" t="s">
        <v>186</v>
      </c>
      <c r="D65" s="142">
        <v>4</v>
      </c>
      <c r="E65" s="147" t="s">
        <v>315</v>
      </c>
      <c r="F65" s="144" t="s">
        <v>316</v>
      </c>
      <c r="G65" s="145">
        <v>4</v>
      </c>
      <c r="H65" s="148" t="s">
        <v>317</v>
      </c>
      <c r="I65" s="146" t="s">
        <v>318</v>
      </c>
      <c r="J65" s="135"/>
      <c r="K65" s="128"/>
      <c r="L65" s="128"/>
      <c r="M65" s="138"/>
      <c r="N65" s="130"/>
      <c r="O65" s="130"/>
      <c r="R65" s="18">
        <f>COUNTIF(D62:D65,"4")</f>
        <v>4</v>
      </c>
      <c r="S65" s="18">
        <f>COUNTIF(G62:G65,"4")</f>
        <v>4</v>
      </c>
      <c r="T65" s="18">
        <f>COUNTIF(J62:J65,"4")</f>
        <v>0</v>
      </c>
      <c r="U65" s="18">
        <f>COUNTIF(M62:M65,"4")</f>
        <v>0</v>
      </c>
    </row>
    <row r="66" spans="1:21" ht="9" customHeight="1" x14ac:dyDescent="0.25">
      <c r="B66" s="249"/>
      <c r="C66" s="250"/>
      <c r="D66" s="250"/>
      <c r="E66" s="250"/>
      <c r="F66" s="250"/>
      <c r="G66" s="250"/>
      <c r="H66" s="250"/>
      <c r="I66" s="250"/>
      <c r="J66" s="250"/>
      <c r="K66" s="251"/>
      <c r="L66" s="38"/>
      <c r="M66" s="137"/>
      <c r="N66" s="38"/>
      <c r="O66" s="38"/>
    </row>
    <row r="67" spans="1:21" ht="18.75" x14ac:dyDescent="0.2">
      <c r="A67" s="213"/>
      <c r="B67" s="51"/>
      <c r="C67" s="256" t="s">
        <v>187</v>
      </c>
      <c r="D67" s="240"/>
      <c r="E67" s="240"/>
      <c r="F67" s="240"/>
      <c r="G67" s="240"/>
      <c r="H67" s="240"/>
      <c r="I67" s="240"/>
      <c r="J67" s="240"/>
      <c r="K67" s="241"/>
      <c r="L67" s="60"/>
      <c r="M67" s="60"/>
      <c r="N67" s="60"/>
      <c r="O67" s="60"/>
    </row>
    <row r="68" spans="1:21" ht="30" customHeight="1" x14ac:dyDescent="0.2">
      <c r="A68" s="213"/>
      <c r="B68" s="53"/>
      <c r="C68" s="43" t="s">
        <v>188</v>
      </c>
      <c r="D68" s="142">
        <v>3</v>
      </c>
      <c r="E68" s="149" t="s">
        <v>319</v>
      </c>
      <c r="F68" s="144" t="s">
        <v>320</v>
      </c>
      <c r="G68" s="145">
        <v>4</v>
      </c>
      <c r="H68" s="146" t="s">
        <v>321</v>
      </c>
      <c r="I68" s="146" t="s">
        <v>322</v>
      </c>
      <c r="J68" s="135"/>
      <c r="K68" s="128"/>
      <c r="L68" s="128"/>
      <c r="M68" s="138"/>
      <c r="N68" s="130"/>
      <c r="O68" s="130"/>
      <c r="R68" s="18">
        <f>COUNTIF(D68:D71,"1")</f>
        <v>0</v>
      </c>
      <c r="S68" s="18">
        <f>COUNTIF(G68:G71,"1")</f>
        <v>0</v>
      </c>
      <c r="T68" s="18">
        <f>COUNTIF(J68:J71,"1")</f>
        <v>0</v>
      </c>
      <c r="U68" s="18">
        <f>COUNTIF(M68:M71,"1")</f>
        <v>0</v>
      </c>
    </row>
    <row r="69" spans="1:21" ht="30" customHeight="1" x14ac:dyDescent="0.2">
      <c r="A69" s="213"/>
      <c r="B69" s="53"/>
      <c r="C69" s="36" t="s">
        <v>189</v>
      </c>
      <c r="D69" s="142">
        <v>3</v>
      </c>
      <c r="E69" s="150" t="s">
        <v>323</v>
      </c>
      <c r="F69" s="144" t="s">
        <v>324</v>
      </c>
      <c r="G69" s="145">
        <v>4</v>
      </c>
      <c r="H69" s="148" t="s">
        <v>323</v>
      </c>
      <c r="I69" s="146" t="s">
        <v>325</v>
      </c>
      <c r="J69" s="135"/>
      <c r="K69" s="128"/>
      <c r="L69" s="128"/>
      <c r="M69" s="138"/>
      <c r="N69" s="130"/>
      <c r="O69" s="130"/>
      <c r="R69" s="18">
        <f>COUNTIF(D68:D71,"2")</f>
        <v>0</v>
      </c>
      <c r="S69" s="18">
        <f>COUNTIF(G68:G71,"2")</f>
        <v>0</v>
      </c>
      <c r="T69" s="18">
        <f>COUNTIF(J68:J71,"2")</f>
        <v>0</v>
      </c>
      <c r="U69" s="18">
        <f>COUNTIF(M68:M71,"2")</f>
        <v>0</v>
      </c>
    </row>
    <row r="70" spans="1:21" ht="30" customHeight="1" x14ac:dyDescent="0.2">
      <c r="A70" s="213"/>
      <c r="B70" s="53"/>
      <c r="C70" s="36" t="s">
        <v>190</v>
      </c>
      <c r="D70" s="142">
        <v>3</v>
      </c>
      <c r="E70" s="150" t="s">
        <v>326</v>
      </c>
      <c r="F70" s="144" t="s">
        <v>327</v>
      </c>
      <c r="G70" s="145">
        <v>3</v>
      </c>
      <c r="H70" s="150" t="s">
        <v>328</v>
      </c>
      <c r="I70" s="146" t="s">
        <v>329</v>
      </c>
      <c r="J70" s="135"/>
      <c r="K70" s="128"/>
      <c r="L70" s="128"/>
      <c r="M70" s="138"/>
      <c r="N70" s="130"/>
      <c r="O70" s="130"/>
      <c r="R70" s="18">
        <f>COUNTIF(D68:D71,"3")</f>
        <v>4</v>
      </c>
      <c r="S70" s="18">
        <f>COUNTIF(G68:G71,"3")</f>
        <v>1</v>
      </c>
      <c r="T70" s="18">
        <f>COUNTIF(J68:J71,"3")</f>
        <v>0</v>
      </c>
      <c r="U70" s="18">
        <f>COUNTIF(M68:M71,"3")</f>
        <v>0</v>
      </c>
    </row>
    <row r="71" spans="1:21" ht="30" customHeight="1" x14ac:dyDescent="0.2">
      <c r="A71" s="213"/>
      <c r="B71" s="54"/>
      <c r="C71" s="36" t="s">
        <v>191</v>
      </c>
      <c r="D71" s="142">
        <v>3</v>
      </c>
      <c r="E71" s="150" t="s">
        <v>330</v>
      </c>
      <c r="F71" s="144" t="s">
        <v>331</v>
      </c>
      <c r="G71" s="145">
        <v>4</v>
      </c>
      <c r="H71" s="148" t="s">
        <v>332</v>
      </c>
      <c r="I71" s="146" t="s">
        <v>333</v>
      </c>
      <c r="J71" s="135"/>
      <c r="K71" s="128"/>
      <c r="L71" s="128"/>
      <c r="M71" s="138"/>
      <c r="N71" s="130"/>
      <c r="O71" s="130"/>
      <c r="R71" s="18">
        <f>COUNTIF(D68:D71,"4")</f>
        <v>0</v>
      </c>
      <c r="S71" s="18">
        <f>COUNTIF(G68:G71,"4")</f>
        <v>3</v>
      </c>
      <c r="T71" s="18">
        <f>COUNTIF(J68:J71,"4")</f>
        <v>0</v>
      </c>
      <c r="U71" s="18">
        <f>COUNTIF(M68:M71,"4")</f>
        <v>0</v>
      </c>
    </row>
    <row r="72" spans="1:21" ht="8.25" customHeight="1" x14ac:dyDescent="0.25">
      <c r="B72" s="249"/>
      <c r="C72" s="250"/>
      <c r="D72" s="250"/>
      <c r="E72" s="250"/>
      <c r="F72" s="250"/>
      <c r="G72" s="250"/>
      <c r="H72" s="250"/>
      <c r="I72" s="250"/>
      <c r="J72" s="250"/>
      <c r="K72" s="251"/>
      <c r="L72" s="38"/>
      <c r="M72" s="137"/>
      <c r="N72" s="38"/>
      <c r="O72" s="38"/>
    </row>
    <row r="73" spans="1:21" ht="18.75" x14ac:dyDescent="0.2">
      <c r="A73" s="213"/>
      <c r="B73" s="51"/>
      <c r="C73" s="256" t="s">
        <v>192</v>
      </c>
      <c r="D73" s="240"/>
      <c r="E73" s="240"/>
      <c r="F73" s="240"/>
      <c r="G73" s="240"/>
      <c r="H73" s="240"/>
      <c r="I73" s="240"/>
      <c r="J73" s="240"/>
      <c r="K73" s="241"/>
      <c r="L73" s="58"/>
      <c r="M73" s="58"/>
      <c r="N73" s="58"/>
      <c r="O73" s="58"/>
    </row>
    <row r="74" spans="1:21" ht="30" customHeight="1" x14ac:dyDescent="0.2">
      <c r="A74" s="213"/>
      <c r="B74" s="53"/>
      <c r="C74" s="43" t="s">
        <v>193</v>
      </c>
      <c r="D74" s="142">
        <v>3</v>
      </c>
      <c r="E74" s="150" t="s">
        <v>334</v>
      </c>
      <c r="F74" s="144" t="s">
        <v>469</v>
      </c>
      <c r="G74" s="145">
        <v>4</v>
      </c>
      <c r="H74" s="144" t="s">
        <v>469</v>
      </c>
      <c r="I74" s="146" t="s">
        <v>335</v>
      </c>
      <c r="J74" s="135"/>
      <c r="K74" s="128"/>
      <c r="L74" s="128"/>
      <c r="M74" s="138"/>
      <c r="N74" s="130"/>
      <c r="O74" s="130"/>
      <c r="R74" s="18">
        <f>COUNTIF(D74:D79,"1")</f>
        <v>0</v>
      </c>
      <c r="S74" s="18">
        <f>COUNTIF(G74:G79,"1")</f>
        <v>0</v>
      </c>
      <c r="T74" s="18">
        <f>COUNTIF(J74:J79,"1")</f>
        <v>0</v>
      </c>
      <c r="U74" s="18">
        <f>COUNTIF(M74:M79,"1")</f>
        <v>0</v>
      </c>
    </row>
    <row r="75" spans="1:21" ht="30" customHeight="1" thickBot="1" x14ac:dyDescent="0.25">
      <c r="A75" s="213"/>
      <c r="B75" s="53"/>
      <c r="C75" s="36" t="s">
        <v>194</v>
      </c>
      <c r="D75" s="142">
        <v>2</v>
      </c>
      <c r="E75" s="151" t="s">
        <v>470</v>
      </c>
      <c r="F75" s="144" t="s">
        <v>336</v>
      </c>
      <c r="G75" s="145">
        <v>3</v>
      </c>
      <c r="H75" s="148" t="s">
        <v>337</v>
      </c>
      <c r="I75" s="146" t="s">
        <v>338</v>
      </c>
      <c r="J75" s="135"/>
      <c r="K75" s="128"/>
      <c r="L75" s="128"/>
      <c r="M75" s="138"/>
      <c r="N75" s="130"/>
      <c r="O75" s="130"/>
      <c r="R75" s="18">
        <f>COUNTIF(D74:D79,"2")</f>
        <v>2</v>
      </c>
      <c r="S75" s="18">
        <f>COUNTIF(G74:G79,"2")</f>
        <v>1</v>
      </c>
      <c r="T75" s="18">
        <f>COUNTIF(J74:J79,"2")</f>
        <v>0</v>
      </c>
      <c r="U75" s="18">
        <f>COUNTIF(M74:M79,"2")</f>
        <v>0</v>
      </c>
    </row>
    <row r="76" spans="1:21" ht="30" customHeight="1" x14ac:dyDescent="0.2">
      <c r="A76" s="213"/>
      <c r="B76" s="53"/>
      <c r="C76" s="36" t="s">
        <v>195</v>
      </c>
      <c r="D76" s="142">
        <v>3</v>
      </c>
      <c r="E76" s="150" t="s">
        <v>339</v>
      </c>
      <c r="F76" s="144" t="s">
        <v>340</v>
      </c>
      <c r="G76" s="145">
        <v>4</v>
      </c>
      <c r="H76" s="148" t="s">
        <v>341</v>
      </c>
      <c r="I76" s="146" t="s">
        <v>342</v>
      </c>
      <c r="J76" s="135"/>
      <c r="K76" s="128"/>
      <c r="L76" s="128"/>
      <c r="M76" s="138"/>
      <c r="N76" s="130"/>
      <c r="O76" s="130"/>
      <c r="R76" s="18">
        <f>COUNTIF(D74:D79,"2")</f>
        <v>2</v>
      </c>
      <c r="S76" s="18">
        <f>COUNTIF(G74:G79,"3")</f>
        <v>3</v>
      </c>
      <c r="T76" s="18">
        <f>COUNTIF(J74:J79,"3")</f>
        <v>0</v>
      </c>
      <c r="U76" s="18">
        <f>COUNTIF(M74:M79,"3")</f>
        <v>0</v>
      </c>
    </row>
    <row r="77" spans="1:21" ht="30" customHeight="1" x14ac:dyDescent="0.2">
      <c r="A77" s="213"/>
      <c r="B77" s="53"/>
      <c r="C77" s="36" t="s">
        <v>196</v>
      </c>
      <c r="D77" s="142">
        <v>3</v>
      </c>
      <c r="E77" s="152" t="s">
        <v>343</v>
      </c>
      <c r="F77" s="144" t="s">
        <v>344</v>
      </c>
      <c r="G77" s="145">
        <v>3</v>
      </c>
      <c r="H77" s="146" t="s">
        <v>345</v>
      </c>
      <c r="I77" s="148" t="s">
        <v>346</v>
      </c>
      <c r="J77" s="135"/>
      <c r="K77" s="128"/>
      <c r="L77" s="128"/>
      <c r="M77" s="138"/>
      <c r="N77" s="130"/>
      <c r="O77" s="130"/>
      <c r="R77" s="18">
        <f>COUNTIF(D74:D79,"4")</f>
        <v>0</v>
      </c>
      <c r="S77" s="18">
        <f>COUNTIF(G74:G79,"4")</f>
        <v>2</v>
      </c>
      <c r="T77" s="18">
        <f>COUNTIF(J74:J79,"4")</f>
        <v>0</v>
      </c>
      <c r="U77" s="18">
        <f>COUNTIF(M74:M79,"4")</f>
        <v>0</v>
      </c>
    </row>
    <row r="78" spans="1:21" ht="30" customHeight="1" x14ac:dyDescent="0.2">
      <c r="A78" s="213"/>
      <c r="B78" s="59"/>
      <c r="C78" s="37" t="s">
        <v>197</v>
      </c>
      <c r="D78" s="142">
        <v>3</v>
      </c>
      <c r="E78" s="150" t="s">
        <v>347</v>
      </c>
      <c r="F78" s="144" t="s">
        <v>348</v>
      </c>
      <c r="G78" s="145">
        <v>3</v>
      </c>
      <c r="H78" s="146" t="s">
        <v>349</v>
      </c>
      <c r="I78" s="146" t="s">
        <v>350</v>
      </c>
      <c r="J78" s="135"/>
      <c r="K78" s="128"/>
      <c r="L78" s="128"/>
      <c r="M78" s="138"/>
      <c r="N78" s="130"/>
      <c r="O78" s="130"/>
    </row>
    <row r="79" spans="1:21" ht="30" customHeight="1" x14ac:dyDescent="0.2">
      <c r="A79" s="213"/>
      <c r="B79" s="54"/>
      <c r="C79" s="36" t="s">
        <v>198</v>
      </c>
      <c r="D79" s="142">
        <v>2</v>
      </c>
      <c r="E79" s="150" t="s">
        <v>351</v>
      </c>
      <c r="F79" s="144" t="s">
        <v>352</v>
      </c>
      <c r="G79" s="145">
        <v>2</v>
      </c>
      <c r="H79" s="148" t="s">
        <v>471</v>
      </c>
      <c r="I79" s="146" t="s">
        <v>472</v>
      </c>
      <c r="J79" s="135"/>
      <c r="K79" s="128"/>
      <c r="L79" s="128"/>
      <c r="M79" s="138"/>
      <c r="N79" s="130"/>
      <c r="O79" s="130"/>
    </row>
    <row r="80" spans="1:21" ht="9" customHeight="1" x14ac:dyDescent="0.25">
      <c r="B80" s="238"/>
      <c r="C80" s="239"/>
      <c r="D80" s="55"/>
      <c r="E80" s="56"/>
      <c r="F80" s="56"/>
      <c r="G80" s="55"/>
      <c r="H80" s="56"/>
      <c r="I80" s="56"/>
      <c r="J80" s="55"/>
      <c r="K80" s="61"/>
      <c r="M80" s="55"/>
      <c r="N80" s="61"/>
    </row>
    <row r="81" spans="1:21" ht="18.75" customHeight="1" x14ac:dyDescent="0.2">
      <c r="B81" s="261" t="s">
        <v>199</v>
      </c>
      <c r="C81" s="262"/>
      <c r="D81" s="245">
        <v>2020</v>
      </c>
      <c r="E81" s="246"/>
      <c r="F81" s="247"/>
      <c r="G81" s="228">
        <v>2021</v>
      </c>
      <c r="H81" s="229"/>
      <c r="I81" s="230"/>
      <c r="J81" s="231">
        <v>2017</v>
      </c>
      <c r="K81" s="232"/>
      <c r="L81" s="233"/>
      <c r="M81" s="273">
        <v>2018</v>
      </c>
      <c r="N81" s="274"/>
      <c r="O81" s="275"/>
    </row>
    <row r="82" spans="1:21" ht="34.5" customHeight="1" x14ac:dyDescent="0.2">
      <c r="B82" s="263"/>
      <c r="C82" s="264"/>
      <c r="D82" s="48" t="s">
        <v>44</v>
      </c>
      <c r="E82" s="49" t="s">
        <v>45</v>
      </c>
      <c r="F82" s="49"/>
      <c r="G82" s="48" t="s">
        <v>44</v>
      </c>
      <c r="H82" s="49" t="s">
        <v>45</v>
      </c>
      <c r="I82" s="49" t="s">
        <v>46</v>
      </c>
      <c r="J82" s="48" t="s">
        <v>44</v>
      </c>
      <c r="K82" s="49" t="s">
        <v>45</v>
      </c>
      <c r="L82" s="50" t="s">
        <v>46</v>
      </c>
      <c r="M82" s="48" t="s">
        <v>44</v>
      </c>
      <c r="N82" s="49" t="s">
        <v>45</v>
      </c>
      <c r="O82" s="50" t="s">
        <v>46</v>
      </c>
    </row>
    <row r="83" spans="1:21" ht="18.75" x14ac:dyDescent="0.2">
      <c r="A83" s="213"/>
      <c r="B83" s="62"/>
      <c r="C83" s="240" t="s">
        <v>200</v>
      </c>
      <c r="D83" s="240"/>
      <c r="E83" s="240"/>
      <c r="F83" s="240"/>
      <c r="G83" s="240"/>
      <c r="H83" s="240"/>
      <c r="I83" s="240"/>
      <c r="J83" s="240"/>
      <c r="K83" s="240"/>
      <c r="L83" s="63"/>
      <c r="M83" s="99"/>
      <c r="N83" s="99"/>
      <c r="O83" s="63"/>
    </row>
    <row r="84" spans="1:21" ht="30" customHeight="1" x14ac:dyDescent="0.2">
      <c r="A84" s="213"/>
      <c r="B84" s="54"/>
      <c r="C84" s="43" t="s">
        <v>201</v>
      </c>
      <c r="D84" s="74">
        <v>4</v>
      </c>
      <c r="E84" s="126" t="s">
        <v>353</v>
      </c>
      <c r="F84" s="113" t="s">
        <v>354</v>
      </c>
      <c r="G84" s="132">
        <v>3</v>
      </c>
      <c r="H84" s="119" t="s">
        <v>355</v>
      </c>
      <c r="I84" s="114" t="s">
        <v>356</v>
      </c>
      <c r="J84" s="135"/>
      <c r="K84" s="128"/>
      <c r="L84" s="128"/>
      <c r="M84" s="138"/>
      <c r="N84" s="130"/>
      <c r="O84" s="130"/>
      <c r="R84" s="18">
        <f>COUNTIF(D84:D86,"1")</f>
        <v>0</v>
      </c>
      <c r="S84" s="18">
        <f>COUNTIF(G84:G86,"1")</f>
        <v>0</v>
      </c>
      <c r="T84" s="18">
        <f>COUNTIF(J84:J86,"1")</f>
        <v>0</v>
      </c>
      <c r="U84" s="18">
        <f>COUNTIF(M84:M86,"1")</f>
        <v>0</v>
      </c>
    </row>
    <row r="85" spans="1:21" ht="30" customHeight="1" x14ac:dyDescent="0.2">
      <c r="A85" s="213"/>
      <c r="B85" s="62"/>
      <c r="C85" s="36" t="s">
        <v>202</v>
      </c>
      <c r="D85" s="74">
        <v>3</v>
      </c>
      <c r="E85" s="126" t="s">
        <v>473</v>
      </c>
      <c r="F85" s="113" t="s">
        <v>474</v>
      </c>
      <c r="G85" s="132">
        <v>4</v>
      </c>
      <c r="H85" s="119" t="s">
        <v>475</v>
      </c>
      <c r="I85" s="114" t="s">
        <v>357</v>
      </c>
      <c r="J85" s="135"/>
      <c r="K85" s="128"/>
      <c r="L85" s="128"/>
      <c r="M85" s="138"/>
      <c r="N85" s="130"/>
      <c r="O85" s="130"/>
      <c r="R85" s="18">
        <f>COUNTIF(D84:D86,"2")</f>
        <v>0</v>
      </c>
      <c r="S85" s="18">
        <f>COUNTIF(G84:G86,"2")</f>
        <v>0</v>
      </c>
      <c r="T85" s="18">
        <f>COUNTIF(J84:J86,"2")</f>
        <v>0</v>
      </c>
      <c r="U85" s="18">
        <f>COUNTIF(M84:M86,"2")</f>
        <v>0</v>
      </c>
    </row>
    <row r="86" spans="1:21" ht="30" customHeight="1" x14ac:dyDescent="0.2">
      <c r="A86" s="213"/>
      <c r="B86" s="62"/>
      <c r="C86" s="36" t="s">
        <v>203</v>
      </c>
      <c r="D86" s="74">
        <v>4</v>
      </c>
      <c r="E86" s="126" t="s">
        <v>358</v>
      </c>
      <c r="F86" s="113" t="s">
        <v>359</v>
      </c>
      <c r="G86" s="132">
        <v>4</v>
      </c>
      <c r="H86" s="119" t="s">
        <v>360</v>
      </c>
      <c r="I86" s="114" t="s">
        <v>476</v>
      </c>
      <c r="J86" s="135"/>
      <c r="K86" s="128"/>
      <c r="L86" s="128"/>
      <c r="M86" s="138"/>
      <c r="N86" s="130"/>
      <c r="O86" s="130"/>
      <c r="R86" s="18">
        <f>COUNTIF(D84:D86,"3")</f>
        <v>1</v>
      </c>
      <c r="S86" s="18">
        <f>COUNTIF(G84:G86,"3")</f>
        <v>1</v>
      </c>
      <c r="T86" s="18">
        <f>COUNTIF(J84:J86,"3")</f>
        <v>0</v>
      </c>
      <c r="U86" s="18">
        <f>COUNTIF(M84:M86,"3")</f>
        <v>0</v>
      </c>
    </row>
    <row r="87" spans="1:21" ht="21" customHeight="1" x14ac:dyDescent="0.25">
      <c r="B87" s="238"/>
      <c r="C87" s="239"/>
      <c r="D87" s="55"/>
      <c r="E87" s="56"/>
      <c r="F87" s="56"/>
      <c r="G87" s="55"/>
      <c r="H87" s="56"/>
      <c r="I87" s="56"/>
      <c r="J87" s="55"/>
      <c r="K87" s="56"/>
      <c r="M87" s="55"/>
      <c r="N87" s="56"/>
      <c r="R87" s="18">
        <f>COUNTIF(D84:D86,"4")</f>
        <v>2</v>
      </c>
      <c r="S87" s="18">
        <f>COUNTIF(G84:G86,"4")</f>
        <v>2</v>
      </c>
      <c r="T87" s="18">
        <f>COUNTIF(J84:J86,"4")</f>
        <v>0</v>
      </c>
      <c r="U87" s="18">
        <f>COUNTIF(M84:M86,"4")</f>
        <v>0</v>
      </c>
    </row>
    <row r="88" spans="1:21" ht="18.75" x14ac:dyDescent="0.2">
      <c r="A88" s="213"/>
      <c r="B88" s="64"/>
      <c r="C88" s="276" t="s">
        <v>204</v>
      </c>
      <c r="D88" s="277"/>
      <c r="E88" s="277"/>
      <c r="F88" s="277"/>
      <c r="G88" s="277"/>
      <c r="H88" s="277"/>
      <c r="I88" s="277"/>
      <c r="J88" s="277"/>
      <c r="K88" s="278"/>
      <c r="L88" s="58"/>
      <c r="M88" s="58"/>
      <c r="N88" s="58"/>
      <c r="O88" s="58"/>
    </row>
    <row r="89" spans="1:21" ht="30" customHeight="1" x14ac:dyDescent="0.2">
      <c r="A89" s="213"/>
      <c r="B89" s="54"/>
      <c r="C89" s="35" t="s">
        <v>205</v>
      </c>
      <c r="D89" s="74">
        <v>3</v>
      </c>
      <c r="E89" s="113" t="s">
        <v>477</v>
      </c>
      <c r="F89" s="113" t="s">
        <v>361</v>
      </c>
      <c r="G89" s="132">
        <v>3</v>
      </c>
      <c r="H89" s="114" t="s">
        <v>478</v>
      </c>
      <c r="I89" s="114" t="s">
        <v>362</v>
      </c>
      <c r="J89" s="135"/>
      <c r="K89" s="128"/>
      <c r="L89" s="128"/>
      <c r="M89" s="138"/>
      <c r="N89" s="130"/>
      <c r="O89" s="130"/>
      <c r="R89" s="18">
        <f>COUNTIF(D89:D95,"1")</f>
        <v>2</v>
      </c>
      <c r="S89" s="18">
        <f>COUNTIF(G89:G95,"1")</f>
        <v>0</v>
      </c>
      <c r="T89" s="18">
        <f>COUNTIF(J89:J95,"1")</f>
        <v>0</v>
      </c>
      <c r="U89" s="18">
        <f>COUNTIF(M89:M95,"1")</f>
        <v>0</v>
      </c>
    </row>
    <row r="90" spans="1:21" ht="30" customHeight="1" x14ac:dyDescent="0.2">
      <c r="A90" s="213"/>
      <c r="B90" s="65"/>
      <c r="C90" s="37" t="s">
        <v>206</v>
      </c>
      <c r="D90" s="74">
        <v>2</v>
      </c>
      <c r="E90" s="126" t="s">
        <v>363</v>
      </c>
      <c r="F90" s="113" t="s">
        <v>364</v>
      </c>
      <c r="G90" s="132">
        <v>3</v>
      </c>
      <c r="H90" s="119" t="s">
        <v>365</v>
      </c>
      <c r="I90" s="114" t="s">
        <v>366</v>
      </c>
      <c r="J90" s="135"/>
      <c r="K90" s="128"/>
      <c r="L90" s="128"/>
      <c r="M90" s="138"/>
      <c r="N90" s="130"/>
      <c r="O90" s="130"/>
      <c r="R90" s="18">
        <f>COUNTIF(D89:D95,"2")</f>
        <v>4</v>
      </c>
      <c r="S90" s="18">
        <f>COUNTIF(G89:G95,"2")</f>
        <v>5</v>
      </c>
      <c r="T90" s="18">
        <f>COUNTIF(J89:J95,"2")</f>
        <v>0</v>
      </c>
      <c r="U90" s="18">
        <f>COUNTIF(M89:M95,"2")</f>
        <v>0</v>
      </c>
    </row>
    <row r="91" spans="1:21" ht="30" customHeight="1" x14ac:dyDescent="0.2">
      <c r="A91" s="213"/>
      <c r="B91" s="62"/>
      <c r="C91" s="36" t="s">
        <v>207</v>
      </c>
      <c r="D91" s="74">
        <v>1</v>
      </c>
      <c r="E91" s="126" t="s">
        <v>367</v>
      </c>
      <c r="F91" s="113" t="s">
        <v>479</v>
      </c>
      <c r="G91" s="132">
        <v>2</v>
      </c>
      <c r="H91" s="119" t="s">
        <v>480</v>
      </c>
      <c r="I91" s="114" t="s">
        <v>368</v>
      </c>
      <c r="J91" s="135"/>
      <c r="K91" s="128"/>
      <c r="L91" s="128"/>
      <c r="M91" s="138"/>
      <c r="N91" s="130"/>
      <c r="O91" s="130"/>
      <c r="R91" s="18">
        <f>COUNTIF(D89:D95,"3")</f>
        <v>1</v>
      </c>
      <c r="S91" s="18">
        <f>COUNTIF(G89:G95,"3")</f>
        <v>2</v>
      </c>
      <c r="T91" s="18">
        <f>COUNTIF(J89:J95,"3")</f>
        <v>0</v>
      </c>
      <c r="U91" s="18">
        <f>COUNTIF(M89:M95,"3")</f>
        <v>0</v>
      </c>
    </row>
    <row r="92" spans="1:21" ht="30" customHeight="1" x14ac:dyDescent="0.2">
      <c r="A92" s="213"/>
      <c r="B92" s="62"/>
      <c r="C92" s="37" t="s">
        <v>208</v>
      </c>
      <c r="D92" s="74">
        <v>2</v>
      </c>
      <c r="E92" s="126" t="s">
        <v>369</v>
      </c>
      <c r="F92" s="113" t="s">
        <v>370</v>
      </c>
      <c r="G92" s="132">
        <v>2</v>
      </c>
      <c r="H92" s="119" t="s">
        <v>371</v>
      </c>
      <c r="I92" s="114" t="s">
        <v>372</v>
      </c>
      <c r="J92" s="135"/>
      <c r="K92" s="128"/>
      <c r="L92" s="128"/>
      <c r="M92" s="138"/>
      <c r="N92" s="130"/>
      <c r="O92" s="130"/>
      <c r="R92" s="18">
        <f>COUNTIF(D89:D95,"4")</f>
        <v>0</v>
      </c>
      <c r="S92" s="18">
        <f>COUNTIF(G89:G95,"4")</f>
        <v>0</v>
      </c>
      <c r="T92" s="18">
        <f>COUNTIF(J89:J95,"4")</f>
        <v>0</v>
      </c>
      <c r="U92" s="18">
        <f>COUNTIF(M89:M95,"4")</f>
        <v>0</v>
      </c>
    </row>
    <row r="93" spans="1:21" ht="30" customHeight="1" x14ac:dyDescent="0.2">
      <c r="A93" s="213"/>
      <c r="B93" s="62"/>
      <c r="C93" s="36" t="s">
        <v>209</v>
      </c>
      <c r="D93" s="74">
        <v>2</v>
      </c>
      <c r="E93" s="126" t="s">
        <v>373</v>
      </c>
      <c r="F93" s="113" t="s">
        <v>374</v>
      </c>
      <c r="G93" s="132">
        <v>2</v>
      </c>
      <c r="H93" s="119" t="s">
        <v>375</v>
      </c>
      <c r="I93" s="114" t="s">
        <v>376</v>
      </c>
      <c r="J93" s="135"/>
      <c r="K93" s="128"/>
      <c r="L93" s="128"/>
      <c r="M93" s="138"/>
      <c r="N93" s="130"/>
      <c r="O93" s="130"/>
    </row>
    <row r="94" spans="1:21" ht="30" customHeight="1" x14ac:dyDescent="0.2">
      <c r="A94" s="213"/>
      <c r="B94" s="65"/>
      <c r="C94" s="37" t="s">
        <v>210</v>
      </c>
      <c r="D94" s="74">
        <v>1</v>
      </c>
      <c r="E94" s="126" t="s">
        <v>377</v>
      </c>
      <c r="F94" s="113" t="s">
        <v>481</v>
      </c>
      <c r="G94" s="132">
        <v>2</v>
      </c>
      <c r="H94" s="119" t="s">
        <v>378</v>
      </c>
      <c r="I94" s="114" t="s">
        <v>376</v>
      </c>
      <c r="J94" s="135"/>
      <c r="K94" s="128"/>
      <c r="L94" s="128"/>
      <c r="M94" s="138"/>
      <c r="N94" s="130"/>
      <c r="O94" s="130"/>
    </row>
    <row r="95" spans="1:21" ht="30" customHeight="1" x14ac:dyDescent="0.2">
      <c r="A95" s="213"/>
      <c r="B95" s="62"/>
      <c r="C95" s="36" t="s">
        <v>211</v>
      </c>
      <c r="D95" s="74">
        <v>2</v>
      </c>
      <c r="E95" s="126" t="s">
        <v>379</v>
      </c>
      <c r="F95" s="113" t="s">
        <v>380</v>
      </c>
      <c r="G95" s="132">
        <v>2</v>
      </c>
      <c r="H95" s="119" t="s">
        <v>482</v>
      </c>
      <c r="I95" s="114" t="s">
        <v>380</v>
      </c>
      <c r="J95" s="135"/>
      <c r="K95" s="128"/>
      <c r="L95" s="128"/>
      <c r="M95" s="138"/>
      <c r="N95" s="130"/>
      <c r="O95" s="130"/>
    </row>
    <row r="96" spans="1:21" ht="5.25" customHeight="1" x14ac:dyDescent="0.25">
      <c r="B96" s="238"/>
      <c r="C96" s="239"/>
      <c r="D96" s="55"/>
      <c r="E96" s="56"/>
      <c r="F96" s="56"/>
      <c r="G96" s="55"/>
      <c r="H96" s="56"/>
      <c r="I96" s="56"/>
      <c r="J96" s="55"/>
      <c r="K96" s="61"/>
      <c r="M96" s="55"/>
      <c r="N96" s="61"/>
    </row>
    <row r="97" spans="1:21" ht="18.75" x14ac:dyDescent="0.2">
      <c r="A97" s="213"/>
      <c r="B97" s="51"/>
      <c r="C97" s="256" t="s">
        <v>212</v>
      </c>
      <c r="D97" s="240"/>
      <c r="E97" s="240"/>
      <c r="F97" s="240"/>
      <c r="G97" s="240"/>
      <c r="H97" s="240"/>
      <c r="I97" s="240"/>
      <c r="J97" s="240"/>
      <c r="K97" s="240"/>
      <c r="L97" s="240"/>
      <c r="M97" s="100"/>
      <c r="N97" s="100"/>
      <c r="O97" s="107"/>
    </row>
    <row r="98" spans="1:21" ht="84" x14ac:dyDescent="0.2">
      <c r="A98" s="213"/>
      <c r="B98" s="59"/>
      <c r="C98" s="35" t="s">
        <v>213</v>
      </c>
      <c r="D98" s="74">
        <v>3</v>
      </c>
      <c r="E98" s="77" t="s">
        <v>483</v>
      </c>
      <c r="F98" s="77" t="s">
        <v>381</v>
      </c>
      <c r="G98" s="75">
        <v>2</v>
      </c>
      <c r="H98" s="79" t="s">
        <v>484</v>
      </c>
      <c r="I98" s="79" t="s">
        <v>382</v>
      </c>
      <c r="J98" s="76"/>
      <c r="K98" s="82"/>
      <c r="L98" s="82"/>
      <c r="M98" s="103"/>
      <c r="N98" s="102"/>
      <c r="O98" s="102"/>
      <c r="R98" s="18">
        <f>COUNTIF(D98:D99,"1")</f>
        <v>0</v>
      </c>
      <c r="S98" s="18">
        <f>COUNTIF(G98:G99,"1")</f>
        <v>0</v>
      </c>
      <c r="T98" s="18">
        <f>COUNTIF(J98:J99,"1")</f>
        <v>0</v>
      </c>
      <c r="U98" s="18">
        <f>COUNTIF(M98:M99,"1")</f>
        <v>0</v>
      </c>
    </row>
    <row r="99" spans="1:21" ht="96" x14ac:dyDescent="0.2">
      <c r="A99" s="213"/>
      <c r="B99" s="66"/>
      <c r="C99" s="37" t="s">
        <v>214</v>
      </c>
      <c r="D99" s="74">
        <v>3</v>
      </c>
      <c r="E99" s="78" t="s">
        <v>485</v>
      </c>
      <c r="F99" s="77" t="s">
        <v>486</v>
      </c>
      <c r="G99" s="75">
        <v>4</v>
      </c>
      <c r="H99" s="80" t="s">
        <v>487</v>
      </c>
      <c r="I99" s="79" t="s">
        <v>488</v>
      </c>
      <c r="J99" s="76"/>
      <c r="K99" s="82"/>
      <c r="L99" s="82"/>
      <c r="M99" s="103"/>
      <c r="N99" s="102"/>
      <c r="O99" s="102"/>
      <c r="R99" s="18">
        <f>COUNTIF(D98:D99,"2")</f>
        <v>0</v>
      </c>
      <c r="S99" s="18">
        <f>COUNTIF(G98:G99,"2")</f>
        <v>1</v>
      </c>
      <c r="T99" s="18">
        <f>COUNTIF(J98:J99,"2")</f>
        <v>0</v>
      </c>
      <c r="U99" s="18">
        <f>COUNTIF(M98:M99,"2")</f>
        <v>0</v>
      </c>
    </row>
    <row r="100" spans="1:21" ht="8.25" customHeight="1" x14ac:dyDescent="0.25">
      <c r="B100" s="238"/>
      <c r="C100" s="239"/>
      <c r="D100" s="55"/>
      <c r="E100" s="56"/>
      <c r="F100" s="56"/>
      <c r="G100" s="55"/>
      <c r="H100" s="56"/>
      <c r="I100" s="56"/>
      <c r="J100" s="55"/>
      <c r="K100" s="61"/>
      <c r="M100" s="55"/>
      <c r="N100" s="61"/>
      <c r="R100" s="18">
        <f>COUNTIF(D98:D99,"3")</f>
        <v>2</v>
      </c>
      <c r="S100" s="18">
        <f>COUNTIF(G98:G99,"3")</f>
        <v>0</v>
      </c>
      <c r="T100" s="18">
        <f>COUNTIF(J98:J99,"3")</f>
        <v>0</v>
      </c>
      <c r="U100" s="18">
        <f>COUNTIF(M98:M99,"3")</f>
        <v>0</v>
      </c>
    </row>
    <row r="101" spans="1:21" ht="18.75" x14ac:dyDescent="0.2">
      <c r="A101" s="213"/>
      <c r="B101" s="62"/>
      <c r="C101" s="240" t="s">
        <v>215</v>
      </c>
      <c r="D101" s="240"/>
      <c r="E101" s="240"/>
      <c r="F101" s="240"/>
      <c r="G101" s="240"/>
      <c r="H101" s="240"/>
      <c r="I101" s="240"/>
      <c r="J101" s="240"/>
      <c r="K101" s="241"/>
      <c r="L101" s="58"/>
      <c r="M101" s="58"/>
      <c r="N101" s="58"/>
      <c r="O101" s="58"/>
      <c r="R101" s="18">
        <f>COUNTIF(D98:D99,"4")</f>
        <v>0</v>
      </c>
      <c r="S101" s="18">
        <f>COUNTIF(G98:G99,"4")</f>
        <v>1</v>
      </c>
      <c r="T101" s="18">
        <f>COUNTIF(J98:J99,"4")</f>
        <v>0</v>
      </c>
      <c r="U101" s="18">
        <f>COUNTIF(M98:M99,"4")</f>
        <v>0</v>
      </c>
    </row>
    <row r="102" spans="1:21" ht="30" customHeight="1" x14ac:dyDescent="0.2">
      <c r="A102" s="213"/>
      <c r="B102" s="54"/>
      <c r="C102" s="43" t="s">
        <v>216</v>
      </c>
      <c r="D102" s="74">
        <v>4</v>
      </c>
      <c r="E102" s="113" t="s">
        <v>489</v>
      </c>
      <c r="F102" s="113" t="s">
        <v>490</v>
      </c>
      <c r="G102" s="132">
        <v>4</v>
      </c>
      <c r="H102" s="114" t="s">
        <v>491</v>
      </c>
      <c r="I102" s="114" t="s">
        <v>490</v>
      </c>
      <c r="J102" s="135"/>
      <c r="K102" s="128"/>
      <c r="L102" s="128"/>
      <c r="M102" s="138"/>
      <c r="N102" s="130"/>
      <c r="O102" s="130"/>
      <c r="R102" s="18">
        <f>COUNTIF(D102:D111,"1")</f>
        <v>1</v>
      </c>
      <c r="S102" s="18">
        <f>COUNTIF(G102:G111,"1")</f>
        <v>0</v>
      </c>
      <c r="T102" s="18">
        <f>COUNTIF(J102:J111,"1")</f>
        <v>0</v>
      </c>
      <c r="U102" s="18">
        <f>COUNTIF(M102:M111,"1")</f>
        <v>0</v>
      </c>
    </row>
    <row r="103" spans="1:21" ht="30" customHeight="1" x14ac:dyDescent="0.2">
      <c r="A103" s="213"/>
      <c r="B103" s="62"/>
      <c r="C103" s="36" t="s">
        <v>217</v>
      </c>
      <c r="D103" s="74">
        <v>2</v>
      </c>
      <c r="E103" s="126" t="s">
        <v>492</v>
      </c>
      <c r="F103" s="113" t="s">
        <v>493</v>
      </c>
      <c r="G103" s="132">
        <v>2</v>
      </c>
      <c r="H103" s="119" t="s">
        <v>494</v>
      </c>
      <c r="I103" s="114" t="s">
        <v>495</v>
      </c>
      <c r="J103" s="135"/>
      <c r="K103" s="128"/>
      <c r="L103" s="128"/>
      <c r="M103" s="138"/>
      <c r="N103" s="130"/>
      <c r="O103" s="130"/>
      <c r="R103" s="18">
        <f>COUNTIF(D102:D111,"2")</f>
        <v>3</v>
      </c>
      <c r="S103" s="18">
        <f>COUNTIF(G102:G111,"2")</f>
        <v>2</v>
      </c>
      <c r="T103" s="18">
        <f>COUNTIF(J102:J111,"2")</f>
        <v>0</v>
      </c>
      <c r="U103" s="18">
        <f>COUNTIF(M102:M111,"2")</f>
        <v>0</v>
      </c>
    </row>
    <row r="104" spans="1:21" ht="30" customHeight="1" x14ac:dyDescent="0.2">
      <c r="A104" s="213"/>
      <c r="B104" s="62"/>
      <c r="C104" s="36" t="s">
        <v>218</v>
      </c>
      <c r="D104" s="74">
        <v>3</v>
      </c>
      <c r="E104" s="126" t="s">
        <v>496</v>
      </c>
      <c r="F104" s="113" t="s">
        <v>383</v>
      </c>
      <c r="G104" s="132">
        <v>3</v>
      </c>
      <c r="H104" s="119" t="s">
        <v>497</v>
      </c>
      <c r="I104" s="114" t="s">
        <v>383</v>
      </c>
      <c r="J104" s="135"/>
      <c r="K104" s="128"/>
      <c r="L104" s="128"/>
      <c r="M104" s="138"/>
      <c r="N104" s="130"/>
      <c r="O104" s="130"/>
      <c r="R104" s="18">
        <f>COUNTIF(D102:D111,"3")</f>
        <v>2</v>
      </c>
      <c r="S104" s="18">
        <f>COUNTIF(G102:G111,"3")</f>
        <v>5</v>
      </c>
      <c r="T104" s="18">
        <f>COUNTIF(J102:J111,"3")</f>
        <v>0</v>
      </c>
      <c r="U104" s="18">
        <f>COUNTIF(M102:M111,"3")</f>
        <v>0</v>
      </c>
    </row>
    <row r="105" spans="1:21" ht="30" customHeight="1" x14ac:dyDescent="0.2">
      <c r="A105" s="213"/>
      <c r="B105" s="62"/>
      <c r="C105" s="36" t="s">
        <v>219</v>
      </c>
      <c r="D105" s="74">
        <v>4</v>
      </c>
      <c r="E105" s="126" t="s">
        <v>384</v>
      </c>
      <c r="F105" s="113" t="s">
        <v>385</v>
      </c>
      <c r="G105" s="132">
        <v>4</v>
      </c>
      <c r="H105" s="119" t="s">
        <v>498</v>
      </c>
      <c r="I105" s="114" t="s">
        <v>499</v>
      </c>
      <c r="J105" s="135"/>
      <c r="K105" s="128"/>
      <c r="L105" s="128"/>
      <c r="M105" s="138"/>
      <c r="N105" s="130"/>
      <c r="O105" s="130"/>
      <c r="R105" s="18">
        <f>COUNTIF(D102:D111,"4")</f>
        <v>4</v>
      </c>
      <c r="S105" s="18">
        <f>COUNTIF(G102:G111,"4")</f>
        <v>3</v>
      </c>
      <c r="T105" s="18">
        <f>COUNTIF(J102:J111,"4")</f>
        <v>0</v>
      </c>
      <c r="U105" s="18">
        <f>COUNTIF(M102:M111,"4")</f>
        <v>0</v>
      </c>
    </row>
    <row r="106" spans="1:21" ht="30" customHeight="1" x14ac:dyDescent="0.2">
      <c r="A106" s="213"/>
      <c r="B106" s="62"/>
      <c r="C106" s="36" t="s">
        <v>220</v>
      </c>
      <c r="D106" s="74">
        <v>3</v>
      </c>
      <c r="E106" s="126" t="s">
        <v>500</v>
      </c>
      <c r="F106" s="113" t="s">
        <v>386</v>
      </c>
      <c r="G106" s="132">
        <v>3</v>
      </c>
      <c r="H106" s="119" t="s">
        <v>501</v>
      </c>
      <c r="I106" s="114" t="s">
        <v>386</v>
      </c>
      <c r="J106" s="135"/>
      <c r="K106" s="128"/>
      <c r="L106" s="128"/>
      <c r="M106" s="138"/>
      <c r="N106" s="130"/>
      <c r="O106" s="130"/>
    </row>
    <row r="107" spans="1:21" ht="30" customHeight="1" x14ac:dyDescent="0.2">
      <c r="A107" s="213"/>
      <c r="B107" s="62"/>
      <c r="C107" s="36" t="s">
        <v>221</v>
      </c>
      <c r="D107" s="74">
        <v>2</v>
      </c>
      <c r="E107" s="126" t="s">
        <v>502</v>
      </c>
      <c r="F107" s="113"/>
      <c r="G107" s="132">
        <v>3</v>
      </c>
      <c r="H107" s="119" t="s">
        <v>503</v>
      </c>
      <c r="I107" s="114" t="s">
        <v>504</v>
      </c>
      <c r="J107" s="135"/>
      <c r="K107" s="128"/>
      <c r="L107" s="128"/>
      <c r="M107" s="138"/>
      <c r="N107" s="130"/>
      <c r="O107" s="130"/>
    </row>
    <row r="108" spans="1:21" ht="30" customHeight="1" x14ac:dyDescent="0.2">
      <c r="A108" s="213"/>
      <c r="B108" s="62"/>
      <c r="C108" s="36" t="s">
        <v>222</v>
      </c>
      <c r="D108" s="74">
        <v>2</v>
      </c>
      <c r="E108" s="126" t="s">
        <v>505</v>
      </c>
      <c r="F108" s="113" t="s">
        <v>506</v>
      </c>
      <c r="G108" s="132">
        <v>3</v>
      </c>
      <c r="H108" s="119" t="s">
        <v>507</v>
      </c>
      <c r="I108" s="114" t="s">
        <v>387</v>
      </c>
      <c r="J108" s="135"/>
      <c r="K108" s="128"/>
      <c r="L108" s="128"/>
      <c r="M108" s="138"/>
      <c r="N108" s="130"/>
      <c r="O108" s="130"/>
    </row>
    <row r="109" spans="1:21" ht="30" customHeight="1" x14ac:dyDescent="0.2">
      <c r="A109" s="213"/>
      <c r="B109" s="62"/>
      <c r="C109" s="36" t="s">
        <v>223</v>
      </c>
      <c r="D109" s="74">
        <v>1</v>
      </c>
      <c r="E109" s="126" t="s">
        <v>388</v>
      </c>
      <c r="F109" s="113"/>
      <c r="G109" s="132">
        <v>2</v>
      </c>
      <c r="H109" s="119" t="s">
        <v>388</v>
      </c>
      <c r="I109" s="114" t="s">
        <v>495</v>
      </c>
      <c r="J109" s="135"/>
      <c r="K109" s="128"/>
      <c r="L109" s="128"/>
      <c r="M109" s="138"/>
      <c r="N109" s="130"/>
      <c r="O109" s="130"/>
    </row>
    <row r="110" spans="1:21" ht="30" customHeight="1" x14ac:dyDescent="0.2">
      <c r="A110" s="213"/>
      <c r="B110" s="62"/>
      <c r="C110" s="36" t="s">
        <v>224</v>
      </c>
      <c r="D110" s="74">
        <v>4</v>
      </c>
      <c r="E110" s="126" t="s">
        <v>508</v>
      </c>
      <c r="F110" s="113" t="s">
        <v>389</v>
      </c>
      <c r="G110" s="132">
        <v>4</v>
      </c>
      <c r="H110" s="119" t="s">
        <v>509</v>
      </c>
      <c r="I110" s="114" t="s">
        <v>390</v>
      </c>
      <c r="J110" s="135"/>
      <c r="K110" s="128"/>
      <c r="L110" s="128"/>
      <c r="M110" s="138"/>
      <c r="N110" s="130"/>
      <c r="O110" s="130"/>
    </row>
    <row r="111" spans="1:21" ht="30" customHeight="1" x14ac:dyDescent="0.2">
      <c r="A111" s="213"/>
      <c r="B111" s="62"/>
      <c r="C111" s="36" t="s">
        <v>225</v>
      </c>
      <c r="D111" s="74">
        <v>4</v>
      </c>
      <c r="E111" s="126" t="s">
        <v>391</v>
      </c>
      <c r="F111" s="113" t="s">
        <v>392</v>
      </c>
      <c r="G111" s="132">
        <v>3</v>
      </c>
      <c r="H111" s="119" t="s">
        <v>510</v>
      </c>
      <c r="I111" s="114" t="s">
        <v>392</v>
      </c>
      <c r="J111" s="135"/>
      <c r="K111" s="128"/>
      <c r="L111" s="128"/>
      <c r="M111" s="138"/>
      <c r="N111" s="130"/>
      <c r="O111" s="130"/>
    </row>
    <row r="112" spans="1:21" ht="5.25" customHeight="1" x14ac:dyDescent="0.25">
      <c r="B112" s="242"/>
      <c r="C112" s="243"/>
      <c r="D112" s="67"/>
      <c r="E112" s="68"/>
      <c r="F112" s="68"/>
      <c r="G112" s="67"/>
      <c r="H112" s="68"/>
      <c r="I112" s="68"/>
      <c r="J112" s="67"/>
      <c r="K112" s="69"/>
      <c r="M112" s="67"/>
      <c r="N112" s="69"/>
    </row>
    <row r="113" spans="1:21" ht="18.75" x14ac:dyDescent="0.2">
      <c r="A113" s="213"/>
      <c r="B113" s="62"/>
      <c r="C113" s="240" t="s">
        <v>226</v>
      </c>
      <c r="D113" s="240"/>
      <c r="E113" s="240"/>
      <c r="F113" s="240"/>
      <c r="G113" s="240"/>
      <c r="H113" s="240"/>
      <c r="I113" s="240"/>
      <c r="J113" s="240"/>
      <c r="K113" s="241"/>
      <c r="L113" s="58"/>
      <c r="M113" s="58"/>
      <c r="N113" s="58"/>
      <c r="O113" s="58"/>
    </row>
    <row r="114" spans="1:21" ht="30" customHeight="1" x14ac:dyDescent="0.2">
      <c r="A114" s="213"/>
      <c r="B114" s="65"/>
      <c r="C114" s="37" t="s">
        <v>227</v>
      </c>
      <c r="D114" s="74">
        <v>4</v>
      </c>
      <c r="E114" s="126" t="s">
        <v>511</v>
      </c>
      <c r="F114" s="113" t="s">
        <v>393</v>
      </c>
      <c r="G114" s="132">
        <v>4</v>
      </c>
      <c r="H114" s="119" t="s">
        <v>512</v>
      </c>
      <c r="I114" s="114" t="s">
        <v>513</v>
      </c>
      <c r="J114" s="135"/>
      <c r="K114" s="128"/>
      <c r="L114" s="128"/>
      <c r="M114" s="138"/>
      <c r="N114" s="130"/>
      <c r="O114" s="130"/>
      <c r="R114" s="18">
        <f>COUNTIF(D114:D117,"1")</f>
        <v>0</v>
      </c>
      <c r="S114" s="18">
        <f>COUNTIF(G114:G117,"1")</f>
        <v>0</v>
      </c>
      <c r="T114" s="18">
        <f>COUNTIF(J114:J117,"1")</f>
        <v>0</v>
      </c>
      <c r="U114" s="18">
        <f>COUNTIF(M114:M117,"1")</f>
        <v>0</v>
      </c>
    </row>
    <row r="115" spans="1:21" ht="30" customHeight="1" x14ac:dyDescent="0.2">
      <c r="A115" s="213"/>
      <c r="B115" s="62"/>
      <c r="C115" s="36" t="s">
        <v>228</v>
      </c>
      <c r="D115" s="74">
        <v>4</v>
      </c>
      <c r="E115" s="126" t="s">
        <v>394</v>
      </c>
      <c r="F115" s="113" t="s">
        <v>395</v>
      </c>
      <c r="G115" s="132">
        <v>4</v>
      </c>
      <c r="H115" s="119" t="s">
        <v>394</v>
      </c>
      <c r="I115" s="114" t="s">
        <v>514</v>
      </c>
      <c r="J115" s="135"/>
      <c r="K115" s="128"/>
      <c r="L115" s="128"/>
      <c r="M115" s="138"/>
      <c r="N115" s="130"/>
      <c r="O115" s="130"/>
      <c r="R115" s="18">
        <f>COUNTIF(D114:D117,"2")</f>
        <v>0</v>
      </c>
      <c r="S115" s="18">
        <f>COUNTIF(G114:G117,"2")</f>
        <v>0</v>
      </c>
      <c r="T115" s="18">
        <f>COUNTIF(J114:J117,"2")</f>
        <v>0</v>
      </c>
      <c r="U115" s="18">
        <f>COUNTIF(M114:M117,"2")</f>
        <v>0</v>
      </c>
    </row>
    <row r="116" spans="1:21" ht="30" customHeight="1" x14ac:dyDescent="0.2">
      <c r="A116" s="213"/>
      <c r="B116" s="62"/>
      <c r="C116" s="36" t="s">
        <v>229</v>
      </c>
      <c r="D116" s="74">
        <v>4</v>
      </c>
      <c r="E116" s="126" t="s">
        <v>396</v>
      </c>
      <c r="F116" s="113" t="s">
        <v>397</v>
      </c>
      <c r="G116" s="132">
        <v>4</v>
      </c>
      <c r="H116" s="119" t="s">
        <v>515</v>
      </c>
      <c r="I116" s="114" t="s">
        <v>397</v>
      </c>
      <c r="J116" s="135"/>
      <c r="K116" s="128"/>
      <c r="L116" s="128"/>
      <c r="M116" s="138"/>
      <c r="N116" s="130"/>
      <c r="O116" s="130"/>
      <c r="R116" s="18">
        <f>COUNTIF(D114:D117,"3")</f>
        <v>0</v>
      </c>
      <c r="S116" s="18">
        <f>COUNTIF(G114:G117,"3")</f>
        <v>0</v>
      </c>
      <c r="T116" s="18">
        <f>COUNTIF(J114:J117,"3")</f>
        <v>0</v>
      </c>
      <c r="U116" s="18">
        <f>COUNTIF(M114:M117,"3")</f>
        <v>0</v>
      </c>
    </row>
    <row r="117" spans="1:21" ht="30" customHeight="1" x14ac:dyDescent="0.2">
      <c r="A117" s="213"/>
      <c r="B117" s="62"/>
      <c r="C117" s="36" t="s">
        <v>230</v>
      </c>
      <c r="D117" s="74">
        <v>4</v>
      </c>
      <c r="E117" s="126" t="s">
        <v>398</v>
      </c>
      <c r="F117" s="113" t="s">
        <v>399</v>
      </c>
      <c r="G117" s="132">
        <v>4</v>
      </c>
      <c r="H117" s="119" t="s">
        <v>398</v>
      </c>
      <c r="I117" s="114" t="s">
        <v>400</v>
      </c>
      <c r="J117" s="135"/>
      <c r="K117" s="128"/>
      <c r="L117" s="128"/>
      <c r="M117" s="138"/>
      <c r="N117" s="130"/>
      <c r="O117" s="130"/>
      <c r="R117" s="18">
        <f>COUNTIF(D114:D117,"4")</f>
        <v>4</v>
      </c>
      <c r="S117" s="18">
        <f>COUNTIF(G114:G117,"4")</f>
        <v>4</v>
      </c>
      <c r="T117" s="18">
        <f>COUNTIF(J114:J117,"4")</f>
        <v>0</v>
      </c>
      <c r="U117" s="18">
        <f>COUNTIF(M114:M117,"4")</f>
        <v>0</v>
      </c>
    </row>
    <row r="118" spans="1:21" ht="7.5" customHeight="1" x14ac:dyDescent="0.25">
      <c r="B118" s="238"/>
      <c r="C118" s="239"/>
      <c r="D118" s="67"/>
      <c r="E118" s="68"/>
      <c r="F118" s="68"/>
      <c r="G118" s="67"/>
      <c r="H118" s="68"/>
      <c r="I118" s="68"/>
      <c r="J118" s="55"/>
      <c r="K118" s="61"/>
      <c r="M118" s="55"/>
      <c r="N118" s="61"/>
    </row>
    <row r="119" spans="1:21" ht="15.75" customHeight="1" x14ac:dyDescent="0.2">
      <c r="B119" s="252" t="s">
        <v>231</v>
      </c>
      <c r="C119" s="253"/>
      <c r="D119" s="245">
        <v>2020</v>
      </c>
      <c r="E119" s="246"/>
      <c r="F119" s="247"/>
      <c r="G119" s="228">
        <v>2021</v>
      </c>
      <c r="H119" s="229"/>
      <c r="I119" s="230"/>
      <c r="J119" s="244" t="s">
        <v>232</v>
      </c>
      <c r="K119" s="244"/>
      <c r="L119" s="244"/>
      <c r="M119" s="272" t="s">
        <v>233</v>
      </c>
      <c r="N119" s="272"/>
      <c r="O119" s="272"/>
    </row>
    <row r="120" spans="1:21" ht="15.75" customHeight="1" x14ac:dyDescent="0.2">
      <c r="B120" s="254"/>
      <c r="C120" s="255"/>
      <c r="D120" s="48" t="s">
        <v>44</v>
      </c>
      <c r="E120" s="49" t="s">
        <v>45</v>
      </c>
      <c r="F120" s="49"/>
      <c r="G120" s="48" t="s">
        <v>44</v>
      </c>
      <c r="H120" s="49" t="s">
        <v>45</v>
      </c>
      <c r="I120" s="49"/>
      <c r="J120" s="48" t="s">
        <v>44</v>
      </c>
      <c r="K120" s="49" t="s">
        <v>45</v>
      </c>
      <c r="L120" s="70" t="s">
        <v>46</v>
      </c>
      <c r="M120" s="48" t="s">
        <v>44</v>
      </c>
      <c r="N120" s="49" t="s">
        <v>45</v>
      </c>
      <c r="O120" s="70"/>
    </row>
    <row r="121" spans="1:21" ht="18.75" x14ac:dyDescent="0.2">
      <c r="A121" s="213"/>
      <c r="B121" s="64"/>
      <c r="C121" s="240" t="s">
        <v>234</v>
      </c>
      <c r="D121" s="240"/>
      <c r="E121" s="240"/>
      <c r="F121" s="240"/>
      <c r="G121" s="240"/>
      <c r="H121" s="240"/>
      <c r="I121" s="240"/>
      <c r="J121" s="240"/>
      <c r="K121" s="241"/>
      <c r="L121" s="58"/>
      <c r="M121" s="58"/>
      <c r="N121" s="58"/>
      <c r="O121" s="58"/>
    </row>
    <row r="122" spans="1:21" ht="39" customHeight="1" x14ac:dyDescent="0.2">
      <c r="A122" s="213"/>
      <c r="B122" s="66"/>
      <c r="C122" s="71" t="s">
        <v>235</v>
      </c>
      <c r="D122" s="132">
        <v>2</v>
      </c>
      <c r="E122" s="114" t="s">
        <v>516</v>
      </c>
      <c r="F122" s="114" t="s">
        <v>517</v>
      </c>
      <c r="G122" s="135">
        <v>2</v>
      </c>
      <c r="H122" s="153" t="s">
        <v>518</v>
      </c>
      <c r="I122" s="153" t="s">
        <v>519</v>
      </c>
      <c r="J122" s="135"/>
      <c r="K122" s="128"/>
      <c r="L122" s="128"/>
      <c r="M122" s="138"/>
      <c r="N122" s="130"/>
      <c r="O122" s="130"/>
      <c r="R122" s="18">
        <f>COUNTIF(D122:D125,"1")</f>
        <v>0</v>
      </c>
      <c r="S122" s="18">
        <f>COUNTIF(G122:G125,"1")</f>
        <v>0</v>
      </c>
      <c r="T122" s="18">
        <f>COUNTIF(J122:J125,"1")</f>
        <v>0</v>
      </c>
      <c r="U122" s="18">
        <f>COUNTIF(M122:M125,"1")</f>
        <v>0</v>
      </c>
    </row>
    <row r="123" spans="1:21" ht="30" customHeight="1" x14ac:dyDescent="0.2">
      <c r="A123" s="213"/>
      <c r="B123" s="65"/>
      <c r="C123" s="37" t="s">
        <v>236</v>
      </c>
      <c r="D123" s="132">
        <v>2</v>
      </c>
      <c r="E123" s="119" t="s">
        <v>401</v>
      </c>
      <c r="F123" s="114" t="s">
        <v>402</v>
      </c>
      <c r="G123" s="135">
        <v>3</v>
      </c>
      <c r="H123" s="153" t="s">
        <v>403</v>
      </c>
      <c r="I123" s="153" t="s">
        <v>521</v>
      </c>
      <c r="J123" s="135"/>
      <c r="K123" s="128"/>
      <c r="L123" s="128"/>
      <c r="M123" s="138"/>
      <c r="N123" s="130"/>
      <c r="O123" s="130"/>
      <c r="R123" s="18">
        <f>COUNTIF(D122:D125,"2")</f>
        <v>4</v>
      </c>
      <c r="S123" s="18">
        <f>COUNTIF(G122:G125,"2")</f>
        <v>3</v>
      </c>
      <c r="T123" s="18">
        <f>COUNTIF(J122:J125,"2")</f>
        <v>0</v>
      </c>
      <c r="U123" s="18">
        <f>COUNTIF(M122:M125,"2")</f>
        <v>0</v>
      </c>
    </row>
    <row r="124" spans="1:21" ht="30" customHeight="1" x14ac:dyDescent="0.2">
      <c r="A124" s="213"/>
      <c r="B124" s="62"/>
      <c r="C124" s="37" t="s">
        <v>237</v>
      </c>
      <c r="D124" s="132">
        <v>2</v>
      </c>
      <c r="E124" s="119" t="s">
        <v>520</v>
      </c>
      <c r="F124" s="114" t="s">
        <v>404</v>
      </c>
      <c r="G124" s="135">
        <v>2</v>
      </c>
      <c r="H124" s="153" t="s">
        <v>522</v>
      </c>
      <c r="I124" s="153" t="s">
        <v>523</v>
      </c>
      <c r="J124" s="135"/>
      <c r="K124" s="128"/>
      <c r="L124" s="128"/>
      <c r="M124" s="138"/>
      <c r="N124" s="130"/>
      <c r="O124" s="130"/>
      <c r="R124" s="18">
        <f>COUNTIF(D122:D125,"3")</f>
        <v>0</v>
      </c>
      <c r="S124" s="18">
        <f>COUNTIF(G122:G125,"3")</f>
        <v>1</v>
      </c>
      <c r="T124" s="18">
        <f>COUNTIF(J122:J125,"3")</f>
        <v>0</v>
      </c>
      <c r="U124" s="18">
        <f>COUNTIF(M122:M125,"3")</f>
        <v>0</v>
      </c>
    </row>
    <row r="125" spans="1:21" ht="30" customHeight="1" x14ac:dyDescent="0.2">
      <c r="A125" s="213"/>
      <c r="B125" s="62"/>
      <c r="C125" s="36" t="s">
        <v>238</v>
      </c>
      <c r="D125" s="132">
        <v>2</v>
      </c>
      <c r="E125" s="119" t="s">
        <v>524</v>
      </c>
      <c r="F125" s="114" t="s">
        <v>405</v>
      </c>
      <c r="G125" s="135">
        <v>2</v>
      </c>
      <c r="H125" s="153" t="s">
        <v>525</v>
      </c>
      <c r="I125" s="153" t="s">
        <v>526</v>
      </c>
      <c r="J125" s="135"/>
      <c r="K125" s="128"/>
      <c r="L125" s="128"/>
      <c r="M125" s="138"/>
      <c r="N125" s="130"/>
      <c r="O125" s="130"/>
      <c r="R125" s="18">
        <f>COUNTIF(D122:D125,"4")</f>
        <v>0</v>
      </c>
      <c r="S125" s="18">
        <f>COUNTIF(G122:G125,"4")</f>
        <v>0</v>
      </c>
      <c r="T125" s="18">
        <f>COUNTIF(J122:J125,"4")</f>
        <v>0</v>
      </c>
      <c r="U125" s="18">
        <f>COUNTIF(M122:M125,"4")</f>
        <v>0</v>
      </c>
    </row>
    <row r="126" spans="1:21" ht="8.25" customHeight="1" x14ac:dyDescent="0.25">
      <c r="B126" s="238"/>
      <c r="C126" s="239"/>
      <c r="D126" s="55"/>
      <c r="E126" s="56"/>
      <c r="F126" s="56"/>
      <c r="G126" s="55"/>
      <c r="H126" s="56"/>
      <c r="I126" s="56"/>
      <c r="J126" s="55"/>
      <c r="K126" s="61"/>
      <c r="M126" s="55"/>
      <c r="N126" s="61"/>
    </row>
    <row r="127" spans="1:21" ht="18.75" x14ac:dyDescent="0.2">
      <c r="A127" s="213"/>
      <c r="B127" s="62"/>
      <c r="C127" s="240" t="s">
        <v>239</v>
      </c>
      <c r="D127" s="240"/>
      <c r="E127" s="240"/>
      <c r="F127" s="240"/>
      <c r="G127" s="240"/>
      <c r="H127" s="240"/>
      <c r="I127" s="240"/>
      <c r="J127" s="240"/>
      <c r="K127" s="241"/>
      <c r="L127" s="58"/>
      <c r="M127" s="58"/>
      <c r="N127" s="58"/>
      <c r="O127" s="58"/>
    </row>
    <row r="128" spans="1:21" ht="30" customHeight="1" x14ac:dyDescent="0.2">
      <c r="A128" s="213"/>
      <c r="B128" s="54"/>
      <c r="C128" s="43" t="s">
        <v>240</v>
      </c>
      <c r="D128" s="132">
        <v>2</v>
      </c>
      <c r="E128" s="114" t="s">
        <v>527</v>
      </c>
      <c r="F128" s="114"/>
      <c r="G128" s="135">
        <v>3</v>
      </c>
      <c r="H128" s="128" t="s">
        <v>528</v>
      </c>
      <c r="I128" s="128" t="s">
        <v>529</v>
      </c>
      <c r="J128" s="135"/>
      <c r="K128" s="128"/>
      <c r="L128" s="128"/>
      <c r="M128" s="138"/>
      <c r="N128" s="130"/>
      <c r="O128" s="130"/>
      <c r="R128" s="18">
        <f>COUNTIF(D128:D131,"1")</f>
        <v>0</v>
      </c>
      <c r="S128" s="18">
        <f>COUNTIF(G128:G131,"1")</f>
        <v>0</v>
      </c>
      <c r="T128" s="18">
        <f>COUNTIF(J128:J131,"1")</f>
        <v>0</v>
      </c>
      <c r="U128" s="18">
        <f>COUNTIF(M128:M131,"1")</f>
        <v>0</v>
      </c>
    </row>
    <row r="129" spans="1:21" ht="30" customHeight="1" x14ac:dyDescent="0.2">
      <c r="A129" s="213"/>
      <c r="B129" s="62"/>
      <c r="C129" s="36" t="s">
        <v>241</v>
      </c>
      <c r="D129" s="132">
        <v>2</v>
      </c>
      <c r="E129" s="119" t="s">
        <v>530</v>
      </c>
      <c r="F129" s="114" t="s">
        <v>531</v>
      </c>
      <c r="G129" s="135">
        <v>3</v>
      </c>
      <c r="H129" s="128" t="s">
        <v>532</v>
      </c>
      <c r="I129" s="128" t="s">
        <v>533</v>
      </c>
      <c r="J129" s="135"/>
      <c r="K129" s="128"/>
      <c r="L129" s="128"/>
      <c r="M129" s="138"/>
      <c r="N129" s="130"/>
      <c r="O129" s="130"/>
      <c r="R129" s="18">
        <f>COUNTIF(D128:D131,"2")</f>
        <v>3</v>
      </c>
      <c r="S129" s="18">
        <f>COUNTIF(G128:G131,"2")</f>
        <v>1</v>
      </c>
      <c r="T129" s="18">
        <f>COUNTIF(J128:J131,"2")</f>
        <v>0</v>
      </c>
      <c r="U129" s="18">
        <f>COUNTIF(M128:M131,"2")</f>
        <v>0</v>
      </c>
    </row>
    <row r="130" spans="1:21" ht="30" customHeight="1" x14ac:dyDescent="0.2">
      <c r="A130" s="213"/>
      <c r="B130" s="62"/>
      <c r="C130" s="36" t="s">
        <v>242</v>
      </c>
      <c r="D130" s="132">
        <v>2</v>
      </c>
      <c r="E130" s="119" t="s">
        <v>406</v>
      </c>
      <c r="F130" s="114" t="s">
        <v>534</v>
      </c>
      <c r="G130" s="135">
        <v>3</v>
      </c>
      <c r="H130" s="128" t="s">
        <v>535</v>
      </c>
      <c r="I130" s="128" t="s">
        <v>407</v>
      </c>
      <c r="J130" s="135"/>
      <c r="K130" s="128"/>
      <c r="L130" s="128"/>
      <c r="M130" s="138"/>
      <c r="N130" s="130"/>
      <c r="O130" s="130"/>
      <c r="R130" s="18">
        <f>COUNTIF(D128:D131,"3")</f>
        <v>1</v>
      </c>
      <c r="S130" s="18">
        <f>COUNTIF(G128:G131,"3")</f>
        <v>3</v>
      </c>
      <c r="T130" s="18">
        <f>COUNTIF(J128:J131,"3")</f>
        <v>0</v>
      </c>
      <c r="U130" s="18">
        <f>COUNTIF(M128:M131,"3")</f>
        <v>0</v>
      </c>
    </row>
    <row r="131" spans="1:21" ht="30" customHeight="1" x14ac:dyDescent="0.2">
      <c r="A131" s="213"/>
      <c r="B131" s="62"/>
      <c r="C131" s="36" t="s">
        <v>243</v>
      </c>
      <c r="D131" s="132">
        <v>3</v>
      </c>
      <c r="E131" s="119" t="s">
        <v>408</v>
      </c>
      <c r="F131" s="114" t="s">
        <v>409</v>
      </c>
      <c r="G131" s="135">
        <v>2</v>
      </c>
      <c r="H131" s="128" t="s">
        <v>536</v>
      </c>
      <c r="I131" s="128" t="s">
        <v>537</v>
      </c>
      <c r="J131" s="135"/>
      <c r="K131" s="128"/>
      <c r="L131" s="128"/>
      <c r="M131" s="138"/>
      <c r="N131" s="130"/>
      <c r="O131" s="130"/>
      <c r="R131" s="18">
        <f>COUNTIF(D128:D131,"4")</f>
        <v>0</v>
      </c>
      <c r="S131" s="18">
        <f>COUNTIF(G128:G131,"4")</f>
        <v>0</v>
      </c>
      <c r="T131" s="18">
        <f>COUNTIF(J128:J131,"4")</f>
        <v>0</v>
      </c>
      <c r="U131" s="18">
        <f>COUNTIF(M128:M131,"4")</f>
        <v>0</v>
      </c>
    </row>
    <row r="132" spans="1:21" ht="9" customHeight="1" x14ac:dyDescent="0.25">
      <c r="B132" s="238"/>
      <c r="C132" s="239"/>
      <c r="D132" s="55"/>
      <c r="E132" s="56"/>
      <c r="F132" s="56"/>
      <c r="G132" s="55"/>
      <c r="H132" s="56"/>
      <c r="I132" s="56"/>
      <c r="J132" s="55"/>
      <c r="K132" s="61"/>
      <c r="M132" s="55"/>
      <c r="N132" s="61"/>
    </row>
    <row r="133" spans="1:21" ht="18.75" x14ac:dyDescent="0.2">
      <c r="A133" s="213"/>
      <c r="B133" s="62"/>
      <c r="C133" s="240" t="s">
        <v>244</v>
      </c>
      <c r="D133" s="240"/>
      <c r="E133" s="240"/>
      <c r="F133" s="240"/>
      <c r="G133" s="240"/>
      <c r="H133" s="240"/>
      <c r="I133" s="240"/>
      <c r="J133" s="240"/>
      <c r="K133" s="241"/>
      <c r="L133" s="58"/>
      <c r="M133" s="58"/>
      <c r="N133" s="58"/>
      <c r="O133" s="58"/>
    </row>
    <row r="134" spans="1:21" ht="30" customHeight="1" x14ac:dyDescent="0.2">
      <c r="A134" s="213"/>
      <c r="B134" s="54"/>
      <c r="C134" s="43" t="s">
        <v>245</v>
      </c>
      <c r="D134" s="132">
        <v>3</v>
      </c>
      <c r="E134" s="114" t="s">
        <v>410</v>
      </c>
      <c r="F134" s="114" t="s">
        <v>538</v>
      </c>
      <c r="G134" s="135">
        <v>4</v>
      </c>
      <c r="H134" s="153" t="s">
        <v>539</v>
      </c>
      <c r="I134" s="153" t="s">
        <v>540</v>
      </c>
      <c r="J134" s="135"/>
      <c r="K134" s="128"/>
      <c r="L134" s="128"/>
      <c r="M134" s="138"/>
      <c r="N134" s="130"/>
      <c r="O134" s="130"/>
      <c r="R134" s="18">
        <f>COUNTIF(D134:D136,"1")</f>
        <v>0</v>
      </c>
      <c r="S134" s="18">
        <f>COUNTIF(G134:G136,"1")</f>
        <v>0</v>
      </c>
      <c r="T134" s="18">
        <f>COUNTIF(J134:J136,"1")</f>
        <v>0</v>
      </c>
      <c r="U134" s="18">
        <f>COUNTIF(M134:M136,"1")</f>
        <v>0</v>
      </c>
    </row>
    <row r="135" spans="1:21" ht="30" customHeight="1" x14ac:dyDescent="0.2">
      <c r="A135" s="213"/>
      <c r="B135" s="62"/>
      <c r="C135" s="36" t="s">
        <v>246</v>
      </c>
      <c r="D135" s="132">
        <v>3</v>
      </c>
      <c r="E135" s="119" t="s">
        <v>541</v>
      </c>
      <c r="F135" s="114" t="s">
        <v>542</v>
      </c>
      <c r="G135" s="135">
        <v>3</v>
      </c>
      <c r="H135" s="153" t="s">
        <v>543</v>
      </c>
      <c r="I135" s="153" t="s">
        <v>411</v>
      </c>
      <c r="J135" s="135"/>
      <c r="K135" s="128"/>
      <c r="L135" s="128"/>
      <c r="M135" s="138"/>
      <c r="N135" s="130"/>
      <c r="O135" s="130"/>
      <c r="R135" s="18">
        <f>COUNTIF(D134:D136,"2")</f>
        <v>0</v>
      </c>
      <c r="S135" s="18">
        <f>COUNTIF(G134:G136,"2")</f>
        <v>0</v>
      </c>
      <c r="T135" s="18">
        <f>COUNTIF(J134:J136,"2")</f>
        <v>0</v>
      </c>
      <c r="U135" s="18">
        <f>COUNTIF(M134:M136,"2")</f>
        <v>0</v>
      </c>
    </row>
    <row r="136" spans="1:21" ht="30" customHeight="1" x14ac:dyDescent="0.2">
      <c r="A136" s="213"/>
      <c r="B136" s="62"/>
      <c r="C136" s="36" t="s">
        <v>247</v>
      </c>
      <c r="D136" s="132">
        <v>3</v>
      </c>
      <c r="E136" s="119" t="s">
        <v>412</v>
      </c>
      <c r="F136" s="114" t="s">
        <v>413</v>
      </c>
      <c r="G136" s="135">
        <v>3</v>
      </c>
      <c r="H136" s="153" t="s">
        <v>544</v>
      </c>
      <c r="I136" s="153" t="s">
        <v>414</v>
      </c>
      <c r="J136" s="135"/>
      <c r="K136" s="128"/>
      <c r="L136" s="128"/>
      <c r="M136" s="138"/>
      <c r="N136" s="130"/>
      <c r="O136" s="130"/>
      <c r="R136" s="18">
        <f>COUNTIF(D134:D136,"3")</f>
        <v>3</v>
      </c>
      <c r="S136" s="18">
        <f>COUNTIF(G134:G136,"3")</f>
        <v>2</v>
      </c>
      <c r="T136" s="18">
        <f>COUNTIF(J134:J136,"3")</f>
        <v>0</v>
      </c>
      <c r="U136" s="18">
        <f>COUNTIF(M134:M136,"3")</f>
        <v>0</v>
      </c>
    </row>
    <row r="137" spans="1:21" ht="9" customHeight="1" x14ac:dyDescent="0.25">
      <c r="B137" s="238"/>
      <c r="C137" s="239"/>
      <c r="D137" s="55"/>
      <c r="E137" s="56"/>
      <c r="F137" s="56"/>
      <c r="G137" s="55"/>
      <c r="H137" s="56"/>
      <c r="I137" s="56"/>
      <c r="J137" s="55"/>
      <c r="K137" s="61"/>
      <c r="M137" s="55"/>
      <c r="N137" s="61"/>
      <c r="R137" s="18">
        <f>COUNTIF(D134:D136,"4")</f>
        <v>0</v>
      </c>
      <c r="S137" s="18">
        <f>COUNTIF(G134:G136,"4")</f>
        <v>1</v>
      </c>
      <c r="T137" s="18">
        <f>COUNTIF(J134:J136,"4")</f>
        <v>0</v>
      </c>
    </row>
    <row r="138" spans="1:21" ht="18.75" x14ac:dyDescent="0.2">
      <c r="A138" s="213"/>
      <c r="B138" s="62"/>
      <c r="C138" s="240" t="s">
        <v>248</v>
      </c>
      <c r="D138" s="240"/>
      <c r="E138" s="240"/>
      <c r="F138" s="240"/>
      <c r="G138" s="240"/>
      <c r="H138" s="240"/>
      <c r="I138" s="240"/>
      <c r="J138" s="240"/>
      <c r="K138" s="241"/>
      <c r="L138" s="58"/>
      <c r="M138" s="58"/>
      <c r="N138" s="58"/>
      <c r="O138" s="58"/>
    </row>
    <row r="139" spans="1:21" ht="30" customHeight="1" x14ac:dyDescent="0.2">
      <c r="A139" s="213"/>
      <c r="B139" s="54"/>
      <c r="C139" s="43" t="s">
        <v>249</v>
      </c>
      <c r="D139" s="132">
        <v>2</v>
      </c>
      <c r="E139" s="114" t="s">
        <v>415</v>
      </c>
      <c r="F139" s="114" t="s">
        <v>545</v>
      </c>
      <c r="G139" s="135">
        <v>3</v>
      </c>
      <c r="H139" s="128" t="s">
        <v>546</v>
      </c>
      <c r="I139" s="128" t="s">
        <v>547</v>
      </c>
      <c r="J139" s="135"/>
      <c r="K139" s="128"/>
      <c r="L139" s="128"/>
      <c r="M139" s="138"/>
      <c r="N139" s="130"/>
      <c r="O139" s="130"/>
      <c r="P139" s="133"/>
      <c r="Q139" s="133"/>
      <c r="R139" s="18">
        <f>COUNTIF(D139:D141,"1")</f>
        <v>0</v>
      </c>
      <c r="S139" s="18">
        <f>COUNTIF(G139:G141,"1")</f>
        <v>0</v>
      </c>
      <c r="T139" s="18">
        <f>COUNTIF(J139:J141,"1")</f>
        <v>0</v>
      </c>
      <c r="U139" s="18">
        <f>COUNTIF(M139:M141,"1")</f>
        <v>0</v>
      </c>
    </row>
    <row r="140" spans="1:21" ht="30" customHeight="1" x14ac:dyDescent="0.2">
      <c r="A140" s="213"/>
      <c r="B140" s="62"/>
      <c r="C140" s="36" t="s">
        <v>250</v>
      </c>
      <c r="D140" s="132">
        <v>3</v>
      </c>
      <c r="E140" s="119" t="s">
        <v>548</v>
      </c>
      <c r="F140" s="114" t="s">
        <v>549</v>
      </c>
      <c r="G140" s="135">
        <v>2</v>
      </c>
      <c r="H140" s="128" t="s">
        <v>550</v>
      </c>
      <c r="I140" s="128" t="s">
        <v>551</v>
      </c>
      <c r="J140" s="135"/>
      <c r="K140" s="128"/>
      <c r="L140" s="128"/>
      <c r="M140" s="138"/>
      <c r="N140" s="130"/>
      <c r="O140" s="130"/>
      <c r="P140" s="133"/>
      <c r="Q140" s="133"/>
      <c r="R140" s="18">
        <f>COUNTIF(D139:D141,"2")</f>
        <v>2</v>
      </c>
      <c r="S140" s="18">
        <f>COUNTIF(G139:G141,"2")</f>
        <v>2</v>
      </c>
      <c r="T140" s="18">
        <f>COUNTIF(J139:J141,"2")</f>
        <v>0</v>
      </c>
      <c r="U140" s="18">
        <f>COUNTIF(M139:M141,"2")</f>
        <v>0</v>
      </c>
    </row>
    <row r="141" spans="1:21" ht="30" customHeight="1" x14ac:dyDescent="0.2">
      <c r="A141" s="213"/>
      <c r="B141" s="62"/>
      <c r="C141" s="36" t="s">
        <v>251</v>
      </c>
      <c r="D141" s="132">
        <v>2</v>
      </c>
      <c r="E141" s="119" t="s">
        <v>552</v>
      </c>
      <c r="F141" s="114" t="s">
        <v>416</v>
      </c>
      <c r="G141" s="135">
        <v>2</v>
      </c>
      <c r="H141" s="128" t="s">
        <v>553</v>
      </c>
      <c r="I141" s="128" t="s">
        <v>554</v>
      </c>
      <c r="J141" s="135"/>
      <c r="K141" s="128"/>
      <c r="L141" s="128"/>
      <c r="M141" s="138"/>
      <c r="N141" s="130"/>
      <c r="O141" s="130"/>
      <c r="P141" s="133"/>
      <c r="Q141" s="133"/>
      <c r="R141" s="18">
        <f>COUNTIF(D139:D141,"3")</f>
        <v>1</v>
      </c>
      <c r="S141" s="18">
        <f>COUNTIF(G139:G141,"3")</f>
        <v>1</v>
      </c>
      <c r="T141" s="18">
        <f>COUNTIF(J139:J141,"3")</f>
        <v>0</v>
      </c>
      <c r="U141" s="18">
        <f>COUNTIF(M139:M141,"3")</f>
        <v>0</v>
      </c>
    </row>
    <row r="142" spans="1:21" x14ac:dyDescent="0.2">
      <c r="R142" s="18">
        <f>COUNTIF(D139:D141,"4")</f>
        <v>0</v>
      </c>
      <c r="S142" s="18">
        <f>COUNTIF(G139:G141,"4")</f>
        <v>0</v>
      </c>
      <c r="T142" s="18">
        <f>COUNTIF(J139:J141,"4")</f>
        <v>0</v>
      </c>
    </row>
    <row r="65530" spans="2:6" ht="15" x14ac:dyDescent="0.25">
      <c r="B65530" s="192" t="s">
        <v>34</v>
      </c>
      <c r="C65530" s="192"/>
      <c r="D65530" s="192"/>
      <c r="E65530" s="192"/>
      <c r="F65530" s="38"/>
    </row>
    <row r="65531" spans="2:6" x14ac:dyDescent="0.2">
      <c r="B65531" s="248" t="s">
        <v>35</v>
      </c>
      <c r="C65531" s="248"/>
      <c r="D65531" s="248"/>
      <c r="E65531" s="248"/>
      <c r="F65531" s="72"/>
    </row>
    <row r="65532" spans="2:6" x14ac:dyDescent="0.2">
      <c r="B65532" s="248" t="s">
        <v>36</v>
      </c>
      <c r="C65532" s="248"/>
      <c r="D65532" s="248"/>
      <c r="E65532" s="248"/>
      <c r="F65532" s="72"/>
    </row>
  </sheetData>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67">
      <iconSet iconSet="4TrafficLights">
        <cfvo type="percent" val="0"/>
        <cfvo type="num" val="1"/>
        <cfvo type="num" val="3"/>
        <cfvo type="num" val="4"/>
      </iconSet>
    </cfRule>
  </conditionalFormatting>
  <conditionalFormatting sqref="G7:G10">
    <cfRule type="iconSet" priority="165">
      <iconSet iconSet="4TrafficLights">
        <cfvo type="percent" val="0"/>
        <cfvo type="num" val="1"/>
        <cfvo type="num" val="3"/>
        <cfvo type="num" val="4"/>
      </iconSet>
    </cfRule>
  </conditionalFormatting>
  <conditionalFormatting sqref="J7:J10">
    <cfRule type="iconSet" priority="164">
      <iconSet iconSet="4TrafficLights">
        <cfvo type="percent" val="0"/>
        <cfvo type="num" val="1"/>
        <cfvo type="num" val="3"/>
        <cfvo type="num" val="4"/>
      </iconSet>
    </cfRule>
  </conditionalFormatting>
  <conditionalFormatting sqref="D13:D17">
    <cfRule type="iconSet" priority="163">
      <iconSet iconSet="4TrafficLights">
        <cfvo type="percent" val="0"/>
        <cfvo type="num" val="1"/>
        <cfvo type="num" val="3"/>
        <cfvo type="num" val="4"/>
      </iconSet>
    </cfRule>
  </conditionalFormatting>
  <conditionalFormatting sqref="G13:G17">
    <cfRule type="iconSet" priority="162">
      <iconSet iconSet="4TrafficLights">
        <cfvo type="percent" val="0"/>
        <cfvo type="num" val="1"/>
        <cfvo type="num" val="3"/>
        <cfvo type="num" val="4"/>
      </iconSet>
    </cfRule>
  </conditionalFormatting>
  <conditionalFormatting sqref="J13:J17">
    <cfRule type="iconSet" priority="161">
      <iconSet iconSet="4TrafficLights">
        <cfvo type="percent" val="0"/>
        <cfvo type="num" val="1"/>
        <cfvo type="num" val="3"/>
        <cfvo type="num" val="4"/>
      </iconSet>
    </cfRule>
  </conditionalFormatting>
  <conditionalFormatting sqref="Q7">
    <cfRule type="cellIs" dxfId="1" priority="158" stopIfTrue="1" operator="lessThan">
      <formula>$Q$7</formula>
    </cfRule>
  </conditionalFormatting>
  <conditionalFormatting sqref="P7:P9">
    <cfRule type="iconSet" priority="157">
      <iconSet iconSet="3Flags">
        <cfvo type="percent" val="0"/>
        <cfvo type="num" val="0"/>
        <cfvo type="num" val="1" gte="0"/>
      </iconSet>
    </cfRule>
  </conditionalFormatting>
  <conditionalFormatting sqref="D20:D27">
    <cfRule type="iconSet" priority="156">
      <iconSet iconSet="4TrafficLights">
        <cfvo type="percent" val="0"/>
        <cfvo type="num" val="1"/>
        <cfvo type="num" val="3"/>
        <cfvo type="num" val="4"/>
      </iconSet>
    </cfRule>
  </conditionalFormatting>
  <conditionalFormatting sqref="G20:G27">
    <cfRule type="iconSet" priority="155">
      <iconSet iconSet="4TrafficLights">
        <cfvo type="percent" val="0"/>
        <cfvo type="num" val="1"/>
        <cfvo type="num" val="3"/>
        <cfvo type="num" val="4"/>
      </iconSet>
    </cfRule>
  </conditionalFormatting>
  <conditionalFormatting sqref="J20:J27">
    <cfRule type="iconSet" priority="152">
      <iconSet iconSet="4TrafficLights">
        <cfvo type="percent" val="0"/>
        <cfvo type="num" val="1"/>
        <cfvo type="num" val="3"/>
        <cfvo type="num" val="4"/>
      </iconSet>
    </cfRule>
  </conditionalFormatting>
  <conditionalFormatting sqref="D30:D33">
    <cfRule type="iconSet" priority="151">
      <iconSet iconSet="4TrafficLights">
        <cfvo type="percent" val="0"/>
        <cfvo type="num" val="1"/>
        <cfvo type="num" val="3"/>
        <cfvo type="num" val="4"/>
      </iconSet>
    </cfRule>
  </conditionalFormatting>
  <conditionalFormatting sqref="G30:G33">
    <cfRule type="iconSet" priority="150">
      <iconSet iconSet="4TrafficLights">
        <cfvo type="percent" val="0"/>
        <cfvo type="num" val="1"/>
        <cfvo type="num" val="3"/>
        <cfvo type="num" val="4"/>
      </iconSet>
    </cfRule>
  </conditionalFormatting>
  <conditionalFormatting sqref="J30:J33">
    <cfRule type="iconSet" priority="147">
      <iconSet iconSet="4TrafficLights">
        <cfvo type="percent" val="0"/>
        <cfvo type="num" val="1"/>
        <cfvo type="num" val="3"/>
        <cfvo type="num" val="4"/>
      </iconSet>
    </cfRule>
  </conditionalFormatting>
  <conditionalFormatting sqref="D36:D44">
    <cfRule type="iconSet" priority="146">
      <iconSet iconSet="4TrafficLights">
        <cfvo type="percent" val="0"/>
        <cfvo type="num" val="1"/>
        <cfvo type="num" val="3"/>
        <cfvo type="num" val="4"/>
      </iconSet>
    </cfRule>
  </conditionalFormatting>
  <conditionalFormatting sqref="G36:G44">
    <cfRule type="iconSet" priority="145">
      <iconSet iconSet="4TrafficLights">
        <cfvo type="percent" val="0"/>
        <cfvo type="num" val="1"/>
        <cfvo type="num" val="3"/>
        <cfvo type="num" val="4"/>
      </iconSet>
    </cfRule>
  </conditionalFormatting>
  <conditionalFormatting sqref="J36:J44">
    <cfRule type="iconSet" priority="142">
      <iconSet iconSet="4TrafficLights">
        <cfvo type="percent" val="0"/>
        <cfvo type="num" val="1"/>
        <cfvo type="num" val="3"/>
        <cfvo type="num" val="4"/>
      </iconSet>
    </cfRule>
  </conditionalFormatting>
  <conditionalFormatting sqref="D47:D50">
    <cfRule type="iconSet" priority="141">
      <iconSet iconSet="4TrafficLights">
        <cfvo type="percent" val="0"/>
        <cfvo type="num" val="1"/>
        <cfvo type="num" val="3"/>
        <cfvo type="num" val="4"/>
      </iconSet>
    </cfRule>
  </conditionalFormatting>
  <conditionalFormatting sqref="G47:G50">
    <cfRule type="iconSet" priority="140">
      <iconSet iconSet="4TrafficLights">
        <cfvo type="percent" val="0"/>
        <cfvo type="num" val="1"/>
        <cfvo type="num" val="3"/>
        <cfvo type="num" val="4"/>
      </iconSet>
    </cfRule>
  </conditionalFormatting>
  <conditionalFormatting sqref="J47:J50">
    <cfRule type="iconSet" priority="137">
      <iconSet iconSet="4TrafficLights">
        <cfvo type="percent" val="0"/>
        <cfvo type="num" val="1"/>
        <cfvo type="num" val="3"/>
        <cfvo type="num" val="4"/>
      </iconSet>
    </cfRule>
  </conditionalFormatting>
  <conditionalFormatting sqref="J55:J59">
    <cfRule type="iconSet" priority="132">
      <iconSet iconSet="4TrafficLights">
        <cfvo type="percent" val="0"/>
        <cfvo type="num" val="1"/>
        <cfvo type="num" val="3"/>
        <cfvo type="num" val="4"/>
      </iconSet>
    </cfRule>
  </conditionalFormatting>
  <conditionalFormatting sqref="J62:J65">
    <cfRule type="iconSet" priority="126">
      <iconSet iconSet="4TrafficLights">
        <cfvo type="percent" val="0"/>
        <cfvo type="num" val="1"/>
        <cfvo type="num" val="3"/>
        <cfvo type="num" val="4"/>
      </iconSet>
    </cfRule>
  </conditionalFormatting>
  <conditionalFormatting sqref="J68:J71">
    <cfRule type="iconSet" priority="104">
      <iconSet iconSet="4TrafficLights">
        <cfvo type="percent" val="0"/>
        <cfvo type="num" val="1"/>
        <cfvo type="num" val="3"/>
        <cfvo type="num" val="4"/>
      </iconSet>
    </cfRule>
  </conditionalFormatting>
  <conditionalFormatting sqref="J74:J79">
    <cfRule type="iconSet" priority="87">
      <iconSet iconSet="4TrafficLights">
        <cfvo type="percent" val="0"/>
        <cfvo type="num" val="1"/>
        <cfvo type="num" val="3"/>
        <cfvo type="num" val="4"/>
      </iconSet>
    </cfRule>
  </conditionalFormatting>
  <conditionalFormatting sqref="J84:J86">
    <cfRule type="iconSet" priority="72">
      <iconSet iconSet="4TrafficLights">
        <cfvo type="percent" val="0"/>
        <cfvo type="num" val="1"/>
        <cfvo type="num" val="3"/>
        <cfvo type="num" val="4"/>
      </iconSet>
    </cfRule>
  </conditionalFormatting>
  <conditionalFormatting sqref="J89:J95">
    <cfRule type="iconSet" priority="69">
      <iconSet iconSet="4TrafficLights">
        <cfvo type="percent" val="0"/>
        <cfvo type="num" val="1"/>
        <cfvo type="num" val="3"/>
        <cfvo type="num" val="4"/>
      </iconSet>
    </cfRule>
  </conditionalFormatting>
  <conditionalFormatting sqref="J98:J99">
    <cfRule type="iconSet" priority="66">
      <iconSet iconSet="4TrafficLights">
        <cfvo type="percent" val="0"/>
        <cfvo type="num" val="1"/>
        <cfvo type="num" val="3"/>
        <cfvo type="num" val="4"/>
      </iconSet>
    </cfRule>
  </conditionalFormatting>
  <conditionalFormatting sqref="J102:J111">
    <cfRule type="iconSet" priority="63">
      <iconSet iconSet="4TrafficLights">
        <cfvo type="percent" val="0"/>
        <cfvo type="num" val="1"/>
        <cfvo type="num" val="3"/>
        <cfvo type="num" val="4"/>
      </iconSet>
    </cfRule>
  </conditionalFormatting>
  <conditionalFormatting sqref="J114:J117">
    <cfRule type="iconSet" priority="60">
      <iconSet iconSet="4TrafficLights">
        <cfvo type="percent" val="0"/>
        <cfvo type="num" val="1"/>
        <cfvo type="num" val="3"/>
        <cfvo type="num" val="4"/>
      </iconSet>
    </cfRule>
  </conditionalFormatting>
  <conditionalFormatting sqref="J122:J125">
    <cfRule type="iconSet" priority="57">
      <iconSet iconSet="4TrafficLights">
        <cfvo type="percent" val="0"/>
        <cfvo type="num" val="1"/>
        <cfvo type="num" val="3"/>
        <cfvo type="num" val="4"/>
      </iconSet>
    </cfRule>
  </conditionalFormatting>
  <conditionalFormatting sqref="J128:J131">
    <cfRule type="iconSet" priority="54">
      <iconSet iconSet="4TrafficLights">
        <cfvo type="percent" val="0"/>
        <cfvo type="num" val="1"/>
        <cfvo type="num" val="3"/>
        <cfvo type="num" val="4"/>
      </iconSet>
    </cfRule>
  </conditionalFormatting>
  <conditionalFormatting sqref="J134:J136">
    <cfRule type="iconSet" priority="51">
      <iconSet iconSet="4TrafficLights">
        <cfvo type="percent" val="0"/>
        <cfvo type="num" val="1"/>
        <cfvo type="num" val="3"/>
        <cfvo type="num" val="4"/>
      </iconSet>
    </cfRule>
  </conditionalFormatting>
  <conditionalFormatting sqref="J139:J141">
    <cfRule type="iconSet" priority="48">
      <iconSet iconSet="4TrafficLights">
        <cfvo type="percent" val="0"/>
        <cfvo type="num" val="1"/>
        <cfvo type="num" val="3"/>
        <cfvo type="num" val="4"/>
      </iconSet>
    </cfRule>
  </conditionalFormatting>
  <conditionalFormatting sqref="M7:M10">
    <cfRule type="iconSet" priority="46">
      <iconSet iconSet="4TrafficLights">
        <cfvo type="percent" val="0"/>
        <cfvo type="num" val="1"/>
        <cfvo type="num" val="3"/>
        <cfvo type="num" val="4"/>
      </iconSet>
    </cfRule>
  </conditionalFormatting>
  <conditionalFormatting sqref="M13:M17">
    <cfRule type="iconSet" priority="45">
      <iconSet iconSet="4TrafficLights">
        <cfvo type="percent" val="0"/>
        <cfvo type="num" val="1"/>
        <cfvo type="num" val="3"/>
        <cfvo type="num" val="4"/>
      </iconSet>
    </cfRule>
  </conditionalFormatting>
  <conditionalFormatting sqref="M20:M27">
    <cfRule type="iconSet" priority="44">
      <iconSet iconSet="4TrafficLights">
        <cfvo type="percent" val="0"/>
        <cfvo type="num" val="1"/>
        <cfvo type="num" val="3"/>
        <cfvo type="num" val="4"/>
      </iconSet>
    </cfRule>
  </conditionalFormatting>
  <conditionalFormatting sqref="M30:M33">
    <cfRule type="iconSet" priority="43">
      <iconSet iconSet="4TrafficLights">
        <cfvo type="percent" val="0"/>
        <cfvo type="num" val="1"/>
        <cfvo type="num" val="3"/>
        <cfvo type="num" val="4"/>
      </iconSet>
    </cfRule>
  </conditionalFormatting>
  <conditionalFormatting sqref="M36:M44">
    <cfRule type="iconSet" priority="42">
      <iconSet iconSet="4TrafficLights">
        <cfvo type="percent" val="0"/>
        <cfvo type="num" val="1"/>
        <cfvo type="num" val="3"/>
        <cfvo type="num" val="4"/>
      </iconSet>
    </cfRule>
  </conditionalFormatting>
  <conditionalFormatting sqref="M47:M50">
    <cfRule type="iconSet" priority="41">
      <iconSet iconSet="4TrafficLights">
        <cfvo type="percent" val="0"/>
        <cfvo type="num" val="1"/>
        <cfvo type="num" val="3"/>
        <cfvo type="num" val="4"/>
      </iconSet>
    </cfRule>
  </conditionalFormatting>
  <conditionalFormatting sqref="M55:M59">
    <cfRule type="iconSet" priority="40">
      <iconSet iconSet="4TrafficLights">
        <cfvo type="percent" val="0"/>
        <cfvo type="num" val="1"/>
        <cfvo type="num" val="3"/>
        <cfvo type="num" val="4"/>
      </iconSet>
    </cfRule>
  </conditionalFormatting>
  <conditionalFormatting sqref="M62:M65">
    <cfRule type="iconSet" priority="39">
      <iconSet iconSet="4TrafficLights">
        <cfvo type="percent" val="0"/>
        <cfvo type="num" val="1"/>
        <cfvo type="num" val="3"/>
        <cfvo type="num" val="4"/>
      </iconSet>
    </cfRule>
  </conditionalFormatting>
  <conditionalFormatting sqref="M68:M71">
    <cfRule type="iconSet" priority="38">
      <iconSet iconSet="4TrafficLights">
        <cfvo type="percent" val="0"/>
        <cfvo type="num" val="1"/>
        <cfvo type="num" val="3"/>
        <cfvo type="num" val="4"/>
      </iconSet>
    </cfRule>
  </conditionalFormatting>
  <conditionalFormatting sqref="M74:M79">
    <cfRule type="iconSet" priority="37">
      <iconSet iconSet="4TrafficLights">
        <cfvo type="percent" val="0"/>
        <cfvo type="num" val="1"/>
        <cfvo type="num" val="3"/>
        <cfvo type="num" val="4"/>
      </iconSet>
    </cfRule>
  </conditionalFormatting>
  <conditionalFormatting sqref="M84:M86">
    <cfRule type="iconSet" priority="36">
      <iconSet iconSet="4TrafficLights">
        <cfvo type="percent" val="0"/>
        <cfvo type="num" val="1"/>
        <cfvo type="num" val="3"/>
        <cfvo type="num" val="4"/>
      </iconSet>
    </cfRule>
  </conditionalFormatting>
  <conditionalFormatting sqref="M89:M95">
    <cfRule type="iconSet" priority="35">
      <iconSet iconSet="4TrafficLights">
        <cfvo type="percent" val="0"/>
        <cfvo type="num" val="1"/>
        <cfvo type="num" val="3"/>
        <cfvo type="num" val="4"/>
      </iconSet>
    </cfRule>
  </conditionalFormatting>
  <conditionalFormatting sqref="M98:M99">
    <cfRule type="iconSet" priority="34">
      <iconSet iconSet="4TrafficLights">
        <cfvo type="percent" val="0"/>
        <cfvo type="num" val="1"/>
        <cfvo type="num" val="3"/>
        <cfvo type="num" val="4"/>
      </iconSet>
    </cfRule>
  </conditionalFormatting>
  <conditionalFormatting sqref="M102:M111">
    <cfRule type="iconSet" priority="33">
      <iconSet iconSet="4TrafficLights">
        <cfvo type="percent" val="0"/>
        <cfvo type="num" val="1"/>
        <cfvo type="num" val="3"/>
        <cfvo type="num" val="4"/>
      </iconSet>
    </cfRule>
  </conditionalFormatting>
  <conditionalFormatting sqref="M114:M117">
    <cfRule type="iconSet" priority="32">
      <iconSet iconSet="4TrafficLights">
        <cfvo type="percent" val="0"/>
        <cfvo type="num" val="1"/>
        <cfvo type="num" val="3"/>
        <cfvo type="num" val="4"/>
      </iconSet>
    </cfRule>
  </conditionalFormatting>
  <conditionalFormatting sqref="M122:M125">
    <cfRule type="iconSet" priority="31">
      <iconSet iconSet="4TrafficLights">
        <cfvo type="percent" val="0"/>
        <cfvo type="num" val="1"/>
        <cfvo type="num" val="3"/>
        <cfvo type="num" val="4"/>
      </iconSet>
    </cfRule>
  </conditionalFormatting>
  <conditionalFormatting sqref="M128:M131">
    <cfRule type="iconSet" priority="30">
      <iconSet iconSet="4TrafficLights">
        <cfvo type="percent" val="0"/>
        <cfvo type="num" val="1"/>
        <cfvo type="num" val="3"/>
        <cfvo type="num" val="4"/>
      </iconSet>
    </cfRule>
  </conditionalFormatting>
  <conditionalFormatting sqref="M134:M136">
    <cfRule type="iconSet" priority="29">
      <iconSet iconSet="4TrafficLights">
        <cfvo type="percent" val="0"/>
        <cfvo type="num" val="1"/>
        <cfvo type="num" val="3"/>
        <cfvo type="num" val="4"/>
      </iconSet>
    </cfRule>
  </conditionalFormatting>
  <conditionalFormatting sqref="M139:M141">
    <cfRule type="iconSet" priority="28">
      <iconSet iconSet="4TrafficLights">
        <cfvo type="percent" val="0"/>
        <cfvo type="num" val="1"/>
        <cfvo type="num" val="3"/>
        <cfvo type="num" val="4"/>
      </iconSet>
    </cfRule>
  </conditionalFormatting>
  <conditionalFormatting sqref="D55:D59">
    <cfRule type="iconSet" priority="27">
      <iconSet iconSet="4TrafficLights">
        <cfvo type="percent" val="0"/>
        <cfvo type="num" val="1"/>
        <cfvo type="num" val="3"/>
        <cfvo type="num" val="4"/>
      </iconSet>
    </cfRule>
  </conditionalFormatting>
  <conditionalFormatting sqref="G55:G59">
    <cfRule type="iconSet" priority="26">
      <iconSet iconSet="4TrafficLights">
        <cfvo type="percent" val="0"/>
        <cfvo type="num" val="1"/>
        <cfvo type="num" val="3"/>
        <cfvo type="num" val="4"/>
      </iconSet>
    </cfRule>
  </conditionalFormatting>
  <conditionalFormatting sqref="D62:D65">
    <cfRule type="iconSet" priority="25">
      <iconSet iconSet="4TrafficLights">
        <cfvo type="percent" val="0"/>
        <cfvo type="num" val="1"/>
        <cfvo type="num" val="3"/>
        <cfvo type="num" val="4"/>
      </iconSet>
    </cfRule>
  </conditionalFormatting>
  <conditionalFormatting sqref="G62:G65">
    <cfRule type="iconSet" priority="24">
      <iconSet iconSet="4TrafficLights">
        <cfvo type="percent" val="0"/>
        <cfvo type="num" val="1"/>
        <cfvo type="num" val="3"/>
        <cfvo type="num" val="4"/>
      </iconSet>
    </cfRule>
  </conditionalFormatting>
  <conditionalFormatting sqref="D68:D71">
    <cfRule type="iconSet" priority="23">
      <iconSet iconSet="4TrafficLights">
        <cfvo type="percent" val="0"/>
        <cfvo type="num" val="1"/>
        <cfvo type="num" val="3"/>
        <cfvo type="num" val="4"/>
      </iconSet>
    </cfRule>
  </conditionalFormatting>
  <conditionalFormatting sqref="G68:G71">
    <cfRule type="iconSet" priority="22">
      <iconSet iconSet="4TrafficLights">
        <cfvo type="percent" val="0"/>
        <cfvo type="num" val="1"/>
        <cfvo type="num" val="3"/>
        <cfvo type="num" val="4"/>
      </iconSet>
    </cfRule>
  </conditionalFormatting>
  <conditionalFormatting sqref="D74:D79">
    <cfRule type="iconSet" priority="21">
      <iconSet iconSet="4TrafficLights">
        <cfvo type="percent" val="0"/>
        <cfvo type="num" val="1"/>
        <cfvo type="num" val="3"/>
        <cfvo type="num" val="4"/>
      </iconSet>
    </cfRule>
  </conditionalFormatting>
  <conditionalFormatting sqref="G74:G79">
    <cfRule type="iconSet" priority="20">
      <iconSet iconSet="4TrafficLights">
        <cfvo type="percent" val="0"/>
        <cfvo type="num" val="1"/>
        <cfvo type="num" val="3"/>
        <cfvo type="num" val="4"/>
      </iconSet>
    </cfRule>
  </conditionalFormatting>
  <conditionalFormatting sqref="D84:D86">
    <cfRule type="iconSet" priority="18">
      <iconSet iconSet="4TrafficLights">
        <cfvo type="percent" val="0"/>
        <cfvo type="num" val="1"/>
        <cfvo type="num" val="3"/>
        <cfvo type="num" val="4"/>
      </iconSet>
    </cfRule>
  </conditionalFormatting>
  <conditionalFormatting sqref="G84:G86">
    <cfRule type="iconSet" priority="17">
      <iconSet iconSet="4TrafficLights">
        <cfvo type="percent" val="0"/>
        <cfvo type="num" val="1"/>
        <cfvo type="num" val="3"/>
        <cfvo type="num" val="4"/>
      </iconSet>
    </cfRule>
  </conditionalFormatting>
  <conditionalFormatting sqref="D89:D95">
    <cfRule type="iconSet" priority="16">
      <iconSet iconSet="4TrafficLights">
        <cfvo type="percent" val="0"/>
        <cfvo type="num" val="1"/>
        <cfvo type="num" val="3"/>
        <cfvo type="num" val="4"/>
      </iconSet>
    </cfRule>
  </conditionalFormatting>
  <conditionalFormatting sqref="G89:G95">
    <cfRule type="iconSet" priority="15">
      <iconSet iconSet="4TrafficLights">
        <cfvo type="percent" val="0"/>
        <cfvo type="num" val="1"/>
        <cfvo type="num" val="3"/>
        <cfvo type="num" val="4"/>
      </iconSet>
    </cfRule>
  </conditionalFormatting>
  <conditionalFormatting sqref="D98:D99">
    <cfRule type="iconSet" priority="14">
      <iconSet iconSet="4TrafficLights">
        <cfvo type="percent" val="0"/>
        <cfvo type="num" val="1"/>
        <cfvo type="num" val="3"/>
        <cfvo type="num" val="4"/>
      </iconSet>
    </cfRule>
  </conditionalFormatting>
  <conditionalFormatting sqref="G98:G99">
    <cfRule type="iconSet" priority="13">
      <iconSet iconSet="4TrafficLights">
        <cfvo type="percent" val="0"/>
        <cfvo type="num" val="1"/>
        <cfvo type="num" val="3"/>
        <cfvo type="num" val="4"/>
      </iconSet>
    </cfRule>
  </conditionalFormatting>
  <conditionalFormatting sqref="D102:D111">
    <cfRule type="iconSet" priority="12">
      <iconSet iconSet="4TrafficLights">
        <cfvo type="percent" val="0"/>
        <cfvo type="num" val="1"/>
        <cfvo type="num" val="3"/>
        <cfvo type="num" val="4"/>
      </iconSet>
    </cfRule>
  </conditionalFormatting>
  <conditionalFormatting sqref="G102:G111">
    <cfRule type="iconSet" priority="11">
      <iconSet iconSet="4TrafficLights">
        <cfvo type="percent" val="0"/>
        <cfvo type="num" val="1"/>
        <cfvo type="num" val="3"/>
        <cfvo type="num" val="4"/>
      </iconSet>
    </cfRule>
  </conditionalFormatting>
  <conditionalFormatting sqref="D114:D117">
    <cfRule type="iconSet" priority="10">
      <iconSet iconSet="4TrafficLights">
        <cfvo type="percent" val="0"/>
        <cfvo type="num" val="1"/>
        <cfvo type="num" val="3"/>
        <cfvo type="num" val="4"/>
      </iconSet>
    </cfRule>
  </conditionalFormatting>
  <conditionalFormatting sqref="G114:G117">
    <cfRule type="iconSet" priority="9">
      <iconSet iconSet="4TrafficLights">
        <cfvo type="percent" val="0"/>
        <cfvo type="num" val="1"/>
        <cfvo type="num" val="3"/>
        <cfvo type="num" val="4"/>
      </iconSet>
    </cfRule>
  </conditionalFormatting>
  <conditionalFormatting sqref="D122:D125">
    <cfRule type="iconSet" priority="8">
      <iconSet iconSet="4TrafficLights">
        <cfvo type="percent" val="0"/>
        <cfvo type="num" val="1"/>
        <cfvo type="num" val="3"/>
        <cfvo type="num" val="4"/>
      </iconSet>
    </cfRule>
  </conditionalFormatting>
  <conditionalFormatting sqref="G122:G125">
    <cfRule type="iconSet" priority="7">
      <iconSet iconSet="4TrafficLights">
        <cfvo type="percent" val="0"/>
        <cfvo type="num" val="1"/>
        <cfvo type="num" val="3"/>
        <cfvo type="num" val="4"/>
      </iconSet>
    </cfRule>
  </conditionalFormatting>
  <conditionalFormatting sqref="D128:D131">
    <cfRule type="iconSet" priority="6">
      <iconSet iconSet="4TrafficLights">
        <cfvo type="percent" val="0"/>
        <cfvo type="num" val="1"/>
        <cfvo type="num" val="3"/>
        <cfvo type="num" val="4"/>
      </iconSet>
    </cfRule>
  </conditionalFormatting>
  <conditionalFormatting sqref="G128:G131">
    <cfRule type="iconSet" priority="5">
      <iconSet iconSet="4TrafficLights">
        <cfvo type="percent" val="0"/>
        <cfvo type="num" val="1"/>
        <cfvo type="num" val="3"/>
        <cfvo type="num" val="4"/>
      </iconSet>
    </cfRule>
  </conditionalFormatting>
  <conditionalFormatting sqref="D134:D136">
    <cfRule type="iconSet" priority="4">
      <iconSet iconSet="4TrafficLights">
        <cfvo type="percent" val="0"/>
        <cfvo type="num" val="1"/>
        <cfvo type="num" val="3"/>
        <cfvo type="num" val="4"/>
      </iconSet>
    </cfRule>
  </conditionalFormatting>
  <conditionalFormatting sqref="G134:G136">
    <cfRule type="iconSet" priority="3">
      <iconSet iconSet="4TrafficLights">
        <cfvo type="percent" val="0"/>
        <cfvo type="num" val="1"/>
        <cfvo type="num" val="3"/>
        <cfvo type="num" val="4"/>
      </iconSet>
    </cfRule>
  </conditionalFormatting>
  <conditionalFormatting sqref="D139:D141">
    <cfRule type="iconSet" priority="2">
      <iconSet iconSet="4TrafficLights">
        <cfvo type="percent" val="0"/>
        <cfvo type="num" val="1"/>
        <cfvo type="num" val="3"/>
        <cfvo type="num" val="4"/>
      </iconSet>
    </cfRule>
  </conditionalFormatting>
  <conditionalFormatting sqref="G139:G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G134:G136 J102:J111 J98:J99 J89:J95 J84:J86 G74:G79 D55:D59 D128:D131 D74:D79 G89:G95 D84:D86 G84:G86 D89:D95 G102:G111 D98:D99 G68:G71 G47:G50 G36:G44 G30:G33 G20:G27 G13:G17 G7:G10 J7:J10 D13:D17 D7:D10 J20:J27 J30:J33 D20:D27 J36:J44 D30:D33 J47:J50 D36:D44 D47:D50 D62:D65 J13:J17 D68:D71 J62:J65 G62:G65 M122:M125 G55:G59 M128:M131 J55:J59 J68:J71 J74:J79 D102:D111 G128:G131 D122:D125 G98:G99 D114:D117 G122:G125 J114:J117 G114:G117 J139:J141 D134:D136 J122:J125 J128:J131 M134:M136 M102:M111 M98:M99 M89:M95 M84:M86 M7:M10 M20:M27 M30:M33 M36:M44 M47:M50 M13:M17 M62:M65 M55:M59 M68:M71 M74:M79 M114:M117 M139:M141 G139:G141 D139:D14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7"/>
  <sheetViews>
    <sheetView showGridLines="0" topLeftCell="A25" zoomScale="80" zoomScaleNormal="80" workbookViewId="0">
      <selection activeCell="B28" sqref="B28:U28"/>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3" t="s">
        <v>40</v>
      </c>
      <c r="C2" s="282" t="s">
        <v>41</v>
      </c>
      <c r="D2" s="282"/>
      <c r="E2" s="282"/>
      <c r="F2" s="282"/>
      <c r="G2" s="2"/>
      <c r="H2" s="280" t="s">
        <v>43</v>
      </c>
      <c r="I2" s="280"/>
      <c r="J2" s="280"/>
      <c r="K2" s="280"/>
      <c r="L2" s="2"/>
      <c r="M2" s="281" t="s">
        <v>43</v>
      </c>
      <c r="N2" s="281"/>
      <c r="O2" s="281"/>
      <c r="P2" s="281"/>
      <c r="Q2" s="106"/>
      <c r="R2" s="289" t="s">
        <v>43</v>
      </c>
      <c r="S2" s="289"/>
      <c r="T2" s="289"/>
      <c r="U2" s="289"/>
      <c r="V2" s="279"/>
    </row>
    <row r="3" spans="2:22" ht="24.75" customHeight="1" thickBot="1" x14ac:dyDescent="0.25">
      <c r="B3" s="284"/>
      <c r="C3" s="3">
        <v>1</v>
      </c>
      <c r="D3" s="3">
        <v>2</v>
      </c>
      <c r="E3" s="4">
        <v>3</v>
      </c>
      <c r="F3" s="5">
        <v>4</v>
      </c>
      <c r="G3" s="287"/>
      <c r="H3" s="3">
        <v>1</v>
      </c>
      <c r="I3" s="3">
        <v>2</v>
      </c>
      <c r="J3" s="4">
        <v>3</v>
      </c>
      <c r="K3" s="5">
        <v>4</v>
      </c>
      <c r="L3" s="285"/>
      <c r="M3" s="3">
        <v>1</v>
      </c>
      <c r="N3" s="3">
        <v>2</v>
      </c>
      <c r="O3" s="4">
        <v>3</v>
      </c>
      <c r="P3" s="5">
        <v>4</v>
      </c>
      <c r="Q3" s="106"/>
      <c r="R3" s="3">
        <v>1</v>
      </c>
      <c r="S3" s="3">
        <v>2</v>
      </c>
      <c r="T3" s="4">
        <v>3</v>
      </c>
      <c r="U3" s="5">
        <v>4</v>
      </c>
      <c r="V3" s="279"/>
    </row>
    <row r="4" spans="2:22" ht="38.1" customHeight="1" thickTop="1" thickBot="1" x14ac:dyDescent="0.25">
      <c r="B4" s="85" t="s">
        <v>47</v>
      </c>
      <c r="C4" s="83">
        <f>Autoevaluación!R7/SUM(Autoevaluación!R7:R10)</f>
        <v>0</v>
      </c>
      <c r="D4" s="7">
        <f>Autoevaluación!R8/SUM(Autoevaluación!R7:R10)</f>
        <v>0.5</v>
      </c>
      <c r="E4" s="7">
        <f>Autoevaluación!R9/SUM(Autoevaluación!R7:R10)</f>
        <v>0.5</v>
      </c>
      <c r="F4" s="7">
        <f>Autoevaluación!R10/SUM(Autoevaluación!R7:R10)</f>
        <v>0</v>
      </c>
      <c r="G4" s="288"/>
      <c r="H4" s="7">
        <f>Autoevaluación!S7/SUM(Autoevaluación!S7:S10)</f>
        <v>0</v>
      </c>
      <c r="I4" s="7">
        <f>Autoevaluación!S8/SUM(Autoevaluación!S7:S10)</f>
        <v>0.25</v>
      </c>
      <c r="J4" s="7">
        <f>Autoevaluación!S9/SUM(Autoevaluación!S7:S10)</f>
        <v>0.25</v>
      </c>
      <c r="K4" s="7">
        <f>Autoevaluación!S10/SUM(Autoevaluación!S7:S10)</f>
        <v>0.5</v>
      </c>
      <c r="L4" s="286"/>
      <c r="M4" s="7" t="e">
        <f>Autoevaluación!T7/SUM(Autoevaluación!T7:T10)</f>
        <v>#DIV/0!</v>
      </c>
      <c r="N4" s="7" t="e">
        <f>Autoevaluación!T8/SUM(Autoevaluación!T7:T10)</f>
        <v>#DIV/0!</v>
      </c>
      <c r="O4" s="7" t="e">
        <f>Autoevaluación!T9/SUM(Autoevaluación!T7:T10)</f>
        <v>#DIV/0!</v>
      </c>
      <c r="P4" s="7" t="e">
        <f>Autoevaluación!T10/SUM(Autoevaluación!T7:T10)</f>
        <v>#DIV/0!</v>
      </c>
      <c r="Q4" s="104"/>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25">
      <c r="B5" s="85" t="s">
        <v>62</v>
      </c>
      <c r="C5" s="83">
        <f>Autoevaluación!R13/SUM(Autoevaluación!R13:R16)</f>
        <v>0</v>
      </c>
      <c r="D5" s="7">
        <f>Autoevaluación!R14/SUM(Autoevaluación!R13:R16)</f>
        <v>0</v>
      </c>
      <c r="E5" s="7">
        <f>Autoevaluación!R15/SUM(Autoevaluación!R13:R16)</f>
        <v>0.8</v>
      </c>
      <c r="F5" s="7">
        <f>Autoevaluación!R16/SUM(Autoevaluación!R13:R16)</f>
        <v>0.2</v>
      </c>
      <c r="G5" s="288"/>
      <c r="H5" s="7">
        <f>Autoevaluación!S13/SUM(Autoevaluación!S13:S16)</f>
        <v>0</v>
      </c>
      <c r="I5" s="7">
        <f>Autoevaluación!S14/SUM(Autoevaluación!S13:S16)</f>
        <v>0</v>
      </c>
      <c r="J5" s="7">
        <f>Autoevaluación!S15/SUM(Autoevaluación!S13:S16)</f>
        <v>0</v>
      </c>
      <c r="K5" s="7">
        <f>Autoevaluación!S16/SUM(Autoevaluación!S13:S16)</f>
        <v>1</v>
      </c>
      <c r="L5" s="286"/>
      <c r="M5" s="7" t="e">
        <f>Autoevaluación!T13/SUM(Autoevaluación!T13:T16)</f>
        <v>#DIV/0!</v>
      </c>
      <c r="N5" s="7" t="e">
        <f>Autoevaluación!T14/SUM(Autoevaluación!T13:T16)</f>
        <v>#DIV/0!</v>
      </c>
      <c r="O5" s="7" t="e">
        <f>Autoevaluación!T15/SUM(Autoevaluación!T13:T16)</f>
        <v>#DIV/0!</v>
      </c>
      <c r="P5" s="7" t="e">
        <f>Autoevaluación!T16/SUM(Autoevaluación!T13:T16)</f>
        <v>#DIV/0!</v>
      </c>
      <c r="Q5" s="104"/>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25">
      <c r="B6" s="85" t="s">
        <v>84</v>
      </c>
      <c r="C6" s="83">
        <f>Autoevaluación!R20/SUM(Autoevaluación!R20:R23)</f>
        <v>0.125</v>
      </c>
      <c r="D6" s="7">
        <f>Autoevaluación!R21/SUM(Autoevaluación!R20:R23)</f>
        <v>0.5</v>
      </c>
      <c r="E6" s="7">
        <f>Autoevaluación!R22/SUM(Autoevaluación!R20:R23)</f>
        <v>0.125</v>
      </c>
      <c r="F6" s="7">
        <f>Autoevaluación!R23/SUM(Autoevaluación!R20:R23)</f>
        <v>0.25</v>
      </c>
      <c r="G6" s="288"/>
      <c r="H6" s="7">
        <f>Autoevaluación!S20/SUM(Autoevaluación!S20:S23)</f>
        <v>0</v>
      </c>
      <c r="I6" s="7">
        <f>Autoevaluación!S21/SUM(Autoevaluación!S20:S23)</f>
        <v>0.25</v>
      </c>
      <c r="J6" s="7">
        <f>Autoevaluación!S20/SUM(Autoevaluación!S20:S23)</f>
        <v>0</v>
      </c>
      <c r="K6" s="7">
        <f>Autoevaluación!S23/SUM(Autoevaluación!S20:S23)</f>
        <v>0.375</v>
      </c>
      <c r="L6" s="286"/>
      <c r="M6" s="7" t="e">
        <f>Autoevaluación!T20/SUM(Autoevaluación!T20:T23)</f>
        <v>#DIV/0!</v>
      </c>
      <c r="N6" s="7" t="e">
        <f>Autoevaluación!T21/SUM(Autoevaluación!T20:T23)</f>
        <v>#DIV/0!</v>
      </c>
      <c r="O6" s="7" t="e">
        <f>Autoevaluación!T22/SUM(Autoevaluación!T20:T23)</f>
        <v>#DIV/0!</v>
      </c>
      <c r="P6" s="7" t="e">
        <f>Autoevaluación!T23/SUM(Autoevaluación!T20:T23)</f>
        <v>#DIV/0!</v>
      </c>
      <c r="Q6" s="104"/>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25">
      <c r="B7" s="85" t="s">
        <v>114</v>
      </c>
      <c r="C7" s="83">
        <f>Autoevaluación!R30/SUM(Autoevaluación!R30:R33)</f>
        <v>0.25</v>
      </c>
      <c r="D7" s="7">
        <f>Autoevaluación!R31/SUM(Autoevaluación!R30:R33)</f>
        <v>0.25</v>
      </c>
      <c r="E7" s="7">
        <f>Autoevaluación!R32/SUM(Autoevaluación!R30:R33)</f>
        <v>0.25</v>
      </c>
      <c r="F7" s="7">
        <f>Autoevaluación!R33/SUM(Autoevaluación!R30:R33)</f>
        <v>0.25</v>
      </c>
      <c r="G7" s="288"/>
      <c r="H7" s="7">
        <f>Autoevaluación!S30/SUM(Autoevaluación!S30:S33)</f>
        <v>0</v>
      </c>
      <c r="I7" s="7">
        <f>Autoevaluación!S31/SUM(Autoevaluación!S30:S33)</f>
        <v>0.25</v>
      </c>
      <c r="J7" s="7">
        <f>Autoevaluación!S32/SUM(Autoevaluación!S30:S33)</f>
        <v>0.25</v>
      </c>
      <c r="K7" s="7">
        <f>Autoevaluación!S33/SUM(Autoevaluación!S30:S33)</f>
        <v>0.5</v>
      </c>
      <c r="L7" s="286"/>
      <c r="M7" s="7" t="e">
        <f>Autoevaluación!T30/SUM(Autoevaluación!T30:T33)</f>
        <v>#DIV/0!</v>
      </c>
      <c r="N7" s="7" t="e">
        <f>Autoevaluación!T31/SUM(Autoevaluación!T30:T33)</f>
        <v>#DIV/0!</v>
      </c>
      <c r="O7" s="7" t="e">
        <f>Autoevaluación!T32/SUM(Autoevaluación!T30:T33)</f>
        <v>#DIV/0!</v>
      </c>
      <c r="P7" s="7" t="e">
        <f>Autoevaluación!T33/SUM(Autoevaluación!T30:T33)</f>
        <v>#DIV/0!</v>
      </c>
      <c r="Q7" s="104"/>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25">
      <c r="B8" s="85" t="s">
        <v>129</v>
      </c>
      <c r="C8" s="83">
        <f>Autoevaluación!R36/SUM(Autoevaluación!R36:R39)</f>
        <v>0.1111111111111111</v>
      </c>
      <c r="D8" s="7">
        <f>Autoevaluación!R37/SUM(Autoevaluación!R36:R39)</f>
        <v>0</v>
      </c>
      <c r="E8" s="7">
        <f>Autoevaluación!R38/SUM(Autoevaluación!R36:R39)</f>
        <v>0.88888888888888884</v>
      </c>
      <c r="F8" s="7">
        <f>Autoevaluación!R39/SUM(Autoevaluación!R36:R39)</f>
        <v>0</v>
      </c>
      <c r="G8" s="288"/>
      <c r="H8" s="7">
        <f>Autoevaluación!S36/SUM(Autoevaluación!S36:S39)</f>
        <v>0</v>
      </c>
      <c r="I8" s="7">
        <f>Autoevaluación!S37/SUM(Autoevaluación!S36:S39)</f>
        <v>0</v>
      </c>
      <c r="J8" s="7">
        <f>Autoevaluación!S38/SUM(Autoevaluación!S36:S39)</f>
        <v>0.55555555555555558</v>
      </c>
      <c r="K8" s="7">
        <f>Autoevaluación!S39/SUM(Autoevaluación!S36:S39)</f>
        <v>0.44444444444444442</v>
      </c>
      <c r="L8" s="286"/>
      <c r="M8" s="7" t="e">
        <f>Autoevaluación!T36/SUM(Autoevaluación!T36:T39)</f>
        <v>#DIV/0!</v>
      </c>
      <c r="N8" s="7" t="e">
        <f>Autoevaluación!T37/SUM(Autoevaluación!T36:T39)</f>
        <v>#DIV/0!</v>
      </c>
      <c r="O8" s="7" t="e">
        <f>Autoevaluación!T38/SUM(Autoevaluación!T36:T39)</f>
        <v>#DIV/0!</v>
      </c>
      <c r="P8" s="7" t="e">
        <f>Autoevaluación!T39/SUM(Autoevaluación!T36:T39)</f>
        <v>#DIV/0!</v>
      </c>
      <c r="Q8" s="104"/>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25">
      <c r="B9" s="85" t="s">
        <v>161</v>
      </c>
      <c r="C9" s="83">
        <f>Autoevaluación!R47/SUM(Autoevaluación!R47:R50)</f>
        <v>0</v>
      </c>
      <c r="D9" s="7">
        <f>Autoevaluación!R48/SUM(Autoevaluación!R47:R50)</f>
        <v>0</v>
      </c>
      <c r="E9" s="7">
        <f>Autoevaluación!R49/SUM(Autoevaluación!R47:R50)</f>
        <v>1</v>
      </c>
      <c r="F9" s="7">
        <f>Autoevaluación!R50/SUM(Autoevaluación!R47:R50)</f>
        <v>0</v>
      </c>
      <c r="G9" s="288"/>
      <c r="H9" s="7">
        <f>Autoevaluación!S47/SUM(Autoevaluación!S47:S50)</f>
        <v>0</v>
      </c>
      <c r="I9" s="7">
        <f>Autoevaluación!S48/SUM(Autoevaluación!S47:S50)</f>
        <v>0</v>
      </c>
      <c r="J9" s="7">
        <f>Autoevaluación!S49/SUM(Autoevaluación!S47:S50)</f>
        <v>0.5</v>
      </c>
      <c r="K9" s="7">
        <f>Autoevaluación!S50/SUM(Autoevaluación!S47:S50)</f>
        <v>0.5</v>
      </c>
      <c r="L9" s="286"/>
      <c r="M9" s="7" t="e">
        <f>Autoevaluación!T47/SUM(Autoevaluación!T47:T50)</f>
        <v>#DIV/0!</v>
      </c>
      <c r="N9" s="7" t="e">
        <f>Autoevaluación!T48/SUM(Autoevaluación!T47:T50)</f>
        <v>#DIV/0!</v>
      </c>
      <c r="O9" s="7" t="e">
        <f>Autoevaluación!T49/SUM(Autoevaluación!T47:T50)</f>
        <v>#DIV/0!</v>
      </c>
      <c r="P9" s="7" t="e">
        <f>Autoevaluación!T50/SUM(Autoevaluación!T47:T50)</f>
        <v>#DIV/0!</v>
      </c>
      <c r="Q9" s="104"/>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2">
      <c r="B10" s="84" t="s">
        <v>252</v>
      </c>
      <c r="C10" s="12">
        <f>AVERAGE(C4:C9)</f>
        <v>8.1018518518518517E-2</v>
      </c>
      <c r="D10" s="12">
        <f>AVERAGE(D4:D9)</f>
        <v>0.20833333333333334</v>
      </c>
      <c r="E10" s="12">
        <f>AVERAGE(E4:E9)</f>
        <v>0.59398148148148155</v>
      </c>
      <c r="F10" s="12">
        <f>AVERAGE(F4:F9)</f>
        <v>0.11666666666666665</v>
      </c>
      <c r="G10" s="9"/>
      <c r="H10" s="12">
        <f>AVERAGE(H4:H9)</f>
        <v>0</v>
      </c>
      <c r="I10" s="12">
        <f>AVERAGE(I4:I9)</f>
        <v>0.125</v>
      </c>
      <c r="J10" s="12">
        <f>AVERAGE(J4:J9)</f>
        <v>0.25925925925925924</v>
      </c>
      <c r="K10" s="12">
        <f>AVERAGE(K4:K9)</f>
        <v>0.55324074074074081</v>
      </c>
      <c r="L10" s="9"/>
      <c r="M10" s="12" t="e">
        <f>AVERAGE(M4:M9)</f>
        <v>#DIV/0!</v>
      </c>
      <c r="N10" s="12" t="e">
        <f>AVERAGE(N4:N9)</f>
        <v>#DIV/0!</v>
      </c>
      <c r="O10" s="12" t="e">
        <f>AVERAGE(O4:O9)</f>
        <v>#DIV/0!</v>
      </c>
      <c r="P10" s="12" t="e">
        <f>AVERAGE(P4:P9)</f>
        <v>#DIV/0!</v>
      </c>
      <c r="Q10" s="105"/>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90">
        <v>2020</v>
      </c>
      <c r="C12" s="291"/>
      <c r="D12" s="291"/>
      <c r="E12" s="291"/>
      <c r="F12" s="291"/>
      <c r="G12" s="291"/>
      <c r="H12" s="291"/>
      <c r="I12" s="291"/>
      <c r="J12" s="291"/>
      <c r="K12" s="291"/>
      <c r="L12" s="291"/>
      <c r="M12" s="291"/>
      <c r="N12" s="291"/>
      <c r="O12" s="291"/>
      <c r="P12" s="291"/>
      <c r="Q12" s="291"/>
      <c r="R12" s="291"/>
      <c r="S12" s="291"/>
      <c r="T12" s="291"/>
      <c r="U12" s="292"/>
    </row>
    <row r="13" spans="2:22" ht="24.95" customHeight="1" x14ac:dyDescent="0.2">
      <c r="B13" s="293" t="s">
        <v>253</v>
      </c>
      <c r="C13" s="294"/>
      <c r="D13" s="294"/>
      <c r="E13" s="294"/>
      <c r="F13" s="294"/>
      <c r="G13" s="294"/>
      <c r="H13" s="294"/>
      <c r="I13" s="294"/>
      <c r="J13" s="294"/>
      <c r="K13" s="294"/>
      <c r="L13" s="294"/>
      <c r="M13" s="294"/>
      <c r="N13" s="294"/>
      <c r="O13" s="294"/>
      <c r="P13" s="294"/>
      <c r="Q13" s="294"/>
      <c r="R13" s="294"/>
      <c r="S13" s="294"/>
      <c r="T13" s="294"/>
      <c r="U13" s="294"/>
    </row>
    <row r="14" spans="2:22" ht="60" customHeight="1" x14ac:dyDescent="0.2">
      <c r="B14" s="295" t="s">
        <v>555</v>
      </c>
      <c r="C14" s="295"/>
      <c r="D14" s="295"/>
      <c r="E14" s="295"/>
      <c r="F14" s="295"/>
      <c r="G14" s="295"/>
      <c r="H14" s="295"/>
      <c r="I14" s="295"/>
      <c r="J14" s="295"/>
      <c r="K14" s="295"/>
      <c r="L14" s="295"/>
      <c r="M14" s="295"/>
      <c r="N14" s="295"/>
      <c r="O14" s="295"/>
      <c r="P14" s="295"/>
      <c r="Q14" s="295"/>
      <c r="R14" s="295"/>
      <c r="S14" s="295"/>
      <c r="T14" s="295"/>
      <c r="U14" s="295"/>
    </row>
    <row r="15" spans="2:22" ht="60" customHeight="1" x14ac:dyDescent="0.2">
      <c r="B15" s="295" t="s">
        <v>254</v>
      </c>
      <c r="C15" s="295"/>
      <c r="D15" s="295"/>
      <c r="E15" s="295"/>
      <c r="F15" s="295"/>
      <c r="G15" s="295"/>
      <c r="H15" s="295"/>
      <c r="I15" s="295"/>
      <c r="J15" s="295"/>
      <c r="K15" s="295"/>
      <c r="L15" s="295"/>
      <c r="M15" s="295"/>
      <c r="N15" s="295"/>
      <c r="O15" s="295"/>
      <c r="P15" s="295"/>
      <c r="Q15" s="295"/>
      <c r="R15" s="295"/>
      <c r="S15" s="295"/>
      <c r="T15" s="295"/>
      <c r="U15" s="295"/>
    </row>
    <row r="16" spans="2:22" s="14" customFormat="1" ht="24.95" customHeight="1" x14ac:dyDescent="0.25">
      <c r="B16" s="296" t="s">
        <v>255</v>
      </c>
      <c r="C16" s="297"/>
      <c r="D16" s="297"/>
      <c r="E16" s="297"/>
      <c r="F16" s="297"/>
      <c r="G16" s="297"/>
      <c r="H16" s="297"/>
      <c r="I16" s="297"/>
      <c r="J16" s="297"/>
      <c r="K16" s="297"/>
      <c r="L16" s="297"/>
      <c r="M16" s="297"/>
      <c r="N16" s="297"/>
      <c r="O16" s="297"/>
      <c r="P16" s="297"/>
      <c r="Q16" s="297"/>
      <c r="R16" s="297"/>
      <c r="S16" s="297"/>
      <c r="T16" s="297"/>
      <c r="U16" s="297"/>
    </row>
    <row r="17" spans="2:21" ht="60" customHeight="1" x14ac:dyDescent="0.2">
      <c r="B17" s="295" t="s">
        <v>256</v>
      </c>
      <c r="C17" s="295"/>
      <c r="D17" s="295"/>
      <c r="E17" s="295"/>
      <c r="F17" s="295"/>
      <c r="G17" s="295"/>
      <c r="H17" s="295"/>
      <c r="I17" s="295"/>
      <c r="J17" s="295"/>
      <c r="K17" s="295"/>
      <c r="L17" s="295"/>
      <c r="M17" s="295"/>
      <c r="N17" s="295"/>
      <c r="O17" s="295"/>
      <c r="P17" s="295"/>
      <c r="Q17" s="295"/>
      <c r="R17" s="295"/>
      <c r="S17" s="295"/>
      <c r="T17" s="295"/>
      <c r="U17" s="295"/>
    </row>
    <row r="18" spans="2:21" ht="60" customHeight="1" x14ac:dyDescent="0.2">
      <c r="B18" s="295" t="s">
        <v>257</v>
      </c>
      <c r="C18" s="295"/>
      <c r="D18" s="295"/>
      <c r="E18" s="295"/>
      <c r="F18" s="295"/>
      <c r="G18" s="295"/>
      <c r="H18" s="295"/>
      <c r="I18" s="295"/>
      <c r="J18" s="295"/>
      <c r="K18" s="295"/>
      <c r="L18" s="295"/>
      <c r="M18" s="295"/>
      <c r="N18" s="295"/>
      <c r="O18" s="295"/>
      <c r="P18" s="295"/>
      <c r="Q18" s="295"/>
      <c r="R18" s="295"/>
      <c r="S18" s="295"/>
      <c r="T18" s="295"/>
      <c r="U18" s="295"/>
    </row>
    <row r="19" spans="2:21" ht="60" customHeight="1" x14ac:dyDescent="0.2">
      <c r="B19" s="295" t="s">
        <v>258</v>
      </c>
      <c r="C19" s="295"/>
      <c r="D19" s="295"/>
      <c r="E19" s="295"/>
      <c r="F19" s="295"/>
      <c r="G19" s="295"/>
      <c r="H19" s="295"/>
      <c r="I19" s="295"/>
      <c r="J19" s="295"/>
      <c r="K19" s="295"/>
      <c r="L19" s="295"/>
      <c r="M19" s="295"/>
      <c r="N19" s="295"/>
      <c r="O19" s="295"/>
      <c r="P19" s="295"/>
      <c r="Q19" s="295"/>
      <c r="R19" s="295"/>
      <c r="S19" s="295"/>
      <c r="T19" s="295"/>
      <c r="U19" s="29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8">
        <v>2021</v>
      </c>
      <c r="C21" s="298"/>
      <c r="D21" s="298"/>
      <c r="E21" s="298"/>
      <c r="F21" s="298"/>
      <c r="G21" s="298"/>
      <c r="H21" s="298"/>
      <c r="I21" s="298"/>
      <c r="J21" s="298"/>
      <c r="K21" s="298"/>
      <c r="L21" s="298"/>
      <c r="M21" s="298"/>
      <c r="N21" s="298"/>
      <c r="O21" s="298"/>
      <c r="P21" s="298"/>
      <c r="Q21" s="298"/>
      <c r="R21" s="298"/>
      <c r="S21" s="298"/>
      <c r="T21" s="298"/>
      <c r="U21" s="298"/>
    </row>
    <row r="22" spans="2:21" ht="24.95" customHeight="1" x14ac:dyDescent="0.2">
      <c r="B22" s="299" t="s">
        <v>253</v>
      </c>
      <c r="C22" s="299"/>
      <c r="D22" s="299"/>
      <c r="E22" s="299"/>
      <c r="F22" s="299"/>
      <c r="G22" s="299"/>
      <c r="H22" s="299"/>
      <c r="I22" s="299"/>
      <c r="J22" s="299"/>
      <c r="K22" s="299"/>
      <c r="L22" s="299"/>
      <c r="M22" s="299"/>
      <c r="N22" s="299"/>
      <c r="O22" s="299"/>
      <c r="P22" s="299"/>
      <c r="Q22" s="299"/>
      <c r="R22" s="299"/>
      <c r="S22" s="299"/>
      <c r="T22" s="299"/>
      <c r="U22" s="299"/>
    </row>
    <row r="23" spans="2:21" ht="60" customHeight="1" x14ac:dyDescent="0.2">
      <c r="B23" s="295" t="s">
        <v>556</v>
      </c>
      <c r="C23" s="295"/>
      <c r="D23" s="295"/>
      <c r="E23" s="295"/>
      <c r="F23" s="295"/>
      <c r="G23" s="295"/>
      <c r="H23" s="295"/>
      <c r="I23" s="295"/>
      <c r="J23" s="295"/>
      <c r="K23" s="295"/>
      <c r="L23" s="295"/>
      <c r="M23" s="295"/>
      <c r="N23" s="295"/>
      <c r="O23" s="295"/>
      <c r="P23" s="295"/>
      <c r="Q23" s="295"/>
      <c r="R23" s="295"/>
      <c r="S23" s="295"/>
      <c r="T23" s="295"/>
      <c r="U23" s="295"/>
    </row>
    <row r="24" spans="2:21" ht="60" customHeight="1" x14ac:dyDescent="0.2">
      <c r="B24" s="295"/>
      <c r="C24" s="295"/>
      <c r="D24" s="295"/>
      <c r="E24" s="295"/>
      <c r="F24" s="295"/>
      <c r="G24" s="295"/>
      <c r="H24" s="295"/>
      <c r="I24" s="295"/>
      <c r="J24" s="295"/>
      <c r="K24" s="295"/>
      <c r="L24" s="295"/>
      <c r="M24" s="295"/>
      <c r="N24" s="295"/>
      <c r="O24" s="295"/>
      <c r="P24" s="295"/>
      <c r="Q24" s="295"/>
      <c r="R24" s="295"/>
      <c r="S24" s="295"/>
      <c r="T24" s="295"/>
      <c r="U24" s="295"/>
    </row>
    <row r="25" spans="2:21" s="14" customFormat="1" ht="24.95" customHeight="1" x14ac:dyDescent="0.25">
      <c r="B25" s="296" t="s">
        <v>255</v>
      </c>
      <c r="C25" s="297"/>
      <c r="D25" s="297"/>
      <c r="E25" s="297"/>
      <c r="F25" s="297"/>
      <c r="G25" s="297"/>
      <c r="H25" s="297"/>
      <c r="I25" s="297"/>
      <c r="J25" s="297"/>
      <c r="K25" s="297"/>
      <c r="L25" s="297"/>
      <c r="M25" s="297"/>
      <c r="N25" s="297"/>
      <c r="O25" s="297"/>
      <c r="P25" s="297"/>
      <c r="Q25" s="297"/>
      <c r="R25" s="297"/>
      <c r="S25" s="297"/>
      <c r="T25" s="297"/>
      <c r="U25" s="297"/>
    </row>
    <row r="26" spans="2:21" ht="60" customHeight="1" x14ac:dyDescent="0.2">
      <c r="B26" s="295" t="s">
        <v>557</v>
      </c>
      <c r="C26" s="295"/>
      <c r="D26" s="295"/>
      <c r="E26" s="295"/>
      <c r="F26" s="295"/>
      <c r="G26" s="295"/>
      <c r="H26" s="295"/>
      <c r="I26" s="295"/>
      <c r="J26" s="295"/>
      <c r="K26" s="295"/>
      <c r="L26" s="295"/>
      <c r="M26" s="295"/>
      <c r="N26" s="295"/>
      <c r="O26" s="295"/>
      <c r="P26" s="295"/>
      <c r="Q26" s="295"/>
      <c r="R26" s="295"/>
      <c r="S26" s="295"/>
      <c r="T26" s="295"/>
      <c r="U26" s="295"/>
    </row>
    <row r="27" spans="2:21" ht="60" customHeight="1" x14ac:dyDescent="0.2">
      <c r="B27" s="295" t="s">
        <v>558</v>
      </c>
      <c r="C27" s="295"/>
      <c r="D27" s="295"/>
      <c r="E27" s="295"/>
      <c r="F27" s="295"/>
      <c r="G27" s="295"/>
      <c r="H27" s="295"/>
      <c r="I27" s="295"/>
      <c r="J27" s="295"/>
      <c r="K27" s="295"/>
      <c r="L27" s="295"/>
      <c r="M27" s="295"/>
      <c r="N27" s="295"/>
      <c r="O27" s="295"/>
      <c r="P27" s="295"/>
      <c r="Q27" s="295"/>
      <c r="R27" s="295"/>
      <c r="S27" s="295"/>
      <c r="T27" s="295"/>
      <c r="U27" s="295"/>
    </row>
    <row r="28" spans="2:21" ht="60" customHeight="1" x14ac:dyDescent="0.2">
      <c r="B28" s="295" t="s">
        <v>563</v>
      </c>
      <c r="C28" s="295"/>
      <c r="D28" s="295"/>
      <c r="E28" s="295"/>
      <c r="F28" s="295"/>
      <c r="G28" s="295"/>
      <c r="H28" s="295"/>
      <c r="I28" s="295"/>
      <c r="J28" s="295"/>
      <c r="K28" s="295"/>
      <c r="L28" s="295"/>
      <c r="M28" s="295"/>
      <c r="N28" s="295"/>
      <c r="O28" s="295"/>
      <c r="P28" s="295"/>
      <c r="Q28" s="295"/>
      <c r="R28" s="295"/>
      <c r="S28" s="295"/>
      <c r="T28" s="295"/>
      <c r="U28" s="29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00" t="s">
        <v>259</v>
      </c>
      <c r="C30" s="301"/>
      <c r="D30" s="301"/>
      <c r="E30" s="301"/>
      <c r="F30" s="301"/>
      <c r="G30" s="301"/>
      <c r="H30" s="301"/>
      <c r="I30" s="301"/>
      <c r="J30" s="301"/>
      <c r="K30" s="301"/>
      <c r="L30" s="301"/>
      <c r="M30" s="301"/>
      <c r="N30" s="301"/>
      <c r="O30" s="301"/>
      <c r="P30" s="301"/>
      <c r="Q30" s="301"/>
      <c r="R30" s="301"/>
      <c r="S30" s="301"/>
      <c r="T30" s="301"/>
      <c r="U30" s="301"/>
    </row>
    <row r="31" spans="2:21" ht="24.95" customHeight="1" x14ac:dyDescent="0.2">
      <c r="B31" s="302" t="s">
        <v>253</v>
      </c>
      <c r="C31" s="303"/>
      <c r="D31" s="303"/>
      <c r="E31" s="303"/>
      <c r="F31" s="303"/>
      <c r="G31" s="303"/>
      <c r="H31" s="303"/>
      <c r="I31" s="303"/>
      <c r="J31" s="303"/>
      <c r="K31" s="303"/>
      <c r="L31" s="303"/>
      <c r="M31" s="303"/>
      <c r="N31" s="303"/>
      <c r="O31" s="303"/>
      <c r="P31" s="303"/>
      <c r="Q31" s="303"/>
      <c r="R31" s="303"/>
      <c r="S31" s="303"/>
      <c r="T31" s="303"/>
      <c r="U31" s="303"/>
    </row>
    <row r="32" spans="2:21" ht="60" customHeight="1" x14ac:dyDescent="0.2">
      <c r="B32" s="295"/>
      <c r="C32" s="295"/>
      <c r="D32" s="295"/>
      <c r="E32" s="295"/>
      <c r="F32" s="295"/>
      <c r="G32" s="295"/>
      <c r="H32" s="295"/>
      <c r="I32" s="295"/>
      <c r="J32" s="295"/>
      <c r="K32" s="295"/>
      <c r="L32" s="295"/>
      <c r="M32" s="295"/>
      <c r="N32" s="295"/>
      <c r="O32" s="295"/>
      <c r="P32" s="295"/>
      <c r="Q32" s="295"/>
      <c r="R32" s="295"/>
      <c r="S32" s="295"/>
      <c r="T32" s="295"/>
      <c r="U32" s="295"/>
    </row>
    <row r="33" spans="2:21" ht="60" customHeight="1" x14ac:dyDescent="0.2">
      <c r="B33" s="295"/>
      <c r="C33" s="295"/>
      <c r="D33" s="295"/>
      <c r="E33" s="295"/>
      <c r="F33" s="295"/>
      <c r="G33" s="295"/>
      <c r="H33" s="295"/>
      <c r="I33" s="295"/>
      <c r="J33" s="295"/>
      <c r="K33" s="295"/>
      <c r="L33" s="295"/>
      <c r="M33" s="295"/>
      <c r="N33" s="295"/>
      <c r="O33" s="295"/>
      <c r="P33" s="295"/>
      <c r="Q33" s="295"/>
      <c r="R33" s="295"/>
      <c r="S33" s="295"/>
      <c r="T33" s="295"/>
      <c r="U33" s="295"/>
    </row>
    <row r="34" spans="2:21" s="14" customFormat="1" ht="24.95" customHeight="1" x14ac:dyDescent="0.25">
      <c r="B34" s="296" t="s">
        <v>255</v>
      </c>
      <c r="C34" s="297"/>
      <c r="D34" s="297"/>
      <c r="E34" s="297"/>
      <c r="F34" s="297"/>
      <c r="G34" s="297"/>
      <c r="H34" s="297"/>
      <c r="I34" s="297"/>
      <c r="J34" s="297"/>
      <c r="K34" s="297"/>
      <c r="L34" s="297"/>
      <c r="M34" s="297"/>
      <c r="N34" s="297"/>
      <c r="O34" s="297"/>
      <c r="P34" s="297"/>
      <c r="Q34" s="297"/>
      <c r="R34" s="297"/>
      <c r="S34" s="297"/>
      <c r="T34" s="297"/>
      <c r="U34" s="297"/>
    </row>
    <row r="35" spans="2:21" ht="60" customHeight="1" x14ac:dyDescent="0.2">
      <c r="B35" s="295"/>
      <c r="C35" s="295"/>
      <c r="D35" s="295"/>
      <c r="E35" s="295"/>
      <c r="F35" s="295"/>
      <c r="G35" s="295"/>
      <c r="H35" s="295"/>
      <c r="I35" s="295"/>
      <c r="J35" s="295"/>
      <c r="K35" s="295"/>
      <c r="L35" s="295"/>
      <c r="M35" s="295"/>
      <c r="N35" s="295"/>
      <c r="O35" s="295"/>
      <c r="P35" s="295"/>
      <c r="Q35" s="295"/>
      <c r="R35" s="295"/>
      <c r="S35" s="295"/>
      <c r="T35" s="295"/>
      <c r="U35" s="295"/>
    </row>
    <row r="36" spans="2:21" ht="60" customHeight="1" x14ac:dyDescent="0.2">
      <c r="B36" s="295"/>
      <c r="C36" s="295"/>
      <c r="D36" s="295"/>
      <c r="E36" s="295"/>
      <c r="F36" s="295"/>
      <c r="G36" s="295"/>
      <c r="H36" s="295"/>
      <c r="I36" s="295"/>
      <c r="J36" s="295"/>
      <c r="K36" s="295"/>
      <c r="L36" s="295"/>
      <c r="M36" s="295"/>
      <c r="N36" s="295"/>
      <c r="O36" s="295"/>
      <c r="P36" s="295"/>
      <c r="Q36" s="295"/>
      <c r="R36" s="295"/>
      <c r="S36" s="295"/>
      <c r="T36" s="295"/>
      <c r="U36" s="295"/>
    </row>
    <row r="37" spans="2:21" ht="60" customHeight="1" x14ac:dyDescent="0.2">
      <c r="B37" s="295"/>
      <c r="C37" s="295"/>
      <c r="D37" s="295"/>
      <c r="E37" s="295"/>
      <c r="F37" s="295"/>
      <c r="G37" s="295"/>
      <c r="H37" s="295"/>
      <c r="I37" s="295"/>
      <c r="J37" s="295"/>
      <c r="K37" s="295"/>
      <c r="L37" s="295"/>
      <c r="M37" s="295"/>
      <c r="N37" s="295"/>
      <c r="O37" s="295"/>
      <c r="P37" s="295"/>
      <c r="Q37" s="295"/>
      <c r="R37" s="295"/>
      <c r="S37" s="295"/>
      <c r="T37" s="295"/>
      <c r="U37" s="295"/>
    </row>
    <row r="39" spans="2:21" x14ac:dyDescent="0.2">
      <c r="B39" s="304" t="s">
        <v>259</v>
      </c>
      <c r="C39" s="305"/>
      <c r="D39" s="305"/>
      <c r="E39" s="305"/>
      <c r="F39" s="305"/>
      <c r="G39" s="305"/>
      <c r="H39" s="305"/>
      <c r="I39" s="305"/>
      <c r="J39" s="305"/>
      <c r="K39" s="305"/>
      <c r="L39" s="305"/>
      <c r="M39" s="305"/>
      <c r="N39" s="305"/>
      <c r="O39" s="305"/>
      <c r="P39" s="305"/>
      <c r="Q39" s="305"/>
      <c r="R39" s="305"/>
      <c r="S39" s="305"/>
      <c r="T39" s="305"/>
      <c r="U39" s="305"/>
    </row>
    <row r="40" spans="2:21" ht="19.5" x14ac:dyDescent="0.2">
      <c r="B40" s="302" t="s">
        <v>253</v>
      </c>
      <c r="C40" s="303"/>
      <c r="D40" s="303"/>
      <c r="E40" s="303"/>
      <c r="F40" s="303"/>
      <c r="G40" s="303"/>
      <c r="H40" s="303"/>
      <c r="I40" s="303"/>
      <c r="J40" s="303"/>
      <c r="K40" s="303"/>
      <c r="L40" s="303"/>
      <c r="M40" s="303"/>
      <c r="N40" s="303"/>
      <c r="O40" s="303"/>
      <c r="P40" s="303"/>
      <c r="Q40" s="303"/>
      <c r="R40" s="303"/>
      <c r="S40" s="303"/>
      <c r="T40" s="303"/>
      <c r="U40" s="303"/>
    </row>
    <row r="41" spans="2:21" ht="60.75" customHeight="1" x14ac:dyDescent="0.2">
      <c r="B41" s="295"/>
      <c r="C41" s="295"/>
      <c r="D41" s="295"/>
      <c r="E41" s="295"/>
      <c r="F41" s="295"/>
      <c r="G41" s="295"/>
      <c r="H41" s="295"/>
      <c r="I41" s="295"/>
      <c r="J41" s="295"/>
      <c r="K41" s="295"/>
      <c r="L41" s="295"/>
      <c r="M41" s="295"/>
      <c r="N41" s="295"/>
      <c r="O41" s="295"/>
      <c r="P41" s="295"/>
      <c r="Q41" s="295"/>
      <c r="R41" s="295"/>
      <c r="S41" s="295"/>
      <c r="T41" s="295"/>
      <c r="U41" s="295"/>
    </row>
    <row r="42" spans="2:21" ht="60" customHeight="1" x14ac:dyDescent="0.2">
      <c r="B42" s="295"/>
      <c r="C42" s="295"/>
      <c r="D42" s="295"/>
      <c r="E42" s="295"/>
      <c r="F42" s="295"/>
      <c r="G42" s="295"/>
      <c r="H42" s="295"/>
      <c r="I42" s="295"/>
      <c r="J42" s="295"/>
      <c r="K42" s="295"/>
      <c r="L42" s="295"/>
      <c r="M42" s="295"/>
      <c r="N42" s="295"/>
      <c r="O42" s="295"/>
      <c r="P42" s="295"/>
      <c r="Q42" s="295"/>
      <c r="R42" s="295"/>
      <c r="S42" s="295"/>
      <c r="T42" s="295"/>
      <c r="U42" s="295"/>
    </row>
    <row r="43" spans="2:21" ht="19.5" x14ac:dyDescent="0.2">
      <c r="B43" s="296" t="s">
        <v>255</v>
      </c>
      <c r="C43" s="297"/>
      <c r="D43" s="297"/>
      <c r="E43" s="297"/>
      <c r="F43" s="297"/>
      <c r="G43" s="297"/>
      <c r="H43" s="297"/>
      <c r="I43" s="297"/>
      <c r="J43" s="297"/>
      <c r="K43" s="297"/>
      <c r="L43" s="297"/>
      <c r="M43" s="297"/>
      <c r="N43" s="297"/>
      <c r="O43" s="297"/>
      <c r="P43" s="297"/>
      <c r="Q43" s="297"/>
      <c r="R43" s="297"/>
      <c r="S43" s="297"/>
      <c r="T43" s="297"/>
      <c r="U43" s="297"/>
    </row>
    <row r="44" spans="2:21" ht="45.75" customHeight="1" x14ac:dyDescent="0.2">
      <c r="B44" s="295"/>
      <c r="C44" s="295"/>
      <c r="D44" s="295"/>
      <c r="E44" s="295"/>
      <c r="F44" s="295"/>
      <c r="G44" s="295"/>
      <c r="H44" s="295"/>
      <c r="I44" s="295"/>
      <c r="J44" s="295"/>
      <c r="K44" s="295"/>
      <c r="L44" s="295"/>
      <c r="M44" s="295"/>
      <c r="N44" s="295"/>
      <c r="O44" s="295"/>
      <c r="P44" s="295"/>
      <c r="Q44" s="295"/>
      <c r="R44" s="295"/>
      <c r="S44" s="295"/>
      <c r="T44" s="295"/>
      <c r="U44" s="295"/>
    </row>
    <row r="45" spans="2:21" ht="48" customHeight="1" x14ac:dyDescent="0.2">
      <c r="B45" s="295"/>
      <c r="C45" s="295"/>
      <c r="D45" s="295"/>
      <c r="E45" s="295"/>
      <c r="F45" s="295"/>
      <c r="G45" s="295"/>
      <c r="H45" s="295"/>
      <c r="I45" s="295"/>
      <c r="J45" s="295"/>
      <c r="K45" s="295"/>
      <c r="L45" s="295"/>
      <c r="M45" s="295"/>
      <c r="N45" s="295"/>
      <c r="O45" s="295"/>
      <c r="P45" s="295"/>
      <c r="Q45" s="295"/>
      <c r="R45" s="295"/>
      <c r="S45" s="295"/>
      <c r="T45" s="295"/>
      <c r="U45" s="295"/>
    </row>
    <row r="46" spans="2:21" ht="56.25" customHeight="1" x14ac:dyDescent="0.2">
      <c r="B46" s="295"/>
      <c r="C46" s="295"/>
      <c r="D46" s="295"/>
      <c r="E46" s="295"/>
      <c r="F46" s="295"/>
      <c r="G46" s="295"/>
      <c r="H46" s="295"/>
      <c r="I46" s="295"/>
      <c r="J46" s="295"/>
      <c r="K46" s="295"/>
      <c r="L46" s="295"/>
      <c r="M46" s="295"/>
      <c r="N46" s="295"/>
      <c r="O46" s="295"/>
      <c r="P46" s="295"/>
      <c r="Q46" s="295"/>
      <c r="R46" s="295"/>
      <c r="S46" s="295"/>
      <c r="T46" s="295"/>
      <c r="U46" s="295"/>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23" zoomScale="60" zoomScaleNormal="60" workbookViewId="0">
      <selection activeCell="B28" sqref="B28:U28"/>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3" t="s">
        <v>260</v>
      </c>
      <c r="C2" s="282" t="s">
        <v>261</v>
      </c>
      <c r="D2" s="282"/>
      <c r="E2" s="282"/>
      <c r="F2" s="282"/>
      <c r="G2" s="2"/>
      <c r="H2" s="280" t="s">
        <v>43</v>
      </c>
      <c r="I2" s="280"/>
      <c r="J2" s="280"/>
      <c r="K2" s="280"/>
      <c r="L2" s="2"/>
      <c r="M2" s="281" t="s">
        <v>43</v>
      </c>
      <c r="N2" s="281"/>
      <c r="O2" s="281"/>
      <c r="P2" s="281"/>
      <c r="Q2" s="108"/>
      <c r="R2" s="289" t="s">
        <v>43</v>
      </c>
      <c r="S2" s="289"/>
      <c r="T2" s="289"/>
      <c r="U2" s="289"/>
      <c r="V2" s="279"/>
    </row>
    <row r="3" spans="2:22" ht="24.75" customHeight="1" thickBot="1" x14ac:dyDescent="0.25">
      <c r="B3" s="284"/>
      <c r="C3" s="3">
        <v>1</v>
      </c>
      <c r="D3" s="3">
        <v>2</v>
      </c>
      <c r="E3" s="4">
        <v>3</v>
      </c>
      <c r="F3" s="5">
        <v>4</v>
      </c>
      <c r="G3" s="287"/>
      <c r="H3" s="3">
        <v>1</v>
      </c>
      <c r="I3" s="3">
        <v>2</v>
      </c>
      <c r="J3" s="4">
        <v>3</v>
      </c>
      <c r="K3" s="5">
        <v>4</v>
      </c>
      <c r="L3" s="285"/>
      <c r="M3" s="3">
        <v>1</v>
      </c>
      <c r="N3" s="3">
        <v>2</v>
      </c>
      <c r="O3" s="4">
        <v>3</v>
      </c>
      <c r="P3" s="5">
        <v>4</v>
      </c>
      <c r="Q3" s="109"/>
      <c r="R3" s="3">
        <v>1</v>
      </c>
      <c r="S3" s="3">
        <v>2</v>
      </c>
      <c r="T3" s="4">
        <v>3</v>
      </c>
      <c r="U3" s="5">
        <v>4</v>
      </c>
      <c r="V3" s="279"/>
    </row>
    <row r="4" spans="2:22" ht="38.1" customHeight="1" thickTop="1" thickBot="1" x14ac:dyDescent="0.25">
      <c r="B4" s="85" t="s">
        <v>262</v>
      </c>
      <c r="C4" s="83">
        <f>Autoevaluación!R55/SUM(Autoevaluación!R55:R58)</f>
        <v>0</v>
      </c>
      <c r="D4" s="7">
        <f>Autoevaluación!R56/SUM(Autoevaluación!R55:R58)</f>
        <v>0</v>
      </c>
      <c r="E4" s="7">
        <f>Autoevaluación!R57/SUM(Autoevaluación!R55:R58)</f>
        <v>0.2</v>
      </c>
      <c r="F4" s="7">
        <f>Autoevaluación!R58/SUM(Autoevaluación!R55:R58)</f>
        <v>0.8</v>
      </c>
      <c r="G4" s="288"/>
      <c r="H4" s="7">
        <f>Autoevaluación!S55/SUM(Autoevaluación!S55:S59)</f>
        <v>0</v>
      </c>
      <c r="I4" s="7">
        <f>Autoevaluación!S56/SUM(Autoevaluación!S55:S58)</f>
        <v>0</v>
      </c>
      <c r="J4" s="7">
        <f>Autoevaluación!S57/SUM(Autoevaluación!S55:S58)</f>
        <v>0.2</v>
      </c>
      <c r="K4" s="7">
        <f>Autoevaluación!S58/SUM(Autoevaluación!S55:S58)</f>
        <v>0.8</v>
      </c>
      <c r="L4" s="286"/>
      <c r="M4" s="7" t="e">
        <f>Autoevaluación!T55/SUM(Autoevaluación!T55:T58)</f>
        <v>#DIV/0!</v>
      </c>
      <c r="N4" s="7" t="e">
        <f>Autoevaluación!T56/SUM(Autoevaluación!T55:T58)</f>
        <v>#DIV/0!</v>
      </c>
      <c r="O4" s="7" t="e">
        <f>Autoevaluación!T57/SUM(Autoevaluación!T55:T58)</f>
        <v>#DIV/0!</v>
      </c>
      <c r="P4" s="7" t="e">
        <f>Autoevaluación!T58/SUM(Autoevaluación!T55:T58)</f>
        <v>#DIV/0!</v>
      </c>
      <c r="Q4" s="104"/>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85" t="s">
        <v>263</v>
      </c>
      <c r="C5" s="83">
        <f>Autoevaluación!R62/SUM(Autoevaluación!R62:R65)</f>
        <v>0</v>
      </c>
      <c r="D5" s="7">
        <f>Autoevaluación!R63/SUM(Autoevaluación!R62:R65)</f>
        <v>0</v>
      </c>
      <c r="E5" s="7">
        <f>Autoevaluación!R64/SUM(Autoevaluación!R62:R65)</f>
        <v>0</v>
      </c>
      <c r="F5" s="7">
        <f>Autoevaluación!R65/SUM(Autoevaluación!R62:R65)</f>
        <v>1</v>
      </c>
      <c r="G5" s="288"/>
      <c r="H5" s="7">
        <f>Autoevaluación!S62/SUM(Autoevaluación!S62:S65)</f>
        <v>0</v>
      </c>
      <c r="I5" s="7">
        <f>Autoevaluación!S63/SUM(Autoevaluación!S62:S65)</f>
        <v>0</v>
      </c>
      <c r="J5" s="7">
        <f>Autoevaluación!S64/SUM(Autoevaluación!S62:S65)</f>
        <v>0</v>
      </c>
      <c r="K5" s="7">
        <f>Autoevaluación!S65/SUM(Autoevaluación!S62:S65)</f>
        <v>1</v>
      </c>
      <c r="L5" s="286"/>
      <c r="M5" s="7" t="e">
        <f>Autoevaluación!T62/SUM(Autoevaluación!T62:T65)</f>
        <v>#DIV/0!</v>
      </c>
      <c r="N5" s="7" t="e">
        <f>Autoevaluación!T63/SUM(Autoevaluación!T62:T65)</f>
        <v>#DIV/0!</v>
      </c>
      <c r="O5" s="7" t="e">
        <f>Autoevaluación!T64/SUM(Autoevaluación!T62:T65)</f>
        <v>#DIV/0!</v>
      </c>
      <c r="P5" s="7" t="e">
        <f>Autoevaluación!T65/SUM(Autoevaluación!T62:T65)</f>
        <v>#DIV/0!</v>
      </c>
      <c r="Q5" s="104"/>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85" t="s">
        <v>264</v>
      </c>
      <c r="C6" s="83">
        <f>Autoevaluación!R68/SUM(Autoevaluación!R68:R71)</f>
        <v>0</v>
      </c>
      <c r="D6" s="7">
        <f>Autoevaluación!R69/SUM(Autoevaluación!R68:R71)</f>
        <v>0</v>
      </c>
      <c r="E6" s="7">
        <f>Autoevaluación!R70/SUM(Autoevaluación!R68:R71)</f>
        <v>1</v>
      </c>
      <c r="F6" s="7">
        <f>Autoevaluación!R71/SUM(Autoevaluación!R68:R71)</f>
        <v>0</v>
      </c>
      <c r="G6" s="288"/>
      <c r="H6" s="7">
        <f>Autoevaluación!S68/SUM(Autoevaluación!S68:S71)</f>
        <v>0</v>
      </c>
      <c r="I6" s="7">
        <f>Autoevaluación!S69/SUM(Autoevaluación!S68:S71)</f>
        <v>0</v>
      </c>
      <c r="J6" s="7">
        <f>Autoevaluación!S70/SUM(Autoevaluación!S68:S71)</f>
        <v>0.25</v>
      </c>
      <c r="K6" s="7">
        <f>Autoevaluación!S71/SUM(Autoevaluación!S68:S71)</f>
        <v>0.75</v>
      </c>
      <c r="L6" s="286"/>
      <c r="M6" s="7" t="e">
        <f>Autoevaluación!T68/SUM(Autoevaluación!T68:T71)</f>
        <v>#DIV/0!</v>
      </c>
      <c r="N6" s="7" t="e">
        <f>Autoevaluación!T69/SUM(Autoevaluación!T68:T71)</f>
        <v>#DIV/0!</v>
      </c>
      <c r="O6" s="7" t="e">
        <f>Autoevaluación!T70/SUM(Autoevaluación!T68:T71)</f>
        <v>#DIV/0!</v>
      </c>
      <c r="P6" s="7" t="e">
        <f>Autoevaluación!T71/SUM(Autoevaluación!T68:T71)</f>
        <v>#DIV/0!</v>
      </c>
      <c r="Q6" s="104"/>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85" t="s">
        <v>265</v>
      </c>
      <c r="C7" s="83">
        <f>Autoevaluación!R74/SUM(Autoevaluación!R74:R77)</f>
        <v>0</v>
      </c>
      <c r="D7" s="7">
        <f>Autoevaluación!R75/SUM(Autoevaluación!R74:R77)</f>
        <v>0.5</v>
      </c>
      <c r="E7" s="7">
        <f>Autoevaluación!R76/SUM(Autoevaluación!R74:R77)</f>
        <v>0.5</v>
      </c>
      <c r="F7" s="7">
        <f>Autoevaluación!R77/SUM(Autoevaluación!R74:R77)</f>
        <v>0</v>
      </c>
      <c r="G7" s="288"/>
      <c r="H7" s="7">
        <f>Autoevaluación!S74/SUM(Autoevaluación!S74:S77)</f>
        <v>0</v>
      </c>
      <c r="I7" s="7">
        <f>Autoevaluación!S75/SUM(Autoevaluación!S74:S77)</f>
        <v>0.16666666666666666</v>
      </c>
      <c r="J7" s="7">
        <f>Autoevaluación!S76/SUM(Autoevaluación!S74:S77)</f>
        <v>0.5</v>
      </c>
      <c r="K7" s="7">
        <f>Autoevaluación!S77/SUM(Autoevaluación!S74:S77)</f>
        <v>0.33333333333333331</v>
      </c>
      <c r="L7" s="286"/>
      <c r="M7" s="7" t="e">
        <f>Autoevaluación!T74/SUM(Autoevaluación!T74:T77)</f>
        <v>#DIV/0!</v>
      </c>
      <c r="N7" s="7" t="e">
        <f>Autoevaluación!T75/SUM(Autoevaluación!T74:T77)</f>
        <v>#DIV/0!</v>
      </c>
      <c r="O7" s="7" t="e">
        <f>Autoevaluación!T76/SUM(Autoevaluación!T74:T77)</f>
        <v>#DIV/0!</v>
      </c>
      <c r="P7" s="7" t="e">
        <f>Autoevaluación!T77/SUM(Autoevaluación!T74:T77)</f>
        <v>#DIV/0!</v>
      </c>
      <c r="Q7" s="104"/>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86"/>
      <c r="C8" s="7"/>
      <c r="D8" s="7"/>
      <c r="E8" s="7"/>
      <c r="F8" s="7"/>
      <c r="G8" s="288"/>
      <c r="H8" s="7"/>
      <c r="I8" s="7"/>
      <c r="J8" s="7"/>
      <c r="K8" s="7"/>
      <c r="L8" s="286"/>
      <c r="M8" s="7"/>
      <c r="N8" s="7"/>
      <c r="O8" s="7"/>
      <c r="P8" s="7"/>
      <c r="Q8" s="104"/>
      <c r="R8" s="7"/>
      <c r="S8" s="7"/>
      <c r="T8" s="7"/>
      <c r="U8" s="7"/>
    </row>
    <row r="9" spans="2:22" ht="38.1" customHeight="1" x14ac:dyDescent="0.2">
      <c r="B9" s="6"/>
      <c r="C9" s="7"/>
      <c r="D9" s="7"/>
      <c r="E9" s="7"/>
      <c r="F9" s="7"/>
      <c r="G9" s="288"/>
      <c r="H9" s="7"/>
      <c r="I9" s="7"/>
      <c r="J9" s="7"/>
      <c r="K9" s="7"/>
      <c r="L9" s="286"/>
      <c r="M9" s="7"/>
      <c r="N9" s="7"/>
      <c r="O9" s="7"/>
      <c r="P9" s="7"/>
      <c r="Q9" s="104"/>
      <c r="R9" s="7"/>
      <c r="S9" s="7"/>
      <c r="T9" s="7"/>
      <c r="U9" s="7"/>
    </row>
    <row r="10" spans="2:22" ht="38.1" customHeight="1" x14ac:dyDescent="0.2">
      <c r="B10" s="15" t="s">
        <v>266</v>
      </c>
      <c r="C10" s="12">
        <f>AVERAGE(C4:C9)</f>
        <v>0</v>
      </c>
      <c r="D10" s="12">
        <f>AVERAGE(D4:D9)</f>
        <v>0.125</v>
      </c>
      <c r="E10" s="12">
        <f>AVERAGE(E4:E9)</f>
        <v>0.42499999999999999</v>
      </c>
      <c r="F10" s="12">
        <f>AVERAGE(F4:F9)</f>
        <v>0.45</v>
      </c>
      <c r="G10" s="9"/>
      <c r="H10" s="12">
        <f>AVERAGE(H4:H9)</f>
        <v>0</v>
      </c>
      <c r="I10" s="12">
        <f>AVERAGE(I4:I9)</f>
        <v>4.1666666666666664E-2</v>
      </c>
      <c r="J10" s="12">
        <f>AVERAGE(J4:J9)</f>
        <v>0.23749999999999999</v>
      </c>
      <c r="K10" s="12">
        <f>AVERAGE(K4:K9)</f>
        <v>0.72083333333333333</v>
      </c>
      <c r="L10" s="9"/>
      <c r="M10" s="12" t="e">
        <f>AVERAGE(M4:M9)</f>
        <v>#DIV/0!</v>
      </c>
      <c r="N10" s="12" t="e">
        <f>AVERAGE(N4:N9)</f>
        <v>#DIV/0!</v>
      </c>
      <c r="O10" s="12" t="e">
        <f>AVERAGE(O4:O9)</f>
        <v>#DIV/0!</v>
      </c>
      <c r="P10" s="12" t="e">
        <f>AVERAGE(P4:P9)</f>
        <v>#DIV/0!</v>
      </c>
      <c r="Q10" s="105"/>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2" t="s">
        <v>41</v>
      </c>
      <c r="C12" s="282"/>
      <c r="D12" s="282"/>
      <c r="E12" s="282"/>
      <c r="F12" s="282"/>
      <c r="G12" s="282"/>
      <c r="H12" s="282"/>
      <c r="I12" s="282"/>
      <c r="J12" s="282"/>
      <c r="K12" s="282"/>
      <c r="L12" s="282"/>
      <c r="M12" s="282"/>
      <c r="N12" s="282"/>
      <c r="O12" s="282"/>
      <c r="P12" s="282"/>
      <c r="Q12" s="282"/>
      <c r="R12" s="282"/>
      <c r="S12" s="282"/>
      <c r="T12" s="282"/>
      <c r="U12" s="282"/>
    </row>
    <row r="13" spans="2:22" ht="24.95" customHeight="1" x14ac:dyDescent="0.2">
      <c r="B13" s="311" t="s">
        <v>253</v>
      </c>
      <c r="C13" s="311"/>
      <c r="D13" s="311"/>
      <c r="E13" s="311"/>
      <c r="F13" s="311"/>
      <c r="G13" s="311"/>
      <c r="H13" s="311"/>
      <c r="I13" s="311"/>
      <c r="J13" s="311"/>
      <c r="K13" s="311"/>
      <c r="L13" s="311"/>
      <c r="M13" s="311"/>
      <c r="N13" s="311"/>
      <c r="O13" s="311"/>
      <c r="P13" s="311"/>
      <c r="Q13" s="311"/>
      <c r="R13" s="311"/>
      <c r="S13" s="311"/>
      <c r="T13" s="311"/>
      <c r="U13" s="311"/>
    </row>
    <row r="14" spans="2:22" ht="60" customHeight="1" x14ac:dyDescent="0.2">
      <c r="B14" s="312" t="s">
        <v>564</v>
      </c>
      <c r="C14" s="312"/>
      <c r="D14" s="312"/>
      <c r="E14" s="312"/>
      <c r="F14" s="312"/>
      <c r="G14" s="312"/>
      <c r="H14" s="312"/>
      <c r="I14" s="312"/>
      <c r="J14" s="312"/>
      <c r="K14" s="312"/>
      <c r="L14" s="312"/>
      <c r="M14" s="312"/>
      <c r="N14" s="312"/>
      <c r="O14" s="312"/>
      <c r="P14" s="312"/>
      <c r="Q14" s="312"/>
      <c r="R14" s="312"/>
      <c r="S14" s="312"/>
      <c r="T14" s="312"/>
      <c r="U14" s="312"/>
    </row>
    <row r="15" spans="2:22" ht="60" customHeight="1" x14ac:dyDescent="0.2">
      <c r="B15" s="312" t="s">
        <v>565</v>
      </c>
      <c r="C15" s="312"/>
      <c r="D15" s="312"/>
      <c r="E15" s="312"/>
      <c r="F15" s="312"/>
      <c r="G15" s="312"/>
      <c r="H15" s="312"/>
      <c r="I15" s="312"/>
      <c r="J15" s="312"/>
      <c r="K15" s="312"/>
      <c r="L15" s="312"/>
      <c r="M15" s="312"/>
      <c r="N15" s="312"/>
      <c r="O15" s="312"/>
      <c r="P15" s="312"/>
      <c r="Q15" s="312"/>
      <c r="R15" s="312"/>
      <c r="S15" s="312"/>
      <c r="T15" s="312"/>
      <c r="U15" s="312"/>
    </row>
    <row r="16" spans="2:22" s="14" customFormat="1" ht="24.95" customHeight="1" x14ac:dyDescent="0.25">
      <c r="B16" s="307" t="s">
        <v>255</v>
      </c>
      <c r="C16" s="307"/>
      <c r="D16" s="307"/>
      <c r="E16" s="307"/>
      <c r="F16" s="307"/>
      <c r="G16" s="307"/>
      <c r="H16" s="307"/>
      <c r="I16" s="307"/>
      <c r="J16" s="307"/>
      <c r="K16" s="307"/>
      <c r="L16" s="307"/>
      <c r="M16" s="307"/>
      <c r="N16" s="307"/>
      <c r="O16" s="307"/>
      <c r="P16" s="307"/>
      <c r="Q16" s="307"/>
      <c r="R16" s="307"/>
      <c r="S16" s="307"/>
      <c r="T16" s="307"/>
      <c r="U16" s="307"/>
    </row>
    <row r="17" spans="2:21" ht="60" customHeight="1" x14ac:dyDescent="0.2">
      <c r="B17" s="312" t="s">
        <v>566</v>
      </c>
      <c r="C17" s="312"/>
      <c r="D17" s="312"/>
      <c r="E17" s="312"/>
      <c r="F17" s="312"/>
      <c r="G17" s="312"/>
      <c r="H17" s="312"/>
      <c r="I17" s="312"/>
      <c r="J17" s="312"/>
      <c r="K17" s="312"/>
      <c r="L17" s="312"/>
      <c r="M17" s="312"/>
      <c r="N17" s="312"/>
      <c r="O17" s="312"/>
      <c r="P17" s="312"/>
      <c r="Q17" s="312"/>
      <c r="R17" s="312"/>
      <c r="S17" s="312"/>
      <c r="T17" s="312"/>
      <c r="U17" s="312"/>
    </row>
    <row r="18" spans="2:21" ht="60" customHeight="1" x14ac:dyDescent="0.2">
      <c r="B18" s="312" t="s">
        <v>567</v>
      </c>
      <c r="C18" s="312"/>
      <c r="D18" s="312"/>
      <c r="E18" s="312"/>
      <c r="F18" s="312"/>
      <c r="G18" s="312"/>
      <c r="H18" s="312"/>
      <c r="I18" s="312"/>
      <c r="J18" s="312"/>
      <c r="K18" s="312"/>
      <c r="L18" s="312"/>
      <c r="M18" s="312"/>
      <c r="N18" s="312"/>
      <c r="O18" s="312"/>
      <c r="P18" s="312"/>
      <c r="Q18" s="312"/>
      <c r="R18" s="312"/>
      <c r="S18" s="312"/>
      <c r="T18" s="312"/>
      <c r="U18" s="312"/>
    </row>
    <row r="19" spans="2:21" ht="60" customHeight="1" x14ac:dyDescent="0.2">
      <c r="B19" s="312" t="s">
        <v>568</v>
      </c>
      <c r="C19" s="312"/>
      <c r="D19" s="312"/>
      <c r="E19" s="312"/>
      <c r="F19" s="312"/>
      <c r="G19" s="312"/>
      <c r="H19" s="312"/>
      <c r="I19" s="312"/>
      <c r="J19" s="312"/>
      <c r="K19" s="312"/>
      <c r="L19" s="312"/>
      <c r="M19" s="312"/>
      <c r="N19" s="312"/>
      <c r="O19" s="312"/>
      <c r="P19" s="312"/>
      <c r="Q19" s="312"/>
      <c r="R19" s="312"/>
      <c r="S19" s="312"/>
      <c r="T19" s="312"/>
      <c r="U19" s="312"/>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8" t="s">
        <v>42</v>
      </c>
      <c r="C21" s="298"/>
      <c r="D21" s="298"/>
      <c r="E21" s="298"/>
      <c r="F21" s="298"/>
      <c r="G21" s="298"/>
      <c r="H21" s="298"/>
      <c r="I21" s="298"/>
      <c r="J21" s="298"/>
      <c r="K21" s="298"/>
      <c r="L21" s="298"/>
      <c r="M21" s="298"/>
      <c r="N21" s="298"/>
      <c r="O21" s="298"/>
      <c r="P21" s="298"/>
      <c r="Q21" s="298"/>
      <c r="R21" s="298"/>
      <c r="S21" s="298"/>
      <c r="T21" s="298"/>
      <c r="U21" s="298"/>
    </row>
    <row r="22" spans="2:21" ht="24.95" customHeight="1" x14ac:dyDescent="0.2">
      <c r="B22" s="299" t="s">
        <v>253</v>
      </c>
      <c r="C22" s="299"/>
      <c r="D22" s="299"/>
      <c r="E22" s="299"/>
      <c r="F22" s="299"/>
      <c r="G22" s="299"/>
      <c r="H22" s="299"/>
      <c r="I22" s="299"/>
      <c r="J22" s="299"/>
      <c r="K22" s="299"/>
      <c r="L22" s="299"/>
      <c r="M22" s="299"/>
      <c r="N22" s="299"/>
      <c r="O22" s="299"/>
      <c r="P22" s="299"/>
      <c r="Q22" s="299"/>
      <c r="R22" s="299"/>
      <c r="S22" s="299"/>
      <c r="T22" s="299"/>
      <c r="U22" s="299"/>
    </row>
    <row r="23" spans="2:21" ht="60" customHeight="1" x14ac:dyDescent="0.2">
      <c r="B23" s="308" t="s">
        <v>569</v>
      </c>
      <c r="C23" s="309"/>
      <c r="D23" s="309"/>
      <c r="E23" s="309"/>
      <c r="F23" s="309"/>
      <c r="G23" s="309"/>
      <c r="H23" s="309"/>
      <c r="I23" s="309"/>
      <c r="J23" s="309"/>
      <c r="K23" s="309"/>
      <c r="L23" s="309"/>
      <c r="M23" s="309"/>
      <c r="N23" s="309"/>
      <c r="O23" s="309"/>
      <c r="P23" s="309"/>
      <c r="Q23" s="309"/>
      <c r="R23" s="309"/>
      <c r="S23" s="309"/>
      <c r="T23" s="309"/>
      <c r="U23" s="310"/>
    </row>
    <row r="24" spans="2:21" ht="60" customHeight="1" x14ac:dyDescent="0.2">
      <c r="B24" s="308" t="s">
        <v>570</v>
      </c>
      <c r="C24" s="309"/>
      <c r="D24" s="309"/>
      <c r="E24" s="309"/>
      <c r="F24" s="309"/>
      <c r="G24" s="309"/>
      <c r="H24" s="309"/>
      <c r="I24" s="309"/>
      <c r="J24" s="309"/>
      <c r="K24" s="309"/>
      <c r="L24" s="309"/>
      <c r="M24" s="309"/>
      <c r="N24" s="309"/>
      <c r="O24" s="309"/>
      <c r="P24" s="309"/>
      <c r="Q24" s="309"/>
      <c r="R24" s="309"/>
      <c r="S24" s="309"/>
      <c r="T24" s="309"/>
      <c r="U24" s="310"/>
    </row>
    <row r="25" spans="2:21" s="14" customFormat="1" ht="24.95" customHeight="1" x14ac:dyDescent="0.25">
      <c r="B25" s="307" t="s">
        <v>255</v>
      </c>
      <c r="C25" s="307"/>
      <c r="D25" s="307"/>
      <c r="E25" s="307"/>
      <c r="F25" s="307"/>
      <c r="G25" s="307"/>
      <c r="H25" s="307"/>
      <c r="I25" s="307"/>
      <c r="J25" s="307"/>
      <c r="K25" s="307"/>
      <c r="L25" s="307"/>
      <c r="M25" s="307"/>
      <c r="N25" s="307"/>
      <c r="O25" s="307"/>
      <c r="P25" s="307"/>
      <c r="Q25" s="307"/>
      <c r="R25" s="307"/>
      <c r="S25" s="307"/>
      <c r="T25" s="307"/>
      <c r="U25" s="307"/>
    </row>
    <row r="26" spans="2:21" ht="60" customHeight="1" x14ac:dyDescent="0.2">
      <c r="B26" s="306" t="s">
        <v>571</v>
      </c>
      <c r="C26" s="306"/>
      <c r="D26" s="306"/>
      <c r="E26" s="306"/>
      <c r="F26" s="306"/>
      <c r="G26" s="306"/>
      <c r="H26" s="306"/>
      <c r="I26" s="306"/>
      <c r="J26" s="306"/>
      <c r="K26" s="306"/>
      <c r="L26" s="306"/>
      <c r="M26" s="306"/>
      <c r="N26" s="306"/>
      <c r="O26" s="306"/>
      <c r="P26" s="306"/>
      <c r="Q26" s="306"/>
      <c r="R26" s="306"/>
      <c r="S26" s="306"/>
      <c r="T26" s="306"/>
      <c r="U26" s="306"/>
    </row>
    <row r="27" spans="2:21" ht="60" customHeight="1" x14ac:dyDescent="0.2">
      <c r="B27" s="313" t="s">
        <v>573</v>
      </c>
      <c r="C27" s="314"/>
      <c r="D27" s="314"/>
      <c r="E27" s="314"/>
      <c r="F27" s="314"/>
      <c r="G27" s="314"/>
      <c r="H27" s="314"/>
      <c r="I27" s="314"/>
      <c r="J27" s="314"/>
      <c r="K27" s="314"/>
      <c r="L27" s="314"/>
      <c r="M27" s="314"/>
      <c r="N27" s="314"/>
      <c r="O27" s="314"/>
      <c r="P27" s="314"/>
      <c r="Q27" s="314"/>
      <c r="R27" s="314"/>
      <c r="S27" s="314"/>
      <c r="T27" s="314"/>
      <c r="U27" s="315"/>
    </row>
    <row r="28" spans="2:21" ht="60" customHeight="1" x14ac:dyDescent="0.2">
      <c r="B28" s="313" t="s">
        <v>572</v>
      </c>
      <c r="C28" s="314"/>
      <c r="D28" s="314"/>
      <c r="E28" s="314"/>
      <c r="F28" s="314"/>
      <c r="G28" s="314"/>
      <c r="H28" s="314"/>
      <c r="I28" s="314"/>
      <c r="J28" s="314"/>
      <c r="K28" s="314"/>
      <c r="L28" s="314"/>
      <c r="M28" s="314"/>
      <c r="N28" s="314"/>
      <c r="O28" s="314"/>
      <c r="P28" s="314"/>
      <c r="Q28" s="314"/>
      <c r="R28" s="314"/>
      <c r="S28" s="314"/>
      <c r="T28" s="314"/>
      <c r="U28" s="31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6" t="s">
        <v>43</v>
      </c>
      <c r="C30" s="316"/>
      <c r="D30" s="316"/>
      <c r="E30" s="316"/>
      <c r="F30" s="316"/>
      <c r="G30" s="316"/>
      <c r="H30" s="316"/>
      <c r="I30" s="316"/>
      <c r="J30" s="316"/>
      <c r="K30" s="316"/>
      <c r="L30" s="316"/>
      <c r="M30" s="316"/>
      <c r="N30" s="316"/>
      <c r="O30" s="316"/>
      <c r="P30" s="316"/>
      <c r="Q30" s="316"/>
      <c r="R30" s="316"/>
      <c r="S30" s="316"/>
      <c r="T30" s="316"/>
      <c r="U30" s="316"/>
    </row>
    <row r="31" spans="2:21" ht="24.95" customHeight="1" x14ac:dyDescent="0.2">
      <c r="B31" s="317" t="s">
        <v>253</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2">
      <c r="B32" s="312"/>
      <c r="C32" s="312"/>
      <c r="D32" s="312"/>
      <c r="E32" s="312"/>
      <c r="F32" s="312"/>
      <c r="G32" s="312"/>
      <c r="H32" s="312"/>
      <c r="I32" s="312"/>
      <c r="J32" s="312"/>
      <c r="K32" s="312"/>
      <c r="L32" s="312"/>
      <c r="M32" s="312"/>
      <c r="N32" s="312"/>
      <c r="O32" s="312"/>
      <c r="P32" s="312"/>
      <c r="Q32" s="312"/>
      <c r="R32" s="312"/>
      <c r="S32" s="312"/>
      <c r="T32" s="312"/>
      <c r="U32" s="312"/>
    </row>
    <row r="33" spans="2:21" ht="60" customHeight="1" x14ac:dyDescent="0.2">
      <c r="B33" s="312"/>
      <c r="C33" s="312"/>
      <c r="D33" s="312"/>
      <c r="E33" s="312"/>
      <c r="F33" s="312"/>
      <c r="G33" s="312"/>
      <c r="H33" s="312"/>
      <c r="I33" s="312"/>
      <c r="J33" s="312"/>
      <c r="K33" s="312"/>
      <c r="L33" s="312"/>
      <c r="M33" s="312"/>
      <c r="N33" s="312"/>
      <c r="O33" s="312"/>
      <c r="P33" s="312"/>
      <c r="Q33" s="312"/>
      <c r="R33" s="312"/>
      <c r="S33" s="312"/>
      <c r="T33" s="312"/>
      <c r="U33" s="312"/>
    </row>
    <row r="34" spans="2:21" s="14" customFormat="1" ht="24.95" customHeight="1" x14ac:dyDescent="0.25">
      <c r="B34" s="307" t="s">
        <v>255</v>
      </c>
      <c r="C34" s="307"/>
      <c r="D34" s="307"/>
      <c r="E34" s="307"/>
      <c r="F34" s="307"/>
      <c r="G34" s="307"/>
      <c r="H34" s="307"/>
      <c r="I34" s="307"/>
      <c r="J34" s="307"/>
      <c r="K34" s="307"/>
      <c r="L34" s="307"/>
      <c r="M34" s="307"/>
      <c r="N34" s="307"/>
      <c r="O34" s="307"/>
      <c r="P34" s="307"/>
      <c r="Q34" s="307"/>
      <c r="R34" s="307"/>
      <c r="S34" s="307"/>
      <c r="T34" s="307"/>
      <c r="U34" s="307"/>
    </row>
    <row r="35" spans="2:21" ht="60" customHeight="1" x14ac:dyDescent="0.2">
      <c r="B35" s="312"/>
      <c r="C35" s="312"/>
      <c r="D35" s="312"/>
      <c r="E35" s="312"/>
      <c r="F35" s="312"/>
      <c r="G35" s="312"/>
      <c r="H35" s="312"/>
      <c r="I35" s="312"/>
      <c r="J35" s="312"/>
      <c r="K35" s="312"/>
      <c r="L35" s="312"/>
      <c r="M35" s="312"/>
      <c r="N35" s="312"/>
      <c r="O35" s="312"/>
      <c r="P35" s="312"/>
      <c r="Q35" s="312"/>
      <c r="R35" s="312"/>
      <c r="S35" s="312"/>
      <c r="T35" s="312"/>
      <c r="U35" s="312"/>
    </row>
    <row r="36" spans="2:21" ht="60" customHeight="1" x14ac:dyDescent="0.2">
      <c r="B36" s="312"/>
      <c r="C36" s="312"/>
      <c r="D36" s="312"/>
      <c r="E36" s="312"/>
      <c r="F36" s="312"/>
      <c r="G36" s="312"/>
      <c r="H36" s="312"/>
      <c r="I36" s="312"/>
      <c r="J36" s="312"/>
      <c r="K36" s="312"/>
      <c r="L36" s="312"/>
      <c r="M36" s="312"/>
      <c r="N36" s="312"/>
      <c r="O36" s="312"/>
      <c r="P36" s="312"/>
      <c r="Q36" s="312"/>
      <c r="R36" s="312"/>
      <c r="S36" s="312"/>
      <c r="T36" s="312"/>
      <c r="U36" s="312"/>
    </row>
    <row r="37" spans="2:21" ht="60" customHeight="1" x14ac:dyDescent="0.2">
      <c r="B37" s="312"/>
      <c r="C37" s="312"/>
      <c r="D37" s="312"/>
      <c r="E37" s="312"/>
      <c r="F37" s="312"/>
      <c r="G37" s="312"/>
      <c r="H37" s="312"/>
      <c r="I37" s="312"/>
      <c r="J37" s="312"/>
      <c r="K37" s="312"/>
      <c r="L37" s="312"/>
      <c r="M37" s="312"/>
      <c r="N37" s="312"/>
      <c r="O37" s="312"/>
      <c r="P37" s="312"/>
      <c r="Q37" s="312"/>
      <c r="R37" s="312"/>
      <c r="S37" s="312"/>
      <c r="T37" s="312"/>
      <c r="U37" s="312"/>
    </row>
    <row r="39" spans="2:21" x14ac:dyDescent="0.2">
      <c r="B39" s="289" t="s">
        <v>43</v>
      </c>
      <c r="C39" s="289"/>
      <c r="D39" s="289"/>
      <c r="E39" s="289"/>
      <c r="F39" s="289"/>
      <c r="G39" s="289"/>
      <c r="H39" s="289"/>
      <c r="I39" s="289"/>
      <c r="J39" s="289"/>
      <c r="K39" s="289"/>
      <c r="L39" s="289"/>
      <c r="M39" s="289"/>
      <c r="N39" s="289"/>
      <c r="O39" s="289"/>
      <c r="P39" s="289"/>
      <c r="Q39" s="289"/>
      <c r="R39" s="289"/>
      <c r="S39" s="289"/>
      <c r="T39" s="289"/>
      <c r="U39" s="289"/>
    </row>
    <row r="40" spans="2:21" ht="19.5" x14ac:dyDescent="0.2">
      <c r="B40" s="317" t="s">
        <v>253</v>
      </c>
      <c r="C40" s="318"/>
      <c r="D40" s="318"/>
      <c r="E40" s="318"/>
      <c r="F40" s="318"/>
      <c r="G40" s="318"/>
      <c r="H40" s="318"/>
      <c r="I40" s="318"/>
      <c r="J40" s="318"/>
      <c r="K40" s="318"/>
      <c r="L40" s="318"/>
      <c r="M40" s="318"/>
      <c r="N40" s="318"/>
      <c r="O40" s="318"/>
      <c r="P40" s="318"/>
      <c r="Q40" s="318"/>
      <c r="R40" s="318"/>
      <c r="S40" s="318"/>
      <c r="T40" s="318"/>
      <c r="U40" s="318"/>
    </row>
    <row r="41" spans="2:21" ht="51.75" customHeight="1" x14ac:dyDescent="0.2">
      <c r="B41" s="312"/>
      <c r="C41" s="312"/>
      <c r="D41" s="312"/>
      <c r="E41" s="312"/>
      <c r="F41" s="312"/>
      <c r="G41" s="312"/>
      <c r="H41" s="312"/>
      <c r="I41" s="312"/>
      <c r="J41" s="312"/>
      <c r="K41" s="312"/>
      <c r="L41" s="312"/>
      <c r="M41" s="312"/>
      <c r="N41" s="312"/>
      <c r="O41" s="312"/>
      <c r="P41" s="312"/>
      <c r="Q41" s="312"/>
      <c r="R41" s="312"/>
      <c r="S41" s="312"/>
      <c r="T41" s="312"/>
      <c r="U41" s="312"/>
    </row>
    <row r="42" spans="2:21" ht="50.25" customHeight="1" x14ac:dyDescent="0.2">
      <c r="B42" s="312"/>
      <c r="C42" s="312"/>
      <c r="D42" s="312"/>
      <c r="E42" s="312"/>
      <c r="F42" s="312"/>
      <c r="G42" s="312"/>
      <c r="H42" s="312"/>
      <c r="I42" s="312"/>
      <c r="J42" s="312"/>
      <c r="K42" s="312"/>
      <c r="L42" s="312"/>
      <c r="M42" s="312"/>
      <c r="N42" s="312"/>
      <c r="O42" s="312"/>
      <c r="P42" s="312"/>
      <c r="Q42" s="312"/>
      <c r="R42" s="312"/>
      <c r="S42" s="312"/>
      <c r="T42" s="312"/>
      <c r="U42" s="312"/>
    </row>
    <row r="43" spans="2:21" ht="19.5" x14ac:dyDescent="0.2">
      <c r="B43" s="307" t="s">
        <v>255</v>
      </c>
      <c r="C43" s="307"/>
      <c r="D43" s="307"/>
      <c r="E43" s="307"/>
      <c r="F43" s="307"/>
      <c r="G43" s="307"/>
      <c r="H43" s="307"/>
      <c r="I43" s="307"/>
      <c r="J43" s="307"/>
      <c r="K43" s="307"/>
      <c r="L43" s="307"/>
      <c r="M43" s="307"/>
      <c r="N43" s="307"/>
      <c r="O43" s="307"/>
      <c r="P43" s="307"/>
      <c r="Q43" s="307"/>
      <c r="R43" s="307"/>
      <c r="S43" s="307"/>
      <c r="T43" s="307"/>
      <c r="U43" s="307"/>
    </row>
    <row r="44" spans="2:21" ht="69.75" customHeight="1" x14ac:dyDescent="0.2">
      <c r="B44" s="312"/>
      <c r="C44" s="312"/>
      <c r="D44" s="312"/>
      <c r="E44" s="312"/>
      <c r="F44" s="312"/>
      <c r="G44" s="312"/>
      <c r="H44" s="312"/>
      <c r="I44" s="312"/>
      <c r="J44" s="312"/>
      <c r="K44" s="312"/>
      <c r="L44" s="312"/>
      <c r="M44" s="312"/>
      <c r="N44" s="312"/>
      <c r="O44" s="312"/>
      <c r="P44" s="312"/>
      <c r="Q44" s="312"/>
      <c r="R44" s="312"/>
      <c r="S44" s="312"/>
      <c r="T44" s="312"/>
      <c r="U44" s="312"/>
    </row>
    <row r="45" spans="2:21" ht="60" customHeight="1" x14ac:dyDescent="0.2">
      <c r="B45" s="312"/>
      <c r="C45" s="312"/>
      <c r="D45" s="312"/>
      <c r="E45" s="312"/>
      <c r="F45" s="312"/>
      <c r="G45" s="312"/>
      <c r="H45" s="312"/>
      <c r="I45" s="312"/>
      <c r="J45" s="312"/>
      <c r="K45" s="312"/>
      <c r="L45" s="312"/>
      <c r="M45" s="312"/>
      <c r="N45" s="312"/>
      <c r="O45" s="312"/>
      <c r="P45" s="312"/>
      <c r="Q45" s="312"/>
      <c r="R45" s="312"/>
      <c r="S45" s="312"/>
      <c r="T45" s="312"/>
      <c r="U45" s="312"/>
    </row>
    <row r="46" spans="2:21" ht="59.25" customHeight="1" x14ac:dyDescent="0.2">
      <c r="B46" s="312"/>
      <c r="C46" s="312"/>
      <c r="D46" s="312"/>
      <c r="E46" s="312"/>
      <c r="F46" s="312"/>
      <c r="G46" s="312"/>
      <c r="H46" s="312"/>
      <c r="I46" s="312"/>
      <c r="J46" s="312"/>
      <c r="K46" s="312"/>
      <c r="L46" s="312"/>
      <c r="M46" s="312"/>
      <c r="N46" s="312"/>
      <c r="O46" s="312"/>
      <c r="P46" s="312"/>
      <c r="Q46" s="312"/>
      <c r="R46" s="312"/>
      <c r="S46" s="312"/>
      <c r="T46" s="312"/>
      <c r="U46" s="312"/>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26" zoomScale="70" zoomScaleNormal="70" workbookViewId="0">
      <selection activeCell="B28" sqref="B28:U28"/>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3" t="s">
        <v>267</v>
      </c>
      <c r="C2" s="282" t="s">
        <v>261</v>
      </c>
      <c r="D2" s="282"/>
      <c r="E2" s="282"/>
      <c r="F2" s="282"/>
      <c r="G2" s="2"/>
      <c r="H2" s="280" t="s">
        <v>43</v>
      </c>
      <c r="I2" s="280"/>
      <c r="J2" s="280"/>
      <c r="K2" s="280"/>
      <c r="L2" s="2"/>
      <c r="M2" s="281" t="s">
        <v>43</v>
      </c>
      <c r="N2" s="281"/>
      <c r="O2" s="281"/>
      <c r="P2" s="281"/>
      <c r="Q2" s="108"/>
      <c r="R2" s="289" t="s">
        <v>268</v>
      </c>
      <c r="S2" s="289"/>
      <c r="T2" s="289"/>
      <c r="U2" s="289"/>
      <c r="V2" s="279"/>
    </row>
    <row r="3" spans="2:22" ht="24.75" customHeight="1" thickBot="1" x14ac:dyDescent="0.25">
      <c r="B3" s="284"/>
      <c r="C3" s="3">
        <v>1</v>
      </c>
      <c r="D3" s="3">
        <v>2</v>
      </c>
      <c r="E3" s="4">
        <v>3</v>
      </c>
      <c r="F3" s="5">
        <v>4</v>
      </c>
      <c r="G3" s="287"/>
      <c r="H3" s="3">
        <v>1</v>
      </c>
      <c r="I3" s="3">
        <v>2</v>
      </c>
      <c r="J3" s="4">
        <v>3</v>
      </c>
      <c r="K3" s="5">
        <v>4</v>
      </c>
      <c r="L3" s="285"/>
      <c r="M3" s="3">
        <v>1</v>
      </c>
      <c r="N3" s="3">
        <v>2</v>
      </c>
      <c r="O3" s="4">
        <v>3</v>
      </c>
      <c r="P3" s="5">
        <v>4</v>
      </c>
      <c r="Q3" s="109"/>
      <c r="R3" s="3">
        <v>1</v>
      </c>
      <c r="S3" s="3">
        <v>2</v>
      </c>
      <c r="T3" s="4">
        <v>3</v>
      </c>
      <c r="U3" s="5">
        <v>4</v>
      </c>
      <c r="V3" s="279"/>
    </row>
    <row r="4" spans="2:22" ht="38.1" customHeight="1" thickTop="1" thickBot="1" x14ac:dyDescent="0.25">
      <c r="B4" s="85" t="s">
        <v>269</v>
      </c>
      <c r="C4" s="83">
        <f>Autoevaluación!R84/SUM(Autoevaluación!R84:R87)</f>
        <v>0</v>
      </c>
      <c r="D4" s="7">
        <f>Autoevaluación!R85/SUM(Autoevaluación!R84:R87)</f>
        <v>0</v>
      </c>
      <c r="E4" s="7">
        <f>Autoevaluación!R86/SUM(Autoevaluación!R84:R87)</f>
        <v>0.33333333333333331</v>
      </c>
      <c r="F4" s="7">
        <f>Autoevaluación!R87/SUM(Autoevaluación!R84:R87)</f>
        <v>0.66666666666666663</v>
      </c>
      <c r="G4" s="288"/>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286"/>
      <c r="M4" s="7" t="e">
        <f>Autoevaluación!T84/SUM(Autoevaluación!T84:T87)</f>
        <v>#DIV/0!</v>
      </c>
      <c r="N4" s="7" t="e">
        <f>Autoevaluación!T85/SUM(Autoevaluación!T84:T87)</f>
        <v>#DIV/0!</v>
      </c>
      <c r="O4" s="7" t="e">
        <f>Autoevaluación!T86/SUM(Autoevaluación!T84:T87)</f>
        <v>#DIV/0!</v>
      </c>
      <c r="P4" s="7" t="e">
        <f>Autoevaluación!T87/SUM(Autoevaluación!T84:T87)</f>
        <v>#DIV/0!</v>
      </c>
      <c r="Q4" s="104"/>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87" t="s">
        <v>270</v>
      </c>
      <c r="C5" s="83">
        <f>Autoevaluación!R89/SUM(Autoevaluación!R89:R92)</f>
        <v>0.2857142857142857</v>
      </c>
      <c r="D5" s="7">
        <f>Autoevaluación!R90/SUM(Autoevaluación!R89:R92)</f>
        <v>0.5714285714285714</v>
      </c>
      <c r="E5" s="7">
        <f>Autoevaluación!R91/SUM(Autoevaluación!R89:R92)</f>
        <v>0.14285714285714285</v>
      </c>
      <c r="F5" s="7">
        <f>Autoevaluación!R92/SUM(Autoevaluación!R89:R92)</f>
        <v>0</v>
      </c>
      <c r="G5" s="288"/>
      <c r="H5" s="17">
        <f>Autoevaluación!S89/SUM(Autoevaluación!S89:S92)</f>
        <v>0</v>
      </c>
      <c r="I5" s="7">
        <f>Autoevaluación!S90/SUM(Autoevaluación!S89:S92)</f>
        <v>0.7142857142857143</v>
      </c>
      <c r="J5" s="7" t="e">
        <f>Autoevaluación!S91/SUM(Autoevaluación!S89:Q92Q13:V16)</f>
        <v>#NAME?</v>
      </c>
      <c r="K5" s="7">
        <f>Autoevaluación!S92/SUM(Autoevaluación!S89:S92)</f>
        <v>0</v>
      </c>
      <c r="L5" s="286"/>
      <c r="M5" s="7" t="e">
        <f>Autoevaluación!T89/SUM(Autoevaluación!T89:T92)</f>
        <v>#DIV/0!</v>
      </c>
      <c r="N5" s="7" t="e">
        <f>Autoevaluación!T90/SUM(Autoevaluación!T89:T92)</f>
        <v>#DIV/0!</v>
      </c>
      <c r="O5" s="7" t="e">
        <f>Autoevaluación!T91/SUM(Autoevaluación!T89:T92)</f>
        <v>#DIV/0!</v>
      </c>
      <c r="P5" s="7" t="e">
        <f>Autoevaluación!T92/SUM(Autoevaluación!T89:T92)</f>
        <v>#DIV/0!</v>
      </c>
      <c r="Q5" s="104"/>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87" t="s">
        <v>271</v>
      </c>
      <c r="C6" s="83">
        <f>Autoevaluación!R98/SUM(Autoevaluación!R98:R101)</f>
        <v>0</v>
      </c>
      <c r="D6" s="7">
        <f>Autoevaluación!R99/SUM(Autoevaluación!R98:R101)</f>
        <v>0</v>
      </c>
      <c r="E6" s="7">
        <f>Autoevaluación!R100/SUM(Autoevaluación!R98:R101)</f>
        <v>1</v>
      </c>
      <c r="F6" s="7">
        <f>Autoevaluación!R101/SUM(Autoevaluación!R98:R101)</f>
        <v>0</v>
      </c>
      <c r="G6" s="288"/>
      <c r="H6" s="17">
        <f>Autoevaluación!S98/SUM(Autoevaluación!S98:S101)</f>
        <v>0</v>
      </c>
      <c r="I6" s="7">
        <f>Autoevaluación!S99/SUM(Autoevaluación!S98:S101)</f>
        <v>0.5</v>
      </c>
      <c r="J6" s="7">
        <f>Autoevaluación!S100/SUM(Autoevaluación!S98:S101)</f>
        <v>0</v>
      </c>
      <c r="K6" s="7">
        <f>Autoevaluación!S10/SUM(Autoevaluación!S98:S101)</f>
        <v>1</v>
      </c>
      <c r="L6" s="286"/>
      <c r="M6" s="7" t="e">
        <f>Autoevaluación!T98/SUM(Autoevaluación!T98:T101)</f>
        <v>#DIV/0!</v>
      </c>
      <c r="N6" s="7" t="e">
        <f>Autoevaluación!T99/SUM(Autoevaluación!T98:T101)</f>
        <v>#DIV/0!</v>
      </c>
      <c r="O6" s="7" t="e">
        <f>Autoevaluación!T100/SUM(Autoevaluación!T98:T101)</f>
        <v>#DIV/0!</v>
      </c>
      <c r="P6" s="7" t="e">
        <f>Autoevaluación!T101/SUM(Autoevaluación!T98:T101)</f>
        <v>#DIV/0!</v>
      </c>
      <c r="Q6" s="104"/>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85" t="s">
        <v>272</v>
      </c>
      <c r="C7" s="83">
        <f>Autoevaluación!R102/SUM(Autoevaluación!R102:R105)</f>
        <v>0.1</v>
      </c>
      <c r="D7" s="7">
        <f>Autoevaluación!R103/SUM(Autoevaluación!R102:R105)</f>
        <v>0.3</v>
      </c>
      <c r="E7" s="7">
        <f>Autoevaluación!R104/SUM(Autoevaluación!R102:R105)</f>
        <v>0.2</v>
      </c>
      <c r="F7" s="7">
        <f>Autoevaluación!R105/SUM(Autoevaluación!R102:R105)</f>
        <v>0.4</v>
      </c>
      <c r="G7" s="288"/>
      <c r="H7" s="17">
        <f>Autoevaluación!S102/SUM(Autoevaluación!S102:S105)</f>
        <v>0</v>
      </c>
      <c r="I7" s="7">
        <f>Autoevaluación!S103/SUM(Autoevaluación!S102:S105)</f>
        <v>0.2</v>
      </c>
      <c r="J7" s="7">
        <f>Autoevaluación!S104/SUM(Autoevaluación!S102:S105)</f>
        <v>0.5</v>
      </c>
      <c r="K7" s="7">
        <f>Autoevaluación!S105/SUM(Autoevaluación!S102:S105)</f>
        <v>0.3</v>
      </c>
      <c r="L7" s="286"/>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104"/>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85" t="s">
        <v>273</v>
      </c>
      <c r="C8" s="83">
        <f>Autoevaluación!R114/SUM(Autoevaluación!R114:R117)</f>
        <v>0</v>
      </c>
      <c r="D8" s="7">
        <f>Autoevaluación!R115/SUM(Autoevaluación!R114:R117)</f>
        <v>0</v>
      </c>
      <c r="E8" s="7">
        <f>Autoevaluación!R116/SUM(Autoevaluación!R114:R117)</f>
        <v>0</v>
      </c>
      <c r="F8" s="7">
        <f>Autoevaluación!R117/SUM(Autoevaluación!R114:R117)</f>
        <v>1</v>
      </c>
      <c r="G8" s="288"/>
      <c r="H8" s="17">
        <f>Autoevaluación!S114/SUM(Autoevaluación!S114:S117)</f>
        <v>0</v>
      </c>
      <c r="I8" s="7">
        <f>Autoevaluación!S115/SUM(Autoevaluación!S114:S117)</f>
        <v>0</v>
      </c>
      <c r="J8" s="7">
        <f>Autoevaluación!S116/SUM(Autoevaluación!S114:S117)</f>
        <v>0</v>
      </c>
      <c r="K8" s="7">
        <f>Autoevaluación!S117/SUM(Autoevaluación!S114:S117)</f>
        <v>1</v>
      </c>
      <c r="L8" s="286"/>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104"/>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86"/>
      <c r="C9" s="7"/>
      <c r="D9" s="7"/>
      <c r="E9" s="7"/>
      <c r="F9" s="7"/>
      <c r="G9" s="288"/>
      <c r="H9" s="7"/>
      <c r="I9" s="7"/>
      <c r="J9" s="7"/>
      <c r="K9" s="7"/>
      <c r="L9" s="286"/>
      <c r="M9" s="7"/>
      <c r="N9" s="7"/>
      <c r="O9" s="7"/>
      <c r="P9" s="7"/>
      <c r="Q9" s="104"/>
      <c r="R9" s="7"/>
      <c r="S9" s="7"/>
      <c r="T9" s="7"/>
      <c r="U9" s="7"/>
    </row>
    <row r="10" spans="2:22" ht="42" customHeight="1" x14ac:dyDescent="0.2">
      <c r="B10" s="15" t="s">
        <v>274</v>
      </c>
      <c r="C10" s="12">
        <f>AVERAGE(C4:C9)</f>
        <v>7.7142857142857138E-2</v>
      </c>
      <c r="D10" s="12">
        <f>AVERAGE(D4:D9)</f>
        <v>0.17428571428571429</v>
      </c>
      <c r="E10" s="12">
        <f>AVERAGE(E4:E9)</f>
        <v>0.33523809523809522</v>
      </c>
      <c r="F10" s="12">
        <f>AVERAGE(F4:F9)</f>
        <v>0.41333333333333327</v>
      </c>
      <c r="G10" s="9"/>
      <c r="H10" s="12">
        <f>AVERAGE(H4:H9)</f>
        <v>0</v>
      </c>
      <c r="I10" s="12">
        <f>AVERAGE(I4:I9)</f>
        <v>0.28285714285714286</v>
      </c>
      <c r="J10" s="12" t="e">
        <f>AVERAGE(J4:J9)</f>
        <v>#NAME?</v>
      </c>
      <c r="K10" s="12">
        <f>AVERAGE(K4:K9)</f>
        <v>0.59333333333333338</v>
      </c>
      <c r="L10" s="9"/>
      <c r="M10" s="12" t="e">
        <f>AVERAGE(M4:M9)</f>
        <v>#DIV/0!</v>
      </c>
      <c r="N10" s="12" t="e">
        <f>AVERAGE(N4:N9)</f>
        <v>#DIV/0!</v>
      </c>
      <c r="O10" s="12" t="e">
        <f>AVERAGE(O4:O9)</f>
        <v>#DIV/0!</v>
      </c>
      <c r="P10" s="12" t="e">
        <f>AVERAGE(P4:P9)</f>
        <v>#DIV/0!</v>
      </c>
      <c r="Q10" s="105"/>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2" t="s">
        <v>41</v>
      </c>
      <c r="C12" s="282"/>
      <c r="D12" s="282"/>
      <c r="E12" s="282"/>
      <c r="F12" s="282"/>
      <c r="G12" s="282"/>
      <c r="H12" s="282"/>
      <c r="I12" s="282"/>
      <c r="J12" s="282"/>
      <c r="K12" s="282"/>
      <c r="L12" s="282"/>
      <c r="M12" s="282"/>
      <c r="N12" s="282"/>
      <c r="O12" s="282"/>
      <c r="P12" s="282"/>
      <c r="Q12" s="282"/>
      <c r="R12" s="282"/>
      <c r="S12" s="282"/>
      <c r="T12" s="282"/>
      <c r="U12" s="282"/>
    </row>
    <row r="13" spans="2:22" ht="24.95" customHeight="1" x14ac:dyDescent="0.2">
      <c r="B13" s="311" t="s">
        <v>253</v>
      </c>
      <c r="C13" s="311"/>
      <c r="D13" s="311"/>
      <c r="E13" s="311"/>
      <c r="F13" s="311"/>
      <c r="G13" s="311"/>
      <c r="H13" s="311"/>
      <c r="I13" s="311"/>
      <c r="J13" s="311"/>
      <c r="K13" s="311"/>
      <c r="L13" s="311"/>
      <c r="M13" s="311"/>
      <c r="N13" s="311"/>
      <c r="O13" s="311"/>
      <c r="P13" s="311"/>
      <c r="Q13" s="311"/>
      <c r="R13" s="311"/>
      <c r="S13" s="311"/>
      <c r="T13" s="311"/>
      <c r="U13" s="311"/>
    </row>
    <row r="14" spans="2:22" ht="60" customHeight="1" x14ac:dyDescent="0.2">
      <c r="B14" s="295" t="s">
        <v>574</v>
      </c>
      <c r="C14" s="295"/>
      <c r="D14" s="295"/>
      <c r="E14" s="295"/>
      <c r="F14" s="295"/>
      <c r="G14" s="295"/>
      <c r="H14" s="295"/>
      <c r="I14" s="295"/>
      <c r="J14" s="295"/>
      <c r="K14" s="295"/>
      <c r="L14" s="295"/>
      <c r="M14" s="295"/>
      <c r="N14" s="295"/>
      <c r="O14" s="295"/>
      <c r="P14" s="295"/>
      <c r="Q14" s="295"/>
      <c r="R14" s="295"/>
      <c r="S14" s="295"/>
      <c r="T14" s="295"/>
      <c r="U14" s="295"/>
    </row>
    <row r="15" spans="2:22" ht="60" customHeight="1" x14ac:dyDescent="0.2">
      <c r="B15" s="295" t="s">
        <v>575</v>
      </c>
      <c r="C15" s="295"/>
      <c r="D15" s="295"/>
      <c r="E15" s="295"/>
      <c r="F15" s="295"/>
      <c r="G15" s="295"/>
      <c r="H15" s="295"/>
      <c r="I15" s="295"/>
      <c r="J15" s="295"/>
      <c r="K15" s="295"/>
      <c r="L15" s="295"/>
      <c r="M15" s="295"/>
      <c r="N15" s="295"/>
      <c r="O15" s="295"/>
      <c r="P15" s="295"/>
      <c r="Q15" s="295"/>
      <c r="R15" s="295"/>
      <c r="S15" s="295"/>
      <c r="T15" s="295"/>
      <c r="U15" s="295"/>
    </row>
    <row r="16" spans="2:22" s="14" customFormat="1" ht="24.95" customHeight="1" x14ac:dyDescent="0.25">
      <c r="B16" s="307" t="s">
        <v>255</v>
      </c>
      <c r="C16" s="307"/>
      <c r="D16" s="307"/>
      <c r="E16" s="307"/>
      <c r="F16" s="307"/>
      <c r="G16" s="307"/>
      <c r="H16" s="307"/>
      <c r="I16" s="307"/>
      <c r="J16" s="307"/>
      <c r="K16" s="307"/>
      <c r="L16" s="307"/>
      <c r="M16" s="307"/>
      <c r="N16" s="307"/>
      <c r="O16" s="307"/>
      <c r="P16" s="307"/>
      <c r="Q16" s="307"/>
      <c r="R16" s="307"/>
      <c r="S16" s="307"/>
      <c r="T16" s="307"/>
      <c r="U16" s="307"/>
    </row>
    <row r="17" spans="2:21" ht="60" customHeight="1" x14ac:dyDescent="0.2">
      <c r="B17" s="295" t="s">
        <v>576</v>
      </c>
      <c r="C17" s="295"/>
      <c r="D17" s="295"/>
      <c r="E17" s="295"/>
      <c r="F17" s="295"/>
      <c r="G17" s="295"/>
      <c r="H17" s="295"/>
      <c r="I17" s="295"/>
      <c r="J17" s="295"/>
      <c r="K17" s="295"/>
      <c r="L17" s="295"/>
      <c r="M17" s="295"/>
      <c r="N17" s="295"/>
      <c r="O17" s="295"/>
      <c r="P17" s="295"/>
      <c r="Q17" s="295"/>
      <c r="R17" s="295"/>
      <c r="S17" s="295"/>
      <c r="T17" s="295"/>
      <c r="U17" s="295"/>
    </row>
    <row r="18" spans="2:21" ht="60" customHeight="1" x14ac:dyDescent="0.2">
      <c r="B18" s="295" t="s">
        <v>577</v>
      </c>
      <c r="C18" s="295"/>
      <c r="D18" s="295"/>
      <c r="E18" s="295"/>
      <c r="F18" s="295"/>
      <c r="G18" s="295"/>
      <c r="H18" s="295"/>
      <c r="I18" s="295"/>
      <c r="J18" s="295"/>
      <c r="K18" s="295"/>
      <c r="L18" s="295"/>
      <c r="M18" s="295"/>
      <c r="N18" s="295"/>
      <c r="O18" s="295"/>
      <c r="P18" s="295"/>
      <c r="Q18" s="295"/>
      <c r="R18" s="295"/>
      <c r="S18" s="295"/>
      <c r="T18" s="295"/>
      <c r="U18" s="295"/>
    </row>
    <row r="19" spans="2:21" ht="60" customHeight="1" x14ac:dyDescent="0.2">
      <c r="B19" s="295" t="s">
        <v>578</v>
      </c>
      <c r="C19" s="295"/>
      <c r="D19" s="295"/>
      <c r="E19" s="295"/>
      <c r="F19" s="295"/>
      <c r="G19" s="295"/>
      <c r="H19" s="295"/>
      <c r="I19" s="295"/>
      <c r="J19" s="295"/>
      <c r="K19" s="295"/>
      <c r="L19" s="295"/>
      <c r="M19" s="295"/>
      <c r="N19" s="295"/>
      <c r="O19" s="295"/>
      <c r="P19" s="295"/>
      <c r="Q19" s="295"/>
      <c r="R19" s="295"/>
      <c r="S19" s="295"/>
      <c r="T19" s="295"/>
      <c r="U19" s="29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8" t="s">
        <v>42</v>
      </c>
      <c r="C21" s="298"/>
      <c r="D21" s="298"/>
      <c r="E21" s="298"/>
      <c r="F21" s="298"/>
      <c r="G21" s="298"/>
      <c r="H21" s="298"/>
      <c r="I21" s="298"/>
      <c r="J21" s="298"/>
      <c r="K21" s="298"/>
      <c r="L21" s="298"/>
      <c r="M21" s="298"/>
      <c r="N21" s="298"/>
      <c r="O21" s="298"/>
      <c r="P21" s="298"/>
      <c r="Q21" s="298"/>
      <c r="R21" s="298"/>
      <c r="S21" s="298"/>
      <c r="T21" s="298"/>
      <c r="U21" s="298"/>
    </row>
    <row r="22" spans="2:21" ht="24.95" customHeight="1" x14ac:dyDescent="0.2">
      <c r="B22" s="317" t="s">
        <v>253</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2">
      <c r="B23" s="295" t="s">
        <v>579</v>
      </c>
      <c r="C23" s="295"/>
      <c r="D23" s="295"/>
      <c r="E23" s="295"/>
      <c r="F23" s="295"/>
      <c r="G23" s="295"/>
      <c r="H23" s="295"/>
      <c r="I23" s="295"/>
      <c r="J23" s="295"/>
      <c r="K23" s="295"/>
      <c r="L23" s="295"/>
      <c r="M23" s="295"/>
      <c r="N23" s="295"/>
      <c r="O23" s="295"/>
      <c r="P23" s="295"/>
      <c r="Q23" s="295"/>
      <c r="R23" s="295"/>
      <c r="S23" s="295"/>
      <c r="T23" s="295"/>
      <c r="U23" s="295"/>
    </row>
    <row r="24" spans="2:21" ht="60" customHeight="1" x14ac:dyDescent="0.2">
      <c r="B24" s="295" t="s">
        <v>423</v>
      </c>
      <c r="C24" s="295"/>
      <c r="D24" s="295"/>
      <c r="E24" s="295"/>
      <c r="F24" s="295"/>
      <c r="G24" s="295"/>
      <c r="H24" s="295"/>
      <c r="I24" s="295"/>
      <c r="J24" s="295"/>
      <c r="K24" s="295"/>
      <c r="L24" s="295"/>
      <c r="M24" s="295"/>
      <c r="N24" s="295"/>
      <c r="O24" s="295"/>
      <c r="P24" s="295"/>
      <c r="Q24" s="295"/>
      <c r="R24" s="295"/>
      <c r="S24" s="295"/>
      <c r="T24" s="295"/>
      <c r="U24" s="295"/>
    </row>
    <row r="25" spans="2:21" s="14" customFormat="1" ht="24.95" customHeight="1" x14ac:dyDescent="0.25">
      <c r="B25" s="307" t="s">
        <v>255</v>
      </c>
      <c r="C25" s="307"/>
      <c r="D25" s="307"/>
      <c r="E25" s="307"/>
      <c r="F25" s="307"/>
      <c r="G25" s="307"/>
      <c r="H25" s="307"/>
      <c r="I25" s="307"/>
      <c r="J25" s="307"/>
      <c r="K25" s="307"/>
      <c r="L25" s="307"/>
      <c r="M25" s="307"/>
      <c r="N25" s="307"/>
      <c r="O25" s="307"/>
      <c r="P25" s="307"/>
      <c r="Q25" s="307"/>
      <c r="R25" s="307"/>
      <c r="S25" s="307"/>
      <c r="T25" s="307"/>
      <c r="U25" s="307"/>
    </row>
    <row r="26" spans="2:21" ht="60" customHeight="1" x14ac:dyDescent="0.2">
      <c r="B26" s="295" t="s">
        <v>580</v>
      </c>
      <c r="C26" s="295"/>
      <c r="D26" s="295"/>
      <c r="E26" s="295"/>
      <c r="F26" s="295"/>
      <c r="G26" s="295"/>
      <c r="H26" s="295"/>
      <c r="I26" s="295"/>
      <c r="J26" s="295"/>
      <c r="K26" s="295"/>
      <c r="L26" s="295"/>
      <c r="M26" s="295"/>
      <c r="N26" s="295"/>
      <c r="O26" s="295"/>
      <c r="P26" s="295"/>
      <c r="Q26" s="295"/>
      <c r="R26" s="295"/>
      <c r="S26" s="295"/>
      <c r="T26" s="295"/>
      <c r="U26" s="295"/>
    </row>
    <row r="27" spans="2:21" ht="60" customHeight="1" x14ac:dyDescent="0.2">
      <c r="B27" s="295" t="s">
        <v>581</v>
      </c>
      <c r="C27" s="295"/>
      <c r="D27" s="295"/>
      <c r="E27" s="295"/>
      <c r="F27" s="295"/>
      <c r="G27" s="295"/>
      <c r="H27" s="295"/>
      <c r="I27" s="295"/>
      <c r="J27" s="295"/>
      <c r="K27" s="295"/>
      <c r="L27" s="295"/>
      <c r="M27" s="295"/>
      <c r="N27" s="295"/>
      <c r="O27" s="295"/>
      <c r="P27" s="295"/>
      <c r="Q27" s="295"/>
      <c r="R27" s="295"/>
      <c r="S27" s="295"/>
      <c r="T27" s="295"/>
      <c r="U27" s="295"/>
    </row>
    <row r="28" spans="2:21" ht="60" customHeight="1" x14ac:dyDescent="0.2">
      <c r="B28" s="295" t="s">
        <v>582</v>
      </c>
      <c r="C28" s="295"/>
      <c r="D28" s="295"/>
      <c r="E28" s="295"/>
      <c r="F28" s="295"/>
      <c r="G28" s="295"/>
      <c r="H28" s="295"/>
      <c r="I28" s="295"/>
      <c r="J28" s="295"/>
      <c r="K28" s="295"/>
      <c r="L28" s="295"/>
      <c r="M28" s="295"/>
      <c r="N28" s="295"/>
      <c r="O28" s="295"/>
      <c r="P28" s="295"/>
      <c r="Q28" s="295"/>
      <c r="R28" s="295"/>
      <c r="S28" s="295"/>
      <c r="T28" s="295"/>
      <c r="U28" s="29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6" t="s">
        <v>43</v>
      </c>
      <c r="C30" s="316"/>
      <c r="D30" s="316"/>
      <c r="E30" s="316"/>
      <c r="F30" s="316"/>
      <c r="G30" s="316"/>
      <c r="H30" s="316"/>
      <c r="I30" s="316"/>
      <c r="J30" s="316"/>
      <c r="K30" s="316"/>
      <c r="L30" s="316"/>
      <c r="M30" s="316"/>
      <c r="N30" s="316"/>
      <c r="O30" s="316"/>
      <c r="P30" s="316"/>
      <c r="Q30" s="316"/>
      <c r="R30" s="316"/>
      <c r="S30" s="316"/>
      <c r="T30" s="316"/>
      <c r="U30" s="316"/>
    </row>
    <row r="31" spans="2:21" ht="24.95" customHeight="1" x14ac:dyDescent="0.2">
      <c r="B31" s="299" t="s">
        <v>253</v>
      </c>
      <c r="C31" s="299"/>
      <c r="D31" s="299"/>
      <c r="E31" s="299"/>
      <c r="F31" s="299"/>
      <c r="G31" s="299"/>
      <c r="H31" s="299"/>
      <c r="I31" s="299"/>
      <c r="J31" s="299"/>
      <c r="K31" s="299"/>
      <c r="L31" s="299"/>
      <c r="M31" s="299"/>
      <c r="N31" s="299"/>
      <c r="O31" s="299"/>
      <c r="P31" s="299"/>
      <c r="Q31" s="299"/>
      <c r="R31" s="299"/>
      <c r="S31" s="299"/>
      <c r="T31" s="299"/>
      <c r="U31" s="299"/>
    </row>
    <row r="32" spans="2:21" ht="60" customHeight="1" x14ac:dyDescent="0.2">
      <c r="B32" s="295"/>
      <c r="C32" s="295"/>
      <c r="D32" s="295"/>
      <c r="E32" s="295"/>
      <c r="F32" s="295"/>
      <c r="G32" s="295"/>
      <c r="H32" s="295"/>
      <c r="I32" s="295"/>
      <c r="J32" s="295"/>
      <c r="K32" s="295"/>
      <c r="L32" s="295"/>
      <c r="M32" s="295"/>
      <c r="N32" s="295"/>
      <c r="O32" s="295"/>
      <c r="P32" s="295"/>
      <c r="Q32" s="295"/>
      <c r="R32" s="295"/>
      <c r="S32" s="295"/>
      <c r="T32" s="295"/>
      <c r="U32" s="295"/>
    </row>
    <row r="33" spans="2:21" ht="60" customHeight="1" x14ac:dyDescent="0.2">
      <c r="B33" s="295"/>
      <c r="C33" s="295"/>
      <c r="D33" s="295"/>
      <c r="E33" s="295"/>
      <c r="F33" s="295"/>
      <c r="G33" s="295"/>
      <c r="H33" s="295"/>
      <c r="I33" s="295"/>
      <c r="J33" s="295"/>
      <c r="K33" s="295"/>
      <c r="L33" s="295"/>
      <c r="M33" s="295"/>
      <c r="N33" s="295"/>
      <c r="O33" s="295"/>
      <c r="P33" s="295"/>
      <c r="Q33" s="295"/>
      <c r="R33" s="295"/>
      <c r="S33" s="295"/>
      <c r="T33" s="295"/>
      <c r="U33" s="295"/>
    </row>
    <row r="34" spans="2:21" s="14" customFormat="1" ht="24.95" customHeight="1" x14ac:dyDescent="0.25">
      <c r="B34" s="307" t="s">
        <v>255</v>
      </c>
      <c r="C34" s="307"/>
      <c r="D34" s="307"/>
      <c r="E34" s="307"/>
      <c r="F34" s="307"/>
      <c r="G34" s="307"/>
      <c r="H34" s="307"/>
      <c r="I34" s="307"/>
      <c r="J34" s="307"/>
      <c r="K34" s="307"/>
      <c r="L34" s="307"/>
      <c r="M34" s="307"/>
      <c r="N34" s="307"/>
      <c r="O34" s="307"/>
      <c r="P34" s="307"/>
      <c r="Q34" s="307"/>
      <c r="R34" s="307"/>
      <c r="S34" s="307"/>
      <c r="T34" s="307"/>
      <c r="U34" s="307"/>
    </row>
    <row r="35" spans="2:21" ht="60" customHeight="1" x14ac:dyDescent="0.2">
      <c r="B35" s="295"/>
      <c r="C35" s="295"/>
      <c r="D35" s="295"/>
      <c r="E35" s="295"/>
      <c r="F35" s="295"/>
      <c r="G35" s="295"/>
      <c r="H35" s="295"/>
      <c r="I35" s="295"/>
      <c r="J35" s="295"/>
      <c r="K35" s="295"/>
      <c r="L35" s="295"/>
      <c r="M35" s="295"/>
      <c r="N35" s="295"/>
      <c r="O35" s="295"/>
      <c r="P35" s="295"/>
      <c r="Q35" s="295"/>
      <c r="R35" s="295"/>
      <c r="S35" s="295"/>
      <c r="T35" s="295"/>
      <c r="U35" s="295"/>
    </row>
    <row r="36" spans="2:21" ht="60" customHeight="1" x14ac:dyDescent="0.2">
      <c r="B36" s="295"/>
      <c r="C36" s="295"/>
      <c r="D36" s="295"/>
      <c r="E36" s="295"/>
      <c r="F36" s="295"/>
      <c r="G36" s="295"/>
      <c r="H36" s="295"/>
      <c r="I36" s="295"/>
      <c r="J36" s="295"/>
      <c r="K36" s="295"/>
      <c r="L36" s="295"/>
      <c r="M36" s="295"/>
      <c r="N36" s="295"/>
      <c r="O36" s="295"/>
      <c r="P36" s="295"/>
      <c r="Q36" s="295"/>
      <c r="R36" s="295"/>
      <c r="S36" s="295"/>
      <c r="T36" s="295"/>
      <c r="U36" s="295"/>
    </row>
    <row r="37" spans="2:21" ht="60" customHeight="1" x14ac:dyDescent="0.2">
      <c r="B37" s="295"/>
      <c r="C37" s="295"/>
      <c r="D37" s="295"/>
      <c r="E37" s="295"/>
      <c r="F37" s="295"/>
      <c r="G37" s="295"/>
      <c r="H37" s="295"/>
      <c r="I37" s="295"/>
      <c r="J37" s="295"/>
      <c r="K37" s="295"/>
      <c r="L37" s="295"/>
      <c r="M37" s="295"/>
      <c r="N37" s="295"/>
      <c r="O37" s="295"/>
      <c r="P37" s="295"/>
      <c r="Q37" s="295"/>
      <c r="R37" s="295"/>
      <c r="S37" s="295"/>
      <c r="T37" s="295"/>
      <c r="U37" s="295"/>
    </row>
    <row r="39" spans="2:21" x14ac:dyDescent="0.2">
      <c r="B39" s="289" t="s">
        <v>43</v>
      </c>
      <c r="C39" s="289"/>
      <c r="D39" s="289"/>
      <c r="E39" s="289"/>
      <c r="F39" s="289"/>
      <c r="G39" s="289"/>
      <c r="H39" s="289"/>
      <c r="I39" s="289"/>
      <c r="J39" s="289"/>
      <c r="K39" s="289"/>
      <c r="L39" s="289"/>
      <c r="M39" s="289"/>
      <c r="N39" s="289"/>
      <c r="O39" s="289"/>
      <c r="P39" s="289"/>
      <c r="Q39" s="289"/>
      <c r="R39" s="289"/>
      <c r="S39" s="289"/>
      <c r="T39" s="289"/>
      <c r="U39" s="289"/>
    </row>
    <row r="40" spans="2:21" ht="19.5" x14ac:dyDescent="0.2">
      <c r="B40" s="299" t="s">
        <v>253</v>
      </c>
      <c r="C40" s="299"/>
      <c r="D40" s="299"/>
      <c r="E40" s="299"/>
      <c r="F40" s="299"/>
      <c r="G40" s="299"/>
      <c r="H40" s="299"/>
      <c r="I40" s="299"/>
      <c r="J40" s="299"/>
      <c r="K40" s="299"/>
      <c r="L40" s="299"/>
      <c r="M40" s="299"/>
      <c r="N40" s="299"/>
      <c r="O40" s="299"/>
      <c r="P40" s="299"/>
      <c r="Q40" s="299"/>
      <c r="R40" s="299"/>
      <c r="S40" s="299"/>
      <c r="T40" s="299"/>
      <c r="U40" s="299"/>
    </row>
    <row r="41" spans="2:21" ht="50.25" customHeight="1" x14ac:dyDescent="0.2">
      <c r="B41" s="295"/>
      <c r="C41" s="295"/>
      <c r="D41" s="295"/>
      <c r="E41" s="295"/>
      <c r="F41" s="295"/>
      <c r="G41" s="295"/>
      <c r="H41" s="295"/>
      <c r="I41" s="295"/>
      <c r="J41" s="295"/>
      <c r="K41" s="295"/>
      <c r="L41" s="295"/>
      <c r="M41" s="295"/>
      <c r="N41" s="295"/>
      <c r="O41" s="295"/>
      <c r="P41" s="295"/>
      <c r="Q41" s="295"/>
      <c r="R41" s="295"/>
      <c r="S41" s="295"/>
      <c r="T41" s="295"/>
      <c r="U41" s="295"/>
    </row>
    <row r="42" spans="2:21" ht="51.75" customHeight="1" x14ac:dyDescent="0.2">
      <c r="B42" s="295"/>
      <c r="C42" s="295"/>
      <c r="D42" s="295"/>
      <c r="E42" s="295"/>
      <c r="F42" s="295"/>
      <c r="G42" s="295"/>
      <c r="H42" s="295"/>
      <c r="I42" s="295"/>
      <c r="J42" s="295"/>
      <c r="K42" s="295"/>
      <c r="L42" s="295"/>
      <c r="M42" s="295"/>
      <c r="N42" s="295"/>
      <c r="O42" s="295"/>
      <c r="P42" s="295"/>
      <c r="Q42" s="295"/>
      <c r="R42" s="295"/>
      <c r="S42" s="295"/>
      <c r="T42" s="295"/>
      <c r="U42" s="295"/>
    </row>
    <row r="43" spans="2:21" ht="19.5" x14ac:dyDescent="0.2">
      <c r="B43" s="307" t="s">
        <v>255</v>
      </c>
      <c r="C43" s="307"/>
      <c r="D43" s="307"/>
      <c r="E43" s="307"/>
      <c r="F43" s="307"/>
      <c r="G43" s="307"/>
      <c r="H43" s="307"/>
      <c r="I43" s="307"/>
      <c r="J43" s="307"/>
      <c r="K43" s="307"/>
      <c r="L43" s="307"/>
      <c r="M43" s="307"/>
      <c r="N43" s="307"/>
      <c r="O43" s="307"/>
      <c r="P43" s="307"/>
      <c r="Q43" s="307"/>
      <c r="R43" s="307"/>
      <c r="S43" s="307"/>
      <c r="T43" s="307"/>
      <c r="U43" s="307"/>
    </row>
    <row r="44" spans="2:21" ht="45" customHeight="1" x14ac:dyDescent="0.2">
      <c r="B44" s="295"/>
      <c r="C44" s="295"/>
      <c r="D44" s="295"/>
      <c r="E44" s="295"/>
      <c r="F44" s="295"/>
      <c r="G44" s="295"/>
      <c r="H44" s="295"/>
      <c r="I44" s="295"/>
      <c r="J44" s="295"/>
      <c r="K44" s="295"/>
      <c r="L44" s="295"/>
      <c r="M44" s="295"/>
      <c r="N44" s="295"/>
      <c r="O44" s="295"/>
      <c r="P44" s="295"/>
      <c r="Q44" s="295"/>
      <c r="R44" s="295"/>
      <c r="S44" s="295"/>
      <c r="T44" s="295"/>
      <c r="U44" s="295"/>
    </row>
    <row r="45" spans="2:21" ht="52.5" customHeight="1" x14ac:dyDescent="0.2">
      <c r="B45" s="295"/>
      <c r="C45" s="295"/>
      <c r="D45" s="295"/>
      <c r="E45" s="295"/>
      <c r="F45" s="295"/>
      <c r="G45" s="295"/>
      <c r="H45" s="295"/>
      <c r="I45" s="295"/>
      <c r="J45" s="295"/>
      <c r="K45" s="295"/>
      <c r="L45" s="295"/>
      <c r="M45" s="295"/>
      <c r="N45" s="295"/>
      <c r="O45" s="295"/>
      <c r="P45" s="295"/>
      <c r="Q45" s="295"/>
      <c r="R45" s="295"/>
      <c r="S45" s="295"/>
      <c r="T45" s="295"/>
      <c r="U45" s="295"/>
    </row>
    <row r="46" spans="2:21" ht="55.5" customHeight="1" x14ac:dyDescent="0.2">
      <c r="B46" s="295"/>
      <c r="C46" s="295"/>
      <c r="D46" s="295"/>
      <c r="E46" s="295"/>
      <c r="F46" s="295"/>
      <c r="G46" s="295"/>
      <c r="H46" s="295"/>
      <c r="I46" s="295"/>
      <c r="J46" s="295"/>
      <c r="K46" s="295"/>
      <c r="L46" s="295"/>
      <c r="M46" s="295"/>
      <c r="N46" s="295"/>
      <c r="O46" s="295"/>
      <c r="P46" s="295"/>
      <c r="Q46" s="295"/>
      <c r="R46" s="295"/>
      <c r="S46" s="295"/>
      <c r="T46" s="295"/>
      <c r="U46" s="295"/>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zoomScale="70" zoomScaleNormal="70" workbookViewId="0">
      <selection activeCell="B26" sqref="B26:U2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83" t="s">
        <v>231</v>
      </c>
      <c r="C2" s="282" t="s">
        <v>261</v>
      </c>
      <c r="D2" s="282"/>
      <c r="E2" s="282"/>
      <c r="F2" s="282"/>
      <c r="G2" s="2"/>
      <c r="H2" s="280" t="s">
        <v>43</v>
      </c>
      <c r="I2" s="280"/>
      <c r="J2" s="280"/>
      <c r="K2" s="280"/>
      <c r="L2" s="2"/>
      <c r="M2" s="281" t="s">
        <v>43</v>
      </c>
      <c r="N2" s="281"/>
      <c r="O2" s="281"/>
      <c r="P2" s="281"/>
      <c r="Q2" s="108"/>
      <c r="R2" s="289" t="s">
        <v>43</v>
      </c>
      <c r="S2" s="289"/>
      <c r="T2" s="289"/>
      <c r="U2" s="289"/>
      <c r="V2" s="279"/>
    </row>
    <row r="3" spans="2:22" ht="24.75" customHeight="1" thickBot="1" x14ac:dyDescent="0.25">
      <c r="B3" s="284"/>
      <c r="C3" s="3">
        <v>1</v>
      </c>
      <c r="D3" s="3">
        <v>2</v>
      </c>
      <c r="E3" s="4">
        <v>3</v>
      </c>
      <c r="F3" s="5">
        <v>4</v>
      </c>
      <c r="G3" s="287"/>
      <c r="H3" s="3">
        <v>1</v>
      </c>
      <c r="I3" s="3">
        <v>2</v>
      </c>
      <c r="J3" s="4">
        <v>3</v>
      </c>
      <c r="K3" s="5">
        <v>4</v>
      </c>
      <c r="L3" s="285"/>
      <c r="M3" s="3">
        <v>1</v>
      </c>
      <c r="N3" s="3">
        <v>2</v>
      </c>
      <c r="O3" s="4">
        <v>3</v>
      </c>
      <c r="P3" s="5">
        <v>4</v>
      </c>
      <c r="Q3" s="109"/>
      <c r="R3" s="3">
        <v>1</v>
      </c>
      <c r="S3" s="3">
        <v>2</v>
      </c>
      <c r="T3" s="4">
        <v>3</v>
      </c>
      <c r="U3" s="5">
        <v>4</v>
      </c>
      <c r="V3" s="279"/>
    </row>
    <row r="4" spans="2:22" ht="38.1" customHeight="1" thickTop="1" thickBot="1" x14ac:dyDescent="0.25">
      <c r="B4" s="88" t="s">
        <v>234</v>
      </c>
      <c r="C4" s="83">
        <f>Autoevaluación!R122/SUM(Autoevaluación!R122:R125)</f>
        <v>0</v>
      </c>
      <c r="D4" s="7">
        <f>Autoevaluación!R123/SUM(Autoevaluación!R122:R125)</f>
        <v>1</v>
      </c>
      <c r="E4" s="7">
        <f>Autoevaluación!R124/SUM(Autoevaluación!R122:R125)</f>
        <v>0</v>
      </c>
      <c r="F4" s="7">
        <f>Autoevaluación!R125/SUM(Autoevaluación!R122:R125)</f>
        <v>0</v>
      </c>
      <c r="G4" s="288"/>
      <c r="H4" s="7">
        <f>Autoevaluación!S122/SUM(Autoevaluación!S122:S125)</f>
        <v>0</v>
      </c>
      <c r="I4" s="7">
        <f>Autoevaluación!S123/SUM(Autoevaluación!S122:S125)</f>
        <v>0.75</v>
      </c>
      <c r="J4" s="7">
        <f>Autoevaluación!S124/SUM(Autoevaluación!S122:S125)</f>
        <v>0.25</v>
      </c>
      <c r="K4" s="7">
        <f>Autoevaluación!S125/SUM(Autoevaluación!S122:S125)</f>
        <v>0</v>
      </c>
      <c r="L4" s="286"/>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104"/>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89" t="s">
        <v>239</v>
      </c>
      <c r="C5" s="83">
        <f>Autoevaluación!R128/SUM(Autoevaluación!R128:R131)</f>
        <v>0</v>
      </c>
      <c r="D5" s="7">
        <f>Autoevaluación!R129/SUM(Autoevaluación!R128:R131)</f>
        <v>0.75</v>
      </c>
      <c r="E5" s="7">
        <f>Autoevaluación!R130/SUM(Autoevaluación!R128:R131)</f>
        <v>0.25</v>
      </c>
      <c r="F5" s="7">
        <f>Autoevaluación!R131/SUM(Autoevaluación!R128:R131)</f>
        <v>0</v>
      </c>
      <c r="G5" s="288"/>
      <c r="H5" s="7">
        <f>Autoevaluación!S128/SUM(Autoevaluación!S128:S131)</f>
        <v>0</v>
      </c>
      <c r="I5" s="7">
        <f>Autoevaluación!S129/SUM(Autoevaluación!S128:S131)</f>
        <v>0.25</v>
      </c>
      <c r="J5" s="7">
        <f>Autoevaluación!S130/SUM(Autoevaluación!S128:S131)</f>
        <v>0.75</v>
      </c>
      <c r="K5" s="7">
        <f>Autoevaluación!S131/SUM(Autoevaluación!S128:S131)</f>
        <v>0</v>
      </c>
      <c r="L5" s="286"/>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104"/>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89" t="s">
        <v>244</v>
      </c>
      <c r="C6" s="83">
        <f>Autoevaluación!R134/SUM(Autoevaluación!R134:R137)</f>
        <v>0</v>
      </c>
      <c r="D6" s="7">
        <f>Autoevaluación!R135/SUM(Autoevaluación!R134:R137)</f>
        <v>0</v>
      </c>
      <c r="E6" s="7">
        <f>Autoevaluación!R136/SUM(Autoevaluación!R134:R137)</f>
        <v>1</v>
      </c>
      <c r="F6" s="7">
        <f>Autoevaluación!R137/SUM(Autoevaluación!R134:R137)</f>
        <v>0</v>
      </c>
      <c r="G6" s="288"/>
      <c r="H6" s="7">
        <f>Autoevaluación!S134/SUM(Autoevaluación!S134:S137)</f>
        <v>0</v>
      </c>
      <c r="I6" s="7">
        <f>Autoevaluación!S135/SUM(Autoevaluación!S134:S137)</f>
        <v>0</v>
      </c>
      <c r="J6" s="7">
        <f>Autoevaluación!S136/SUM(Autoevaluación!S134:S137)</f>
        <v>0.66666666666666663</v>
      </c>
      <c r="K6" s="7">
        <f>Autoevaluación!S137/SUM(Autoevaluación!S134:S137)</f>
        <v>0.33333333333333331</v>
      </c>
      <c r="L6" s="286"/>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104"/>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88" t="s">
        <v>248</v>
      </c>
      <c r="C7" s="83">
        <f>Autoevaluación!R139/SUM(Autoevaluación!R139:R142)</f>
        <v>0</v>
      </c>
      <c r="D7" s="7">
        <f>Autoevaluación!R140/SUM(Autoevaluación!R139:R142)</f>
        <v>0.66666666666666663</v>
      </c>
      <c r="E7" s="7">
        <f>Autoevaluación!R141/SUM(Autoevaluación!R139:R142)</f>
        <v>0.33333333333333331</v>
      </c>
      <c r="F7" s="7">
        <f>Autoevaluación!R142/SUM(Autoevaluación!R139:R142)</f>
        <v>0</v>
      </c>
      <c r="G7" s="288"/>
      <c r="H7" s="7">
        <f>Autoevaluación!S139/SUM(Autoevaluación!S139:S142)</f>
        <v>0</v>
      </c>
      <c r="I7" s="7">
        <f>Autoevaluación!S140/SUM(Autoevaluación!S139:S142)</f>
        <v>0.66666666666666663</v>
      </c>
      <c r="J7" s="7">
        <f>Autoevaluación!S141/SUM(Autoevaluación!S139:S142)</f>
        <v>0.33333333333333331</v>
      </c>
      <c r="K7" s="7">
        <f>Autoevaluación!S142/SUM(Autoevaluación!S139:S142)</f>
        <v>0</v>
      </c>
      <c r="L7" s="286"/>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104"/>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86"/>
      <c r="C8" s="7"/>
      <c r="D8" s="7"/>
      <c r="E8" s="7"/>
      <c r="F8" s="7"/>
      <c r="G8" s="288"/>
      <c r="H8" s="7"/>
      <c r="I8" s="7"/>
      <c r="J8" s="7"/>
      <c r="K8" s="7"/>
      <c r="L8" s="286"/>
      <c r="M8" s="7"/>
      <c r="N8" s="7"/>
      <c r="O8" s="7"/>
      <c r="P8" s="7"/>
      <c r="Q8" s="104"/>
      <c r="R8" s="7"/>
      <c r="S8" s="7"/>
      <c r="T8" s="7"/>
      <c r="U8" s="7"/>
    </row>
    <row r="9" spans="2:22" ht="38.1" customHeight="1" x14ac:dyDescent="0.2">
      <c r="B9" s="6"/>
      <c r="C9" s="7"/>
      <c r="D9" s="7"/>
      <c r="E9" s="7"/>
      <c r="F9" s="7"/>
      <c r="G9" s="288"/>
      <c r="H9" s="7"/>
      <c r="I9" s="7"/>
      <c r="J9" s="7"/>
      <c r="K9" s="7"/>
      <c r="L9" s="286"/>
      <c r="M9" s="7"/>
      <c r="N9" s="7"/>
      <c r="O9" s="7"/>
      <c r="P9" s="7"/>
      <c r="Q9" s="104"/>
      <c r="R9" s="7"/>
      <c r="S9" s="7"/>
      <c r="T9" s="7"/>
      <c r="U9" s="7"/>
    </row>
    <row r="10" spans="2:22" ht="42" customHeight="1" x14ac:dyDescent="0.2">
      <c r="B10" s="15" t="s">
        <v>275</v>
      </c>
      <c r="C10" s="12">
        <f>AVERAGE(C4:C9)</f>
        <v>0</v>
      </c>
      <c r="D10" s="12">
        <f>AVERAGE(D4:D9)</f>
        <v>0.60416666666666663</v>
      </c>
      <c r="E10" s="12">
        <f>AVERAGE(E4:E9)</f>
        <v>0.39583333333333331</v>
      </c>
      <c r="F10" s="12">
        <f>AVERAGE(F4:F9)</f>
        <v>0</v>
      </c>
      <c r="G10" s="9"/>
      <c r="H10" s="12">
        <f>AVERAGE(H4:H9)</f>
        <v>0</v>
      </c>
      <c r="I10" s="12">
        <f>AVERAGE(I4:I9)</f>
        <v>0.41666666666666663</v>
      </c>
      <c r="J10" s="12">
        <f>AVERAGE(J4:J9)</f>
        <v>0.49999999999999994</v>
      </c>
      <c r="K10" s="12">
        <f>AVERAGE(K4:K9)</f>
        <v>8.3333333333333329E-2</v>
      </c>
      <c r="L10" s="9"/>
      <c r="M10" s="12" t="e">
        <f>AVERAGE(M4:M9)</f>
        <v>#DIV/0!</v>
      </c>
      <c r="N10" s="12" t="e">
        <f>AVERAGE(N4:N9)</f>
        <v>#DIV/0!</v>
      </c>
      <c r="O10" s="12" t="e">
        <f>AVERAGE(O4:O9)</f>
        <v>#DIV/0!</v>
      </c>
      <c r="P10" s="12" t="e">
        <f>AVERAGE(P4:P9)</f>
        <v>#DIV/0!</v>
      </c>
      <c r="Q10" s="105"/>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82" t="s">
        <v>41</v>
      </c>
      <c r="C12" s="282"/>
      <c r="D12" s="282"/>
      <c r="E12" s="282"/>
      <c r="F12" s="282"/>
      <c r="G12" s="282"/>
      <c r="H12" s="282"/>
      <c r="I12" s="282"/>
      <c r="J12" s="282"/>
      <c r="K12" s="282"/>
      <c r="L12" s="282"/>
      <c r="M12" s="282"/>
      <c r="N12" s="282"/>
      <c r="O12" s="282"/>
      <c r="P12" s="282"/>
      <c r="Q12" s="282"/>
      <c r="R12" s="282"/>
      <c r="S12" s="282"/>
      <c r="T12" s="282"/>
      <c r="U12" s="282"/>
    </row>
    <row r="13" spans="2:22" ht="24.95" customHeight="1" x14ac:dyDescent="0.2">
      <c r="B13" s="311" t="s">
        <v>253</v>
      </c>
      <c r="C13" s="311"/>
      <c r="D13" s="311"/>
      <c r="E13" s="311"/>
      <c r="F13" s="311"/>
      <c r="G13" s="311"/>
      <c r="H13" s="311"/>
      <c r="I13" s="311"/>
      <c r="J13" s="311"/>
      <c r="K13" s="311"/>
      <c r="L13" s="311"/>
      <c r="M13" s="311"/>
      <c r="N13" s="311"/>
      <c r="O13" s="311"/>
      <c r="P13" s="311"/>
      <c r="Q13" s="311"/>
      <c r="R13" s="311"/>
      <c r="S13" s="311"/>
      <c r="T13" s="311"/>
      <c r="U13" s="311"/>
    </row>
    <row r="14" spans="2:22" ht="60" customHeight="1" x14ac:dyDescent="0.2">
      <c r="B14" s="295" t="s">
        <v>583</v>
      </c>
      <c r="C14" s="295"/>
      <c r="D14" s="295"/>
      <c r="E14" s="295"/>
      <c r="F14" s="295"/>
      <c r="G14" s="295"/>
      <c r="H14" s="295"/>
      <c r="I14" s="295"/>
      <c r="J14" s="295"/>
      <c r="K14" s="295"/>
      <c r="L14" s="295"/>
      <c r="M14" s="295"/>
      <c r="N14" s="295"/>
      <c r="O14" s="295"/>
      <c r="P14" s="295"/>
      <c r="Q14" s="295"/>
      <c r="R14" s="295"/>
      <c r="S14" s="295"/>
      <c r="T14" s="295"/>
      <c r="U14" s="295"/>
    </row>
    <row r="15" spans="2:22" ht="60" customHeight="1" x14ac:dyDescent="0.2">
      <c r="B15" s="295" t="s">
        <v>417</v>
      </c>
      <c r="C15" s="295"/>
      <c r="D15" s="295"/>
      <c r="E15" s="295"/>
      <c r="F15" s="295"/>
      <c r="G15" s="295"/>
      <c r="H15" s="295"/>
      <c r="I15" s="295"/>
      <c r="J15" s="295"/>
      <c r="K15" s="295"/>
      <c r="L15" s="295"/>
      <c r="M15" s="295"/>
      <c r="N15" s="295"/>
      <c r="O15" s="295"/>
      <c r="P15" s="295"/>
      <c r="Q15" s="295"/>
      <c r="R15" s="295"/>
      <c r="S15" s="295"/>
      <c r="T15" s="295"/>
      <c r="U15" s="295"/>
    </row>
    <row r="16" spans="2:22" s="14" customFormat="1" ht="24.95" customHeight="1" x14ac:dyDescent="0.25">
      <c r="B16" s="307" t="s">
        <v>255</v>
      </c>
      <c r="C16" s="307"/>
      <c r="D16" s="307"/>
      <c r="E16" s="307"/>
      <c r="F16" s="307"/>
      <c r="G16" s="307"/>
      <c r="H16" s="307"/>
      <c r="I16" s="307"/>
      <c r="J16" s="307"/>
      <c r="K16" s="307"/>
      <c r="L16" s="307"/>
      <c r="M16" s="307"/>
      <c r="N16" s="307"/>
      <c r="O16" s="307"/>
      <c r="P16" s="307"/>
      <c r="Q16" s="307"/>
      <c r="R16" s="307"/>
      <c r="S16" s="307"/>
      <c r="T16" s="307"/>
      <c r="U16" s="307"/>
    </row>
    <row r="17" spans="2:21" ht="60" customHeight="1" x14ac:dyDescent="0.2">
      <c r="B17" s="295" t="s">
        <v>418</v>
      </c>
      <c r="C17" s="295"/>
      <c r="D17" s="295"/>
      <c r="E17" s="295"/>
      <c r="F17" s="295"/>
      <c r="G17" s="295"/>
      <c r="H17" s="295"/>
      <c r="I17" s="295"/>
      <c r="J17" s="295"/>
      <c r="K17" s="295"/>
      <c r="L17" s="295"/>
      <c r="M17" s="295"/>
      <c r="N17" s="295"/>
      <c r="O17" s="295"/>
      <c r="P17" s="295"/>
      <c r="Q17" s="295"/>
      <c r="R17" s="295"/>
      <c r="S17" s="295"/>
      <c r="T17" s="295"/>
      <c r="U17" s="295"/>
    </row>
    <row r="18" spans="2:21" ht="60" customHeight="1" x14ac:dyDescent="0.2">
      <c r="B18" s="295" t="s">
        <v>584</v>
      </c>
      <c r="C18" s="295"/>
      <c r="D18" s="295"/>
      <c r="E18" s="295"/>
      <c r="F18" s="295"/>
      <c r="G18" s="295"/>
      <c r="H18" s="295"/>
      <c r="I18" s="295"/>
      <c r="J18" s="295"/>
      <c r="K18" s="295"/>
      <c r="L18" s="295"/>
      <c r="M18" s="295"/>
      <c r="N18" s="295"/>
      <c r="O18" s="295"/>
      <c r="P18" s="295"/>
      <c r="Q18" s="295"/>
      <c r="R18" s="295"/>
      <c r="S18" s="295"/>
      <c r="T18" s="295"/>
      <c r="U18" s="295"/>
    </row>
    <row r="19" spans="2:21" ht="60" customHeight="1" x14ac:dyDescent="0.2">
      <c r="B19" s="295" t="s">
        <v>419</v>
      </c>
      <c r="C19" s="295"/>
      <c r="D19" s="295"/>
      <c r="E19" s="295"/>
      <c r="F19" s="295"/>
      <c r="G19" s="295"/>
      <c r="H19" s="295"/>
      <c r="I19" s="295"/>
      <c r="J19" s="295"/>
      <c r="K19" s="295"/>
      <c r="L19" s="295"/>
      <c r="M19" s="295"/>
      <c r="N19" s="295"/>
      <c r="O19" s="295"/>
      <c r="P19" s="295"/>
      <c r="Q19" s="295"/>
      <c r="R19" s="295"/>
      <c r="S19" s="295"/>
      <c r="T19" s="295"/>
      <c r="U19" s="29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98" t="s">
        <v>42</v>
      </c>
      <c r="C21" s="298"/>
      <c r="D21" s="298"/>
      <c r="E21" s="298"/>
      <c r="F21" s="298"/>
      <c r="G21" s="298"/>
      <c r="H21" s="298"/>
      <c r="I21" s="298"/>
      <c r="J21" s="298"/>
      <c r="K21" s="298"/>
      <c r="L21" s="298"/>
      <c r="M21" s="298"/>
      <c r="N21" s="298"/>
      <c r="O21" s="298"/>
      <c r="P21" s="298"/>
      <c r="Q21" s="298"/>
      <c r="R21" s="298"/>
      <c r="S21" s="298"/>
      <c r="T21" s="298"/>
      <c r="U21" s="298"/>
    </row>
    <row r="22" spans="2:21" ht="24.95" customHeight="1" x14ac:dyDescent="0.2">
      <c r="B22" s="299" t="s">
        <v>253</v>
      </c>
      <c r="C22" s="299"/>
      <c r="D22" s="299"/>
      <c r="E22" s="299"/>
      <c r="F22" s="299"/>
      <c r="G22" s="299"/>
      <c r="H22" s="299"/>
      <c r="I22" s="299"/>
      <c r="J22" s="299"/>
      <c r="K22" s="299"/>
      <c r="L22" s="299"/>
      <c r="M22" s="299"/>
      <c r="N22" s="299"/>
      <c r="O22" s="299"/>
      <c r="P22" s="299"/>
      <c r="Q22" s="299"/>
      <c r="R22" s="299"/>
      <c r="S22" s="299"/>
      <c r="T22" s="299"/>
      <c r="U22" s="299"/>
    </row>
    <row r="23" spans="2:21" ht="60" customHeight="1" x14ac:dyDescent="0.2">
      <c r="B23" s="319" t="s">
        <v>585</v>
      </c>
      <c r="C23" s="320"/>
      <c r="D23" s="320"/>
      <c r="E23" s="320"/>
      <c r="F23" s="320"/>
      <c r="G23" s="320"/>
      <c r="H23" s="320"/>
      <c r="I23" s="320"/>
      <c r="J23" s="320"/>
      <c r="K23" s="320"/>
      <c r="L23" s="320"/>
      <c r="M23" s="320"/>
      <c r="N23" s="320"/>
      <c r="O23" s="320"/>
      <c r="P23" s="320"/>
      <c r="Q23" s="320"/>
      <c r="R23" s="320"/>
      <c r="S23" s="320"/>
      <c r="T23" s="320"/>
      <c r="U23" s="321"/>
    </row>
    <row r="24" spans="2:21" ht="60" customHeight="1" x14ac:dyDescent="0.2">
      <c r="B24" s="319" t="s">
        <v>586</v>
      </c>
      <c r="C24" s="320"/>
      <c r="D24" s="320"/>
      <c r="E24" s="320"/>
      <c r="F24" s="320"/>
      <c r="G24" s="320"/>
      <c r="H24" s="320"/>
      <c r="I24" s="320"/>
      <c r="J24" s="320"/>
      <c r="K24" s="320"/>
      <c r="L24" s="320"/>
      <c r="M24" s="320"/>
      <c r="N24" s="320"/>
      <c r="O24" s="320"/>
      <c r="P24" s="320"/>
      <c r="Q24" s="320"/>
      <c r="R24" s="320"/>
      <c r="S24" s="320"/>
      <c r="T24" s="320"/>
      <c r="U24" s="321"/>
    </row>
    <row r="25" spans="2:21" s="14" customFormat="1" ht="24.95" customHeight="1" x14ac:dyDescent="0.25">
      <c r="B25" s="307" t="s">
        <v>255</v>
      </c>
      <c r="C25" s="307"/>
      <c r="D25" s="307"/>
      <c r="E25" s="307"/>
      <c r="F25" s="307"/>
      <c r="G25" s="307"/>
      <c r="H25" s="307"/>
      <c r="I25" s="307"/>
      <c r="J25" s="307"/>
      <c r="K25" s="307"/>
      <c r="L25" s="307"/>
      <c r="M25" s="307"/>
      <c r="N25" s="307"/>
      <c r="O25" s="307"/>
      <c r="P25" s="307"/>
      <c r="Q25" s="307"/>
      <c r="R25" s="307"/>
      <c r="S25" s="307"/>
      <c r="T25" s="307"/>
      <c r="U25" s="307"/>
    </row>
    <row r="26" spans="2:21" ht="60" customHeight="1" x14ac:dyDescent="0.2">
      <c r="B26" s="319" t="s">
        <v>420</v>
      </c>
      <c r="C26" s="320"/>
      <c r="D26" s="320"/>
      <c r="E26" s="320"/>
      <c r="F26" s="320"/>
      <c r="G26" s="320"/>
      <c r="H26" s="320"/>
      <c r="I26" s="320"/>
      <c r="J26" s="320"/>
      <c r="K26" s="320"/>
      <c r="L26" s="320"/>
      <c r="M26" s="320"/>
      <c r="N26" s="320"/>
      <c r="O26" s="320"/>
      <c r="P26" s="320"/>
      <c r="Q26" s="320"/>
      <c r="R26" s="320"/>
      <c r="S26" s="320"/>
      <c r="T26" s="320"/>
      <c r="U26" s="321"/>
    </row>
    <row r="27" spans="2:21" ht="60" customHeight="1" x14ac:dyDescent="0.2">
      <c r="B27" s="319" t="s">
        <v>421</v>
      </c>
      <c r="C27" s="320"/>
      <c r="D27" s="320"/>
      <c r="E27" s="320"/>
      <c r="F27" s="320"/>
      <c r="G27" s="320"/>
      <c r="H27" s="320"/>
      <c r="I27" s="320"/>
      <c r="J27" s="320"/>
      <c r="K27" s="320"/>
      <c r="L27" s="320"/>
      <c r="M27" s="320"/>
      <c r="N27" s="320"/>
      <c r="O27" s="320"/>
      <c r="P27" s="320"/>
      <c r="Q27" s="320"/>
      <c r="R27" s="320"/>
      <c r="S27" s="320"/>
      <c r="T27" s="320"/>
      <c r="U27" s="321"/>
    </row>
    <row r="28" spans="2:21" ht="60" customHeight="1" x14ac:dyDescent="0.2">
      <c r="B28" s="319" t="s">
        <v>422</v>
      </c>
      <c r="C28" s="320"/>
      <c r="D28" s="320"/>
      <c r="E28" s="320"/>
      <c r="F28" s="320"/>
      <c r="G28" s="320"/>
      <c r="H28" s="320"/>
      <c r="I28" s="320"/>
      <c r="J28" s="320"/>
      <c r="K28" s="320"/>
      <c r="L28" s="320"/>
      <c r="M28" s="320"/>
      <c r="N28" s="320"/>
      <c r="O28" s="320"/>
      <c r="P28" s="320"/>
      <c r="Q28" s="320"/>
      <c r="R28" s="320"/>
      <c r="S28" s="320"/>
      <c r="T28" s="320"/>
      <c r="U28" s="321"/>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6" t="s">
        <v>43</v>
      </c>
      <c r="C30" s="316"/>
      <c r="D30" s="316"/>
      <c r="E30" s="316"/>
      <c r="F30" s="316"/>
      <c r="G30" s="316"/>
      <c r="H30" s="316"/>
      <c r="I30" s="316"/>
      <c r="J30" s="316"/>
      <c r="K30" s="316"/>
      <c r="L30" s="316"/>
      <c r="M30" s="316"/>
      <c r="N30" s="316"/>
      <c r="O30" s="316"/>
      <c r="P30" s="316"/>
      <c r="Q30" s="316"/>
      <c r="R30" s="316"/>
      <c r="S30" s="316"/>
      <c r="T30" s="316"/>
      <c r="U30" s="316"/>
    </row>
    <row r="31" spans="2:21" ht="24.95" customHeight="1" x14ac:dyDescent="0.2">
      <c r="B31" s="317" t="s">
        <v>253</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2">
      <c r="B32" s="295"/>
      <c r="C32" s="295"/>
      <c r="D32" s="295"/>
      <c r="E32" s="295"/>
      <c r="F32" s="295"/>
      <c r="G32" s="295"/>
      <c r="H32" s="295"/>
      <c r="I32" s="295"/>
      <c r="J32" s="295"/>
      <c r="K32" s="295"/>
      <c r="L32" s="295"/>
      <c r="M32" s="295"/>
      <c r="N32" s="295"/>
      <c r="O32" s="295"/>
      <c r="P32" s="295"/>
      <c r="Q32" s="295"/>
      <c r="R32" s="295"/>
      <c r="S32" s="295"/>
      <c r="T32" s="295"/>
      <c r="U32" s="295"/>
    </row>
    <row r="33" spans="2:21" ht="60" customHeight="1" x14ac:dyDescent="0.2">
      <c r="B33" s="295"/>
      <c r="C33" s="295"/>
      <c r="D33" s="295"/>
      <c r="E33" s="295"/>
      <c r="F33" s="295"/>
      <c r="G33" s="295"/>
      <c r="H33" s="295"/>
      <c r="I33" s="295"/>
      <c r="J33" s="295"/>
      <c r="K33" s="295"/>
      <c r="L33" s="295"/>
      <c r="M33" s="295"/>
      <c r="N33" s="295"/>
      <c r="O33" s="295"/>
      <c r="P33" s="295"/>
      <c r="Q33" s="295"/>
      <c r="R33" s="295"/>
      <c r="S33" s="295"/>
      <c r="T33" s="295"/>
      <c r="U33" s="295"/>
    </row>
    <row r="34" spans="2:21" s="14" customFormat="1" ht="24.95" customHeight="1" x14ac:dyDescent="0.25">
      <c r="B34" s="307" t="s">
        <v>255</v>
      </c>
      <c r="C34" s="307"/>
      <c r="D34" s="307"/>
      <c r="E34" s="307"/>
      <c r="F34" s="307"/>
      <c r="G34" s="307"/>
      <c r="H34" s="307"/>
      <c r="I34" s="307"/>
      <c r="J34" s="307"/>
      <c r="K34" s="307"/>
      <c r="L34" s="307"/>
      <c r="M34" s="307"/>
      <c r="N34" s="307"/>
      <c r="O34" s="307"/>
      <c r="P34" s="307"/>
      <c r="Q34" s="307"/>
      <c r="R34" s="307"/>
      <c r="S34" s="307"/>
      <c r="T34" s="307"/>
      <c r="U34" s="307"/>
    </row>
    <row r="35" spans="2:21" ht="60" customHeight="1" x14ac:dyDescent="0.2">
      <c r="B35" s="295"/>
      <c r="C35" s="295"/>
      <c r="D35" s="295"/>
      <c r="E35" s="295"/>
      <c r="F35" s="295"/>
      <c r="G35" s="295"/>
      <c r="H35" s="295"/>
      <c r="I35" s="295"/>
      <c r="J35" s="295"/>
      <c r="K35" s="295"/>
      <c r="L35" s="295"/>
      <c r="M35" s="295"/>
      <c r="N35" s="295"/>
      <c r="O35" s="295"/>
      <c r="P35" s="295"/>
      <c r="Q35" s="295"/>
      <c r="R35" s="295"/>
      <c r="S35" s="295"/>
      <c r="T35" s="295"/>
      <c r="U35" s="295"/>
    </row>
    <row r="36" spans="2:21" ht="60" customHeight="1" x14ac:dyDescent="0.2">
      <c r="B36" s="295"/>
      <c r="C36" s="295"/>
      <c r="D36" s="295"/>
      <c r="E36" s="295"/>
      <c r="F36" s="295"/>
      <c r="G36" s="295"/>
      <c r="H36" s="295"/>
      <c r="I36" s="295"/>
      <c r="J36" s="295"/>
      <c r="K36" s="295"/>
      <c r="L36" s="295"/>
      <c r="M36" s="295"/>
      <c r="N36" s="295"/>
      <c r="O36" s="295"/>
      <c r="P36" s="295"/>
      <c r="Q36" s="295"/>
      <c r="R36" s="295"/>
      <c r="S36" s="295"/>
      <c r="T36" s="295"/>
      <c r="U36" s="295"/>
    </row>
    <row r="37" spans="2:21" ht="60" customHeight="1" x14ac:dyDescent="0.2">
      <c r="B37" s="295"/>
      <c r="C37" s="295"/>
      <c r="D37" s="295"/>
      <c r="E37" s="295"/>
      <c r="F37" s="295"/>
      <c r="G37" s="295"/>
      <c r="H37" s="295"/>
      <c r="I37" s="295"/>
      <c r="J37" s="295"/>
      <c r="K37" s="295"/>
      <c r="L37" s="295"/>
      <c r="M37" s="295"/>
      <c r="N37" s="295"/>
      <c r="O37" s="295"/>
      <c r="P37" s="295"/>
      <c r="Q37" s="295"/>
      <c r="R37" s="295"/>
      <c r="S37" s="295"/>
      <c r="T37" s="295"/>
      <c r="U37" s="295"/>
    </row>
    <row r="40" spans="2:21" x14ac:dyDescent="0.2">
      <c r="B40" s="289" t="s">
        <v>43</v>
      </c>
      <c r="C40" s="289"/>
      <c r="D40" s="289"/>
      <c r="E40" s="289"/>
      <c r="F40" s="289"/>
      <c r="G40" s="289"/>
      <c r="H40" s="289"/>
      <c r="I40" s="289"/>
      <c r="J40" s="289"/>
      <c r="K40" s="289"/>
      <c r="L40" s="289"/>
      <c r="M40" s="289"/>
      <c r="N40" s="289"/>
      <c r="O40" s="289"/>
      <c r="P40" s="289"/>
      <c r="Q40" s="289"/>
      <c r="R40" s="289"/>
      <c r="S40" s="289"/>
      <c r="T40" s="289"/>
      <c r="U40" s="289"/>
    </row>
    <row r="41" spans="2:21" ht="19.5" x14ac:dyDescent="0.2">
      <c r="B41" s="317" t="s">
        <v>253</v>
      </c>
      <c r="C41" s="318"/>
      <c r="D41" s="318"/>
      <c r="E41" s="318"/>
      <c r="F41" s="318"/>
      <c r="G41" s="318"/>
      <c r="H41" s="318"/>
      <c r="I41" s="318"/>
      <c r="J41" s="318"/>
      <c r="K41" s="318"/>
      <c r="L41" s="318"/>
      <c r="M41" s="318"/>
      <c r="N41" s="318"/>
      <c r="O41" s="318"/>
      <c r="P41" s="318"/>
      <c r="Q41" s="318"/>
      <c r="R41" s="318"/>
      <c r="S41" s="318"/>
      <c r="T41" s="318"/>
      <c r="U41" s="318"/>
    </row>
    <row r="42" spans="2:21" ht="62.25" customHeight="1" x14ac:dyDescent="0.2">
      <c r="B42" s="295"/>
      <c r="C42" s="295"/>
      <c r="D42" s="295"/>
      <c r="E42" s="295"/>
      <c r="F42" s="295"/>
      <c r="G42" s="295"/>
      <c r="H42" s="295"/>
      <c r="I42" s="295"/>
      <c r="J42" s="295"/>
      <c r="K42" s="295"/>
      <c r="L42" s="295"/>
      <c r="M42" s="295"/>
      <c r="N42" s="295"/>
      <c r="O42" s="295"/>
      <c r="P42" s="295"/>
      <c r="Q42" s="295"/>
      <c r="R42" s="295"/>
      <c r="S42" s="295"/>
      <c r="T42" s="295"/>
      <c r="U42" s="295"/>
    </row>
    <row r="43" spans="2:21" ht="64.5" customHeight="1" x14ac:dyDescent="0.2">
      <c r="B43" s="295"/>
      <c r="C43" s="295"/>
      <c r="D43" s="295"/>
      <c r="E43" s="295"/>
      <c r="F43" s="295"/>
      <c r="G43" s="295"/>
      <c r="H43" s="295"/>
      <c r="I43" s="295"/>
      <c r="J43" s="295"/>
      <c r="K43" s="295"/>
      <c r="L43" s="295"/>
      <c r="M43" s="295"/>
      <c r="N43" s="295"/>
      <c r="O43" s="295"/>
      <c r="P43" s="295"/>
      <c r="Q43" s="295"/>
      <c r="R43" s="295"/>
      <c r="S43" s="295"/>
      <c r="T43" s="295"/>
      <c r="U43" s="295"/>
    </row>
    <row r="44" spans="2:21" ht="19.5" x14ac:dyDescent="0.2">
      <c r="B44" s="307" t="s">
        <v>255</v>
      </c>
      <c r="C44" s="307"/>
      <c r="D44" s="307"/>
      <c r="E44" s="307"/>
      <c r="F44" s="307"/>
      <c r="G44" s="307"/>
      <c r="H44" s="307"/>
      <c r="I44" s="307"/>
      <c r="J44" s="307"/>
      <c r="K44" s="307"/>
      <c r="L44" s="307"/>
      <c r="M44" s="307"/>
      <c r="N44" s="307"/>
      <c r="O44" s="307"/>
      <c r="P44" s="307"/>
      <c r="Q44" s="307"/>
      <c r="R44" s="307"/>
      <c r="S44" s="307"/>
      <c r="T44" s="307"/>
      <c r="U44" s="307"/>
    </row>
    <row r="45" spans="2:21" ht="54.75" customHeight="1" x14ac:dyDescent="0.2">
      <c r="B45" s="295"/>
      <c r="C45" s="295"/>
      <c r="D45" s="295"/>
      <c r="E45" s="295"/>
      <c r="F45" s="295"/>
      <c r="G45" s="295"/>
      <c r="H45" s="295"/>
      <c r="I45" s="295"/>
      <c r="J45" s="295"/>
      <c r="K45" s="295"/>
      <c r="L45" s="295"/>
      <c r="M45" s="295"/>
      <c r="N45" s="295"/>
      <c r="O45" s="295"/>
      <c r="P45" s="295"/>
      <c r="Q45" s="295"/>
      <c r="R45" s="295"/>
      <c r="S45" s="295"/>
      <c r="T45" s="295"/>
      <c r="U45" s="295"/>
    </row>
    <row r="46" spans="2:21" ht="61.5" customHeight="1" x14ac:dyDescent="0.2">
      <c r="B46" s="295"/>
      <c r="C46" s="295"/>
      <c r="D46" s="295"/>
      <c r="E46" s="295"/>
      <c r="F46" s="295"/>
      <c r="G46" s="295"/>
      <c r="H46" s="295"/>
      <c r="I46" s="295"/>
      <c r="J46" s="295"/>
      <c r="K46" s="295"/>
      <c r="L46" s="295"/>
      <c r="M46" s="295"/>
      <c r="N46" s="295"/>
      <c r="O46" s="295"/>
      <c r="P46" s="295"/>
      <c r="Q46" s="295"/>
      <c r="R46" s="295"/>
      <c r="S46" s="295"/>
      <c r="T46" s="295"/>
      <c r="U46" s="295"/>
    </row>
    <row r="47" spans="2:21" ht="64.5" customHeight="1" x14ac:dyDescent="0.2">
      <c r="B47" s="295"/>
      <c r="C47" s="295"/>
      <c r="D47" s="295"/>
      <c r="E47" s="295"/>
      <c r="F47" s="295"/>
      <c r="G47" s="295"/>
      <c r="H47" s="295"/>
      <c r="I47" s="295"/>
      <c r="J47" s="295"/>
      <c r="K47" s="295"/>
      <c r="L47" s="295"/>
      <c r="M47" s="295"/>
      <c r="N47" s="295"/>
      <c r="O47" s="295"/>
      <c r="P47" s="295"/>
      <c r="Q47" s="295"/>
      <c r="R47" s="295"/>
      <c r="S47" s="295"/>
      <c r="T47" s="295"/>
      <c r="U47" s="295"/>
    </row>
    <row r="65495" spans="2:22" x14ac:dyDescent="0.2">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alqaui</dc:creator>
  <cp:keywords/>
  <dc:description/>
  <cp:lastModifiedBy>USUARIO</cp:lastModifiedBy>
  <cp:revision/>
  <dcterms:created xsi:type="dcterms:W3CDTF">2010-02-23T19:10:51Z</dcterms:created>
  <dcterms:modified xsi:type="dcterms:W3CDTF">2022-11-18T14:27:06Z</dcterms:modified>
  <cp:category/>
  <cp:contentStatus/>
</cp:coreProperties>
</file>