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ula\Desktop\DOCUMENTOSENJAMBRE\1.GESTIONDELAEVALUACION\"/>
    </mc:Choice>
  </mc:AlternateContent>
  <bookViews>
    <workbookView xWindow="0" yWindow="0" windowWidth="20490" windowHeight="7755" activeTab="5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0" i="1" l="1"/>
  <c r="U87" i="1"/>
  <c r="U92" i="1"/>
  <c r="U5" i="6" s="1"/>
  <c r="U91" i="1"/>
  <c r="U90" i="1"/>
  <c r="U89" i="1"/>
  <c r="R5" i="6" s="1"/>
  <c r="R7" i="1"/>
  <c r="S7" i="1"/>
  <c r="T7" i="1"/>
  <c r="U7" i="1"/>
  <c r="R8" i="1"/>
  <c r="S8" i="1"/>
  <c r="T8" i="1"/>
  <c r="U8" i="1"/>
  <c r="R9" i="1"/>
  <c r="S9" i="1"/>
  <c r="T9" i="1"/>
  <c r="U9" i="1"/>
  <c r="R10" i="1"/>
  <c r="S10" i="1"/>
  <c r="K4" i="2" s="1"/>
  <c r="T10" i="1"/>
  <c r="U10" i="1"/>
  <c r="U4" i="2"/>
  <c r="U10" i="2" s="1"/>
  <c r="Q11" i="1"/>
  <c r="R11" i="1"/>
  <c r="S11" i="1"/>
  <c r="R13" i="1"/>
  <c r="S13" i="1"/>
  <c r="T13" i="1"/>
  <c r="U13" i="1"/>
  <c r="R14" i="1"/>
  <c r="S14" i="1"/>
  <c r="T14" i="1"/>
  <c r="U14" i="1"/>
  <c r="R15" i="1"/>
  <c r="S15" i="1"/>
  <c r="T15" i="1"/>
  <c r="U15" i="1"/>
  <c r="R16" i="1"/>
  <c r="S16" i="1"/>
  <c r="K5" i="2" s="1"/>
  <c r="T16" i="1"/>
  <c r="P5" i="2" s="1"/>
  <c r="U16" i="1"/>
  <c r="U5" i="2"/>
  <c r="R20" i="1"/>
  <c r="S20" i="1"/>
  <c r="T20" i="1"/>
  <c r="U20" i="1"/>
  <c r="R21" i="1"/>
  <c r="S21" i="1"/>
  <c r="T21" i="1"/>
  <c r="U21" i="1"/>
  <c r="R22" i="1"/>
  <c r="S22" i="1"/>
  <c r="T22" i="1"/>
  <c r="U22" i="1"/>
  <c r="R23" i="1"/>
  <c r="F6" i="2" s="1"/>
  <c r="S23" i="1"/>
  <c r="K6" i="2" s="1"/>
  <c r="T23" i="1"/>
  <c r="U23" i="1"/>
  <c r="U6" i="2" s="1"/>
  <c r="R30" i="1"/>
  <c r="C7" i="2" s="1"/>
  <c r="S30" i="1"/>
  <c r="H7" i="2" s="1"/>
  <c r="T30" i="1"/>
  <c r="U30" i="1"/>
  <c r="R31" i="1"/>
  <c r="S31" i="1"/>
  <c r="T31" i="1"/>
  <c r="U31" i="1"/>
  <c r="R32" i="1"/>
  <c r="S32" i="1"/>
  <c r="T32" i="1"/>
  <c r="U32" i="1"/>
  <c r="R33" i="1"/>
  <c r="S33" i="1"/>
  <c r="T33" i="1"/>
  <c r="U33" i="1"/>
  <c r="U7" i="2" s="1"/>
  <c r="R36" i="1"/>
  <c r="S36" i="1"/>
  <c r="T36" i="1"/>
  <c r="U36" i="1"/>
  <c r="R8" i="2" s="1"/>
  <c r="R37" i="1"/>
  <c r="S37" i="1"/>
  <c r="T37" i="1"/>
  <c r="U37" i="1"/>
  <c r="R38" i="1"/>
  <c r="S38" i="1"/>
  <c r="T38" i="1"/>
  <c r="U38" i="1"/>
  <c r="R39" i="1"/>
  <c r="F8" i="2" s="1"/>
  <c r="S39" i="1"/>
  <c r="T39" i="1"/>
  <c r="U39" i="1"/>
  <c r="R47" i="1"/>
  <c r="S47" i="1"/>
  <c r="T47" i="1"/>
  <c r="U47" i="1"/>
  <c r="R48" i="1"/>
  <c r="S48" i="1"/>
  <c r="T48" i="1"/>
  <c r="U48" i="1"/>
  <c r="R49" i="1"/>
  <c r="S49" i="1"/>
  <c r="T49" i="1"/>
  <c r="U49" i="1"/>
  <c r="R50" i="1"/>
  <c r="F9" i="2" s="1"/>
  <c r="S50" i="1"/>
  <c r="T50" i="1"/>
  <c r="U50" i="1"/>
  <c r="U9" i="2" s="1"/>
  <c r="R55" i="1"/>
  <c r="S55" i="1"/>
  <c r="T55" i="1"/>
  <c r="U55" i="1"/>
  <c r="R56" i="1"/>
  <c r="S56" i="1"/>
  <c r="T56" i="1"/>
  <c r="U56" i="1"/>
  <c r="R57" i="1"/>
  <c r="S57" i="1"/>
  <c r="T57" i="1"/>
  <c r="U57" i="1"/>
  <c r="R58" i="1"/>
  <c r="F4" i="4" s="1"/>
  <c r="S58" i="1"/>
  <c r="K4" i="4" s="1"/>
  <c r="T58" i="1"/>
  <c r="U58" i="1"/>
  <c r="R62" i="1"/>
  <c r="S62" i="1"/>
  <c r="T62" i="1"/>
  <c r="U62" i="1"/>
  <c r="R63" i="1"/>
  <c r="S63" i="1"/>
  <c r="T63" i="1"/>
  <c r="U63" i="1"/>
  <c r="R64" i="1"/>
  <c r="S64" i="1"/>
  <c r="T64" i="1"/>
  <c r="U64" i="1"/>
  <c r="R65" i="1"/>
  <c r="F5" i="4" s="1"/>
  <c r="S65" i="1"/>
  <c r="T65" i="1"/>
  <c r="P5" i="4" s="1"/>
  <c r="U65" i="1"/>
  <c r="R68" i="1"/>
  <c r="S68" i="1"/>
  <c r="T68" i="1"/>
  <c r="U68" i="1"/>
  <c r="R69" i="1"/>
  <c r="S69" i="1"/>
  <c r="T69" i="1"/>
  <c r="U69" i="1"/>
  <c r="R70" i="1"/>
  <c r="S70" i="1"/>
  <c r="T70" i="1"/>
  <c r="U70" i="1"/>
  <c r="R71" i="1"/>
  <c r="S71" i="1"/>
  <c r="K6" i="4" s="1"/>
  <c r="T71" i="1"/>
  <c r="U71" i="1"/>
  <c r="T6" i="4" s="1"/>
  <c r="R74" i="1"/>
  <c r="S74" i="1"/>
  <c r="T74" i="1"/>
  <c r="U74" i="1"/>
  <c r="R75" i="1"/>
  <c r="S75" i="1"/>
  <c r="T75" i="1"/>
  <c r="U75" i="1"/>
  <c r="R76" i="1"/>
  <c r="S76" i="1"/>
  <c r="T76" i="1"/>
  <c r="U76" i="1"/>
  <c r="R77" i="1"/>
  <c r="F7" i="4" s="1"/>
  <c r="S77" i="1"/>
  <c r="K7" i="4" s="1"/>
  <c r="T77" i="1"/>
  <c r="U77" i="1"/>
  <c r="U7" i="4" s="1"/>
  <c r="R84" i="1"/>
  <c r="S84" i="1"/>
  <c r="H4" i="6" s="1"/>
  <c r="T84" i="1"/>
  <c r="U84" i="1"/>
  <c r="R85" i="1"/>
  <c r="S85" i="1"/>
  <c r="T85" i="1"/>
  <c r="U85" i="1"/>
  <c r="R86" i="1"/>
  <c r="S86" i="1"/>
  <c r="T86" i="1"/>
  <c r="U86" i="1"/>
  <c r="T4" i="6" s="1"/>
  <c r="T10" i="6" s="1"/>
  <c r="R87" i="1"/>
  <c r="F4" i="6" s="1"/>
  <c r="S87" i="1"/>
  <c r="T87" i="1"/>
  <c r="P4" i="6"/>
  <c r="R89" i="1"/>
  <c r="S89" i="1"/>
  <c r="T89" i="1"/>
  <c r="R90" i="1"/>
  <c r="S90" i="1"/>
  <c r="H5" i="6" s="1"/>
  <c r="T90" i="1"/>
  <c r="R91" i="1"/>
  <c r="S91" i="1"/>
  <c r="J5" i="6" s="1"/>
  <c r="T91" i="1"/>
  <c r="R92" i="1"/>
  <c r="S92" i="1"/>
  <c r="T92" i="1"/>
  <c r="R98" i="1"/>
  <c r="S98" i="1"/>
  <c r="T98" i="1"/>
  <c r="U98" i="1"/>
  <c r="T6" i="6" s="1"/>
  <c r="R99" i="1"/>
  <c r="S99" i="1"/>
  <c r="T99" i="1"/>
  <c r="U99" i="1"/>
  <c r="S6" i="6" s="1"/>
  <c r="R100" i="1"/>
  <c r="S100" i="1"/>
  <c r="T100" i="1"/>
  <c r="R101" i="1"/>
  <c r="F6" i="6" s="1"/>
  <c r="S101" i="1"/>
  <c r="T101" i="1"/>
  <c r="U101" i="1"/>
  <c r="R6" i="6" s="1"/>
  <c r="R102" i="1"/>
  <c r="S102" i="1"/>
  <c r="T102" i="1"/>
  <c r="U102" i="1"/>
  <c r="R103" i="1"/>
  <c r="S103" i="1"/>
  <c r="T103" i="1"/>
  <c r="U103" i="1"/>
  <c r="R104" i="1"/>
  <c r="S104" i="1"/>
  <c r="T104" i="1"/>
  <c r="U104" i="1"/>
  <c r="R105" i="1"/>
  <c r="F7" i="6" s="1"/>
  <c r="S105" i="1"/>
  <c r="T105" i="1"/>
  <c r="U105" i="1"/>
  <c r="U7" i="6" s="1"/>
  <c r="R114" i="1"/>
  <c r="S114" i="1"/>
  <c r="T114" i="1"/>
  <c r="U114" i="1"/>
  <c r="R115" i="1"/>
  <c r="S115" i="1"/>
  <c r="T115" i="1"/>
  <c r="U115" i="1"/>
  <c r="S8" i="6" s="1"/>
  <c r="R116" i="1"/>
  <c r="S116" i="1"/>
  <c r="T116" i="1"/>
  <c r="U116" i="1"/>
  <c r="R117" i="1"/>
  <c r="F8" i="6" s="1"/>
  <c r="S117" i="1"/>
  <c r="K8" i="6" s="1"/>
  <c r="T117" i="1"/>
  <c r="U117" i="1"/>
  <c r="U8" i="6" s="1"/>
  <c r="R122" i="1"/>
  <c r="S122" i="1"/>
  <c r="T122" i="1"/>
  <c r="U122" i="1"/>
  <c r="R4" i="5" s="1"/>
  <c r="R10" i="5" s="1"/>
  <c r="R123" i="1"/>
  <c r="S123" i="1"/>
  <c r="T123" i="1"/>
  <c r="U123" i="1"/>
  <c r="R124" i="1"/>
  <c r="D4" i="5" s="1"/>
  <c r="S124" i="1"/>
  <c r="T124" i="1"/>
  <c r="U124" i="1"/>
  <c r="R125" i="1"/>
  <c r="F4" i="5" s="1"/>
  <c r="S125" i="1"/>
  <c r="K4" i="5" s="1"/>
  <c r="T125" i="1"/>
  <c r="U125" i="1"/>
  <c r="R128" i="1"/>
  <c r="S128" i="1"/>
  <c r="T128" i="1"/>
  <c r="U128" i="1"/>
  <c r="R129" i="1"/>
  <c r="S129" i="1"/>
  <c r="T129" i="1"/>
  <c r="U129" i="1"/>
  <c r="R130" i="1"/>
  <c r="S130" i="1"/>
  <c r="T130" i="1"/>
  <c r="U130" i="1"/>
  <c r="R131" i="1"/>
  <c r="S131" i="1"/>
  <c r="K5" i="5" s="1"/>
  <c r="T131" i="1"/>
  <c r="P5" i="5" s="1"/>
  <c r="U131" i="1"/>
  <c r="R134" i="1"/>
  <c r="S134" i="1"/>
  <c r="H6" i="5" s="1"/>
  <c r="T134" i="1"/>
  <c r="U134" i="1"/>
  <c r="R135" i="1"/>
  <c r="S135" i="1"/>
  <c r="T135" i="1"/>
  <c r="U135" i="1"/>
  <c r="R136" i="1"/>
  <c r="S136" i="1"/>
  <c r="T136" i="1"/>
  <c r="U136" i="1"/>
  <c r="T6" i="5" s="1"/>
  <c r="R137" i="1"/>
  <c r="F6" i="5" s="1"/>
  <c r="S137" i="1"/>
  <c r="T137" i="1"/>
  <c r="P6" i="5" s="1"/>
  <c r="R139" i="1"/>
  <c r="S139" i="1"/>
  <c r="T139" i="1"/>
  <c r="U139" i="1"/>
  <c r="R140" i="1"/>
  <c r="S140" i="1"/>
  <c r="T140" i="1"/>
  <c r="U140" i="1"/>
  <c r="R141" i="1"/>
  <c r="S141" i="1"/>
  <c r="T141" i="1"/>
  <c r="U141" i="1"/>
  <c r="S7" i="5" s="1"/>
  <c r="R142" i="1"/>
  <c r="F7" i="5" s="1"/>
  <c r="S142" i="1"/>
  <c r="K7" i="5" s="1"/>
  <c r="T142" i="1"/>
  <c r="R4" i="2"/>
  <c r="R10" i="2" s="1"/>
  <c r="S5" i="6"/>
  <c r="R5" i="2"/>
  <c r="T5" i="6"/>
  <c r="T5" i="2"/>
  <c r="S4" i="4"/>
  <c r="S10" i="4" s="1"/>
  <c r="O5" i="2"/>
  <c r="U5" i="5"/>
  <c r="U4" i="4"/>
  <c r="U10" i="4" s="1"/>
  <c r="M6" i="6"/>
  <c r="H6" i="2"/>
  <c r="D6" i="4"/>
  <c r="S6" i="2"/>
  <c r="R6" i="2"/>
  <c r="C4" i="6"/>
  <c r="E5" i="2"/>
  <c r="F5" i="2"/>
  <c r="C5" i="2"/>
  <c r="D5" i="2"/>
  <c r="F4" i="2"/>
  <c r="C4" i="2"/>
  <c r="E4" i="2"/>
  <c r="D4" i="2"/>
  <c r="C7" i="6"/>
  <c r="C5" i="6"/>
  <c r="S5" i="2"/>
  <c r="D7" i="4"/>
  <c r="F6" i="4"/>
  <c r="S8" i="2"/>
  <c r="D7" i="2"/>
  <c r="T6" i="2"/>
  <c r="D8" i="2"/>
  <c r="D9" i="2"/>
  <c r="E9" i="2"/>
  <c r="C9" i="2"/>
  <c r="C7" i="4"/>
  <c r="R4" i="4"/>
  <c r="R10" i="4" s="1"/>
  <c r="R9" i="2"/>
  <c r="T8" i="2"/>
  <c r="S7" i="2"/>
  <c r="T7" i="2"/>
  <c r="S4" i="2"/>
  <c r="S10" i="2" s="1"/>
  <c r="H4" i="2"/>
  <c r="R8" i="6"/>
  <c r="S6" i="5"/>
  <c r="R7" i="5"/>
  <c r="S7" i="4"/>
  <c r="O9" i="2"/>
  <c r="T4" i="2"/>
  <c r="T10" i="2" s="1"/>
  <c r="I4" i="2"/>
  <c r="I9" i="2"/>
  <c r="I8" i="2"/>
  <c r="K7" i="2"/>
  <c r="I7" i="2"/>
  <c r="J6" i="2"/>
  <c r="I6" i="2"/>
  <c r="J5" i="2"/>
  <c r="I5" i="2"/>
  <c r="H5" i="2"/>
  <c r="J4" i="2"/>
  <c r="K7" i="6"/>
  <c r="I7" i="6"/>
  <c r="I6" i="4"/>
  <c r="H9" i="2"/>
  <c r="D5" i="4"/>
  <c r="R5" i="4"/>
  <c r="E6" i="2"/>
  <c r="J4" i="4"/>
  <c r="I5" i="6"/>
  <c r="D5" i="6"/>
  <c r="H4" i="5"/>
  <c r="U4" i="6"/>
  <c r="U10" i="6" s="1"/>
  <c r="J6" i="4"/>
  <c r="S5" i="4"/>
  <c r="E7" i="2"/>
  <c r="J7" i="2"/>
  <c r="I6" i="6"/>
  <c r="C5" i="4"/>
  <c r="U5" i="4"/>
  <c r="R6" i="4"/>
  <c r="J6" i="6"/>
  <c r="C8" i="2"/>
  <c r="E5" i="6"/>
  <c r="R6" i="5"/>
  <c r="U6" i="4"/>
  <c r="C7" i="5"/>
  <c r="E8" i="2"/>
  <c r="M5" i="2"/>
  <c r="P4" i="2"/>
  <c r="N4" i="2"/>
  <c r="O4" i="2"/>
  <c r="M4" i="2"/>
  <c r="P7" i="2"/>
  <c r="N7" i="2"/>
  <c r="M7" i="2"/>
  <c r="O7" i="2"/>
  <c r="M6" i="2"/>
  <c r="P6" i="2"/>
  <c r="N6" i="2"/>
  <c r="O6" i="2"/>
  <c r="D6" i="5" l="1"/>
  <c r="I5" i="5"/>
  <c r="R7" i="6"/>
  <c r="S7" i="6"/>
  <c r="D7" i="5"/>
  <c r="U6" i="5"/>
  <c r="C6" i="5"/>
  <c r="E5" i="5"/>
  <c r="D5" i="5"/>
  <c r="J4" i="5"/>
  <c r="O6" i="6"/>
  <c r="S4" i="6"/>
  <c r="S10" i="6" s="1"/>
  <c r="C6" i="4"/>
  <c r="E5" i="4"/>
  <c r="I4" i="4"/>
  <c r="J9" i="2"/>
  <c r="D6" i="2"/>
  <c r="I7" i="5"/>
  <c r="E6" i="5"/>
  <c r="H5" i="5"/>
  <c r="N4" i="5"/>
  <c r="T8" i="6"/>
  <c r="T7" i="6"/>
  <c r="I10" i="2"/>
  <c r="D10" i="2"/>
  <c r="U7" i="5"/>
  <c r="O6" i="5"/>
  <c r="N6" i="5"/>
  <c r="T5" i="5"/>
  <c r="U4" i="5"/>
  <c r="U10" i="5" s="1"/>
  <c r="I4" i="5"/>
  <c r="J8" i="6"/>
  <c r="I8" i="6"/>
  <c r="H8" i="6"/>
  <c r="J7" i="6"/>
  <c r="H7" i="6"/>
  <c r="K6" i="6"/>
  <c r="H6" i="6"/>
  <c r="F5" i="6"/>
  <c r="O4" i="6"/>
  <c r="S6" i="4"/>
  <c r="T5" i="4"/>
  <c r="E4" i="4"/>
  <c r="J8" i="2"/>
  <c r="K8" i="2"/>
  <c r="I6" i="5"/>
  <c r="D6" i="6"/>
  <c r="C6" i="6"/>
  <c r="C10" i="6" s="1"/>
  <c r="E10" i="2"/>
  <c r="N7" i="5"/>
  <c r="M6" i="5"/>
  <c r="O5" i="5"/>
  <c r="P4" i="5"/>
  <c r="T4" i="5"/>
  <c r="T10" i="5" s="1"/>
  <c r="E4" i="5"/>
  <c r="C8" i="6"/>
  <c r="E7" i="6"/>
  <c r="E6" i="6"/>
  <c r="K5" i="6"/>
  <c r="K4" i="6"/>
  <c r="I4" i="6"/>
  <c r="N6" i="4"/>
  <c r="T4" i="4"/>
  <c r="T10" i="4" s="1"/>
  <c r="T9" i="2"/>
  <c r="U8" i="2"/>
  <c r="F7" i="2"/>
  <c r="F10" i="2" s="1"/>
  <c r="E4" i="6"/>
  <c r="J7" i="4"/>
  <c r="I7" i="4"/>
  <c r="H6" i="4"/>
  <c r="J5" i="4"/>
  <c r="J10" i="4" s="1"/>
  <c r="I5" i="4"/>
  <c r="N5" i="2"/>
  <c r="O7" i="5"/>
  <c r="M7" i="5"/>
  <c r="P7" i="5"/>
  <c r="P10" i="5" s="1"/>
  <c r="N5" i="5"/>
  <c r="N10" i="5"/>
  <c r="M4" i="5"/>
  <c r="O4" i="5"/>
  <c r="O10" i="5" s="1"/>
  <c r="O8" i="6"/>
  <c r="M8" i="6"/>
  <c r="M7" i="6"/>
  <c r="O7" i="6"/>
  <c r="O10" i="6" s="1"/>
  <c r="P7" i="6"/>
  <c r="N7" i="6"/>
  <c r="N6" i="6"/>
  <c r="P6" i="6"/>
  <c r="P5" i="6"/>
  <c r="M5" i="6"/>
  <c r="O5" i="6"/>
  <c r="H10" i="6"/>
  <c r="K10" i="6"/>
  <c r="I10" i="6"/>
  <c r="J10" i="2"/>
  <c r="D10" i="5"/>
  <c r="F10" i="6"/>
  <c r="F10" i="4"/>
  <c r="H7" i="5"/>
  <c r="H10" i="5" s="1"/>
  <c r="J5" i="5"/>
  <c r="N4" i="6"/>
  <c r="D4" i="4"/>
  <c r="D10" i="4" s="1"/>
  <c r="K9" i="2"/>
  <c r="K10" i="2" s="1"/>
  <c r="E8" i="6"/>
  <c r="E10" i="6" s="1"/>
  <c r="D8" i="6"/>
  <c r="H7" i="4"/>
  <c r="H8" i="2"/>
  <c r="H10" i="2" s="1"/>
  <c r="S9" i="2"/>
  <c r="C4" i="4"/>
  <c r="C10" i="4" s="1"/>
  <c r="N5" i="6"/>
  <c r="E6" i="4"/>
  <c r="E10" i="4" s="1"/>
  <c r="N8" i="6"/>
  <c r="P8" i="6"/>
  <c r="D7" i="6"/>
  <c r="R7" i="4"/>
  <c r="R7" i="2"/>
  <c r="C6" i="2"/>
  <c r="C10" i="2" s="1"/>
  <c r="D4" i="6"/>
  <c r="T7" i="4"/>
  <c r="J7" i="5"/>
  <c r="R5" i="5"/>
  <c r="S4" i="5"/>
  <c r="S10" i="5" s="1"/>
  <c r="N9" i="2"/>
  <c r="C4" i="5"/>
  <c r="E7" i="4"/>
  <c r="E7" i="5"/>
  <c r="E10" i="5" s="1"/>
  <c r="F5" i="5"/>
  <c r="F10" i="5" s="1"/>
  <c r="M5" i="5"/>
  <c r="J4" i="6"/>
  <c r="J10" i="6" s="1"/>
  <c r="H5" i="4"/>
  <c r="H4" i="4"/>
  <c r="M5" i="4"/>
  <c r="C5" i="5"/>
  <c r="S5" i="5"/>
  <c r="K5" i="4"/>
  <c r="K10" i="4" s="1"/>
  <c r="J6" i="5"/>
  <c r="J10" i="5" s="1"/>
  <c r="R4" i="6"/>
  <c r="R10" i="6" s="1"/>
  <c r="T7" i="5"/>
  <c r="U6" i="6"/>
  <c r="K6" i="5"/>
  <c r="K10" i="5" s="1"/>
  <c r="M4" i="6"/>
  <c r="M10" i="6" s="1"/>
  <c r="N7" i="4"/>
  <c r="P7" i="4"/>
  <c r="M7" i="4"/>
  <c r="O7" i="4"/>
  <c r="M6" i="4"/>
  <c r="O6" i="4"/>
  <c r="P6" i="4"/>
  <c r="N5" i="4"/>
  <c r="O5" i="4"/>
  <c r="O4" i="4"/>
  <c r="P4" i="4"/>
  <c r="N4" i="4"/>
  <c r="M4" i="4"/>
  <c r="P9" i="2"/>
  <c r="M9" i="2"/>
  <c r="M8" i="2"/>
  <c r="M10" i="2" s="1"/>
  <c r="O8" i="2"/>
  <c r="O10" i="2" s="1"/>
  <c r="P8" i="2"/>
  <c r="N8" i="2"/>
  <c r="I10" i="4" l="1"/>
  <c r="I10" i="5"/>
  <c r="M10" i="5"/>
  <c r="P10" i="6"/>
  <c r="D10" i="6"/>
  <c r="C10" i="5"/>
  <c r="N10" i="6"/>
  <c r="H10" i="4"/>
  <c r="N10" i="2"/>
  <c r="P10" i="4"/>
  <c r="M10" i="4"/>
  <c r="N10" i="4"/>
  <c r="O10" i="4"/>
  <c r="P10" i="2"/>
</calcChain>
</file>

<file path=xl/sharedStrings.xml><?xml version="1.0" encoding="utf-8"?>
<sst xmlns="http://schemas.openxmlformats.org/spreadsheetml/2006/main" count="932" uniqueCount="715">
  <si>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</si>
  <si>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</si>
  <si>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</si>
  <si>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</si>
  <si>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</si>
  <si>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</si>
  <si>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</si>
  <si>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</si>
  <si>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</si>
  <si>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</si>
  <si>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</si>
  <si>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</si>
  <si>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</si>
  <si>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</si>
  <si>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</si>
  <si>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</si>
  <si>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</si>
  <si>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</si>
  <si>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</si>
  <si>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</si>
  <si>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</si>
  <si>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</si>
  <si>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</si>
  <si>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</si>
  <si>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</si>
  <si>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</si>
  <si>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</si>
  <si>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</si>
  <si>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</si>
  <si>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</si>
  <si>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</si>
  <si>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</si>
  <si>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</si>
  <si>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</si>
  <si>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</si>
  <si>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</si>
  <si>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</si>
  <si>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</si>
  <si>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</si>
  <si>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</si>
  <si>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</si>
  <si>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</si>
  <si>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</si>
  <si>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</si>
  <si>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</si>
  <si>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</si>
  <si>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</si>
  <si>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</si>
  <si>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</si>
  <si>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</si>
  <si>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</si>
  <si>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</si>
  <si>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</si>
  <si>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</si>
  <si>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</si>
  <si>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</si>
  <si>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</si>
  <si>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</si>
  <si>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</si>
  <si>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</si>
  <si>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</si>
  <si>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</si>
  <si>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</si>
  <si>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</si>
  <si>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</si>
  <si>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</si>
  <si>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</si>
  <si>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</si>
  <si>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</si>
  <si>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</si>
  <si>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</si>
  <si>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</si>
  <si>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</si>
  <si>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</si>
  <si>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</si>
  <si>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</si>
  <si>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</si>
  <si>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</si>
  <si>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</si>
  <si>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</si>
  <si>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</si>
  <si>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</si>
  <si>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</si>
  <si>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</si>
  <si>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</si>
  <si>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</si>
  <si>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</si>
  <si>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</si>
  <si>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</si>
  <si>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</si>
  <si>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</si>
  <si>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</si>
  <si>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</si>
  <si>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</si>
  <si>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</si>
  <si>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</si>
  <si>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</si>
  <si>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</si>
  <si>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</si>
  <si>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</si>
  <si>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</si>
  <si>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</si>
  <si>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</si>
  <si>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</si>
  <si>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</si>
  <si>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</si>
  <si>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</si>
  <si>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</si>
  <si>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</si>
  <si>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</si>
  <si>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</si>
  <si>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</si>
  <si>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</si>
  <si>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</si>
  <si>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</si>
  <si>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</si>
  <si>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</si>
  <si>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</si>
  <si>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</si>
  <si>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</si>
  <si>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</si>
  <si>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</si>
  <si>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</si>
  <si>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</si>
  <si>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</si>
  <si>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</si>
  <si>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</si>
  <si>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</si>
  <si>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</si>
  <si>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</si>
  <si>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</si>
  <si>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</si>
  <si>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</si>
  <si>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</si>
  <si>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</si>
  <si>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</si>
  <si>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</si>
  <si>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</si>
  <si>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</si>
  <si>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</si>
  <si>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</si>
  <si>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</si>
  <si>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</si>
  <si>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</si>
  <si>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</si>
  <si>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</si>
  <si>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</si>
  <si>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</si>
  <si>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</si>
  <si>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</si>
  <si>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</si>
  <si>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</si>
  <si>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</si>
  <si>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</si>
  <si>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</si>
  <si>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</si>
  <si>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</si>
  <si>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</si>
  <si>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</si>
  <si>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</si>
  <si>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</si>
  <si>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</si>
  <si>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</si>
  <si>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</si>
  <si>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</si>
  <si>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</si>
  <si>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</si>
  <si>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</si>
  <si>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</si>
  <si>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</si>
  <si>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</si>
  <si>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</si>
  <si>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</si>
  <si>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</si>
  <si>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</si>
  <si>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</si>
  <si>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</si>
  <si>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201_</t>
  </si>
  <si>
    <t>AÑO 202_</t>
  </si>
  <si>
    <t>AÑO 20_</t>
  </si>
  <si>
    <t>INSTITUCIÓN EDUCATIVA SAN LUIS BELTRAN</t>
  </si>
  <si>
    <t>CORREGIMIENTO SAN MARTIN DE LOBA</t>
  </si>
  <si>
    <t>SARDINATA</t>
  </si>
  <si>
    <t>AÑO 2019</t>
  </si>
  <si>
    <t>AÑO 2020</t>
  </si>
  <si>
    <t xml:space="preserve">LIDER COMITÉ DIRECTIVO </t>
  </si>
  <si>
    <t xml:space="preserve">LIDER COMITÉ ADMINISTRATIVO </t>
  </si>
  <si>
    <t xml:space="preserve">LIDER COMITÉ COMUNITARIO </t>
  </si>
  <si>
    <t>AÑO  2019</t>
  </si>
  <si>
    <t>Proceso de matricula agil y oportuno</t>
  </si>
  <si>
    <t>Plataforma, folio de matricula, reportes, informes.</t>
  </si>
  <si>
    <t>Se cuenta con un archivo medianamente organizado</t>
  </si>
  <si>
    <t>Archivo fisico</t>
  </si>
  <si>
    <t>sistema agil y oportuno de boletines y certificaciones. Formato unificado</t>
  </si>
  <si>
    <t xml:space="preserve">Plataforma </t>
  </si>
  <si>
    <t>Mantenimiento ocasional</t>
  </si>
  <si>
    <t>Planta fisica</t>
  </si>
  <si>
    <t>Algunos apoyos de la comunidad educativa</t>
  </si>
  <si>
    <t>Actividades</t>
  </si>
  <si>
    <t>No hay registros de seguimiento</t>
  </si>
  <si>
    <t>No hay un plan elaborado</t>
  </si>
  <si>
    <t>No hay un plan que oriente esa actividad</t>
  </si>
  <si>
    <t>No hay manuales disponibles de usurarios</t>
  </si>
  <si>
    <t>El plan  se encuentra en proceso</t>
  </si>
  <si>
    <t>PEI</t>
  </si>
  <si>
    <t>Existen una  cooperativa y  un restaurante escolar que prestan el servicio a los estudiantes.</t>
  </si>
  <si>
    <t xml:space="preserve">PAE </t>
  </si>
  <si>
    <t>No hay estrategias definidas y articuladas</t>
  </si>
  <si>
    <t>Perfiles definidos</t>
  </si>
  <si>
    <t>Formato planta de personal y hojas de vida.</t>
  </si>
  <si>
    <t>Actividades individuales.</t>
  </si>
  <si>
    <t>No hay liniamentos  de proceso de información.</t>
  </si>
  <si>
    <t>Procesos establecidos para establacion de horarios y asignación academica.</t>
  </si>
  <si>
    <t>Algunos mienbros del personal comparten el horizonte institucional.</t>
  </si>
  <si>
    <t>Se realizan algunas actividades.</t>
  </si>
  <si>
    <t>No hay politicas de investigación.</t>
  </si>
  <si>
    <t>Hay un programa definido pero no se cumple completamente.</t>
  </si>
  <si>
    <t>Presupuesto elaborado acorde con las actividades y metas establecidas en el PMI.</t>
  </si>
  <si>
    <t>Presupuestos y actas.</t>
  </si>
  <si>
    <t>Se organiza informes trimestrales de ingresos y egresos con planeacion financiera.</t>
  </si>
  <si>
    <t>Archivo contable.</t>
  </si>
  <si>
    <t>Contabilidad disponible, financiera oportuna.</t>
  </si>
  <si>
    <t>Informes financieros.</t>
  </si>
  <si>
    <t>Informes financieros, contables oportunos y organizados.</t>
  </si>
  <si>
    <t>Programas de adecuación seguimiento y adquisición de recursos.</t>
  </si>
  <si>
    <t>Definición de estrategias de apoyo a estudiantes de bajo desempeño academico.</t>
  </si>
  <si>
    <t xml:space="preserve">Archivo histórico. </t>
  </si>
  <si>
    <t xml:space="preserve"> Proceso de matrículas y boletines articulados ágil y oportuno.</t>
  </si>
  <si>
    <t>HAY ALGUNOS AVANCES HACIA LA FORMULACION DE LA MISION Y LA VIOSION DE LOS PRNCIPIOS INSTITUCIONALES, PERO TODAVIA NO ESTA TOTALMENTE ARTICULADA.</t>
  </si>
  <si>
    <t>EXISTE  LA MISION Y LA VISION EN EL PEI.</t>
  </si>
  <si>
    <t>EXISTE EN EL PEI</t>
  </si>
  <si>
    <t>CUENTA CON UN PROCESO DE  DIVULGACION Y APROPIACION  ENEL DIRECCIONAMIENTO ESRATEGICO QUE INCLUYE DIVERSOS MEDIOS DECOMUNICACION.</t>
  </si>
  <si>
    <t>EXISTE LA ESTRATEGIA DE PROMOCION DE INCLUSION DE PERSONAS DE DIFERENTES GRUPOS POBLACIONALES Y DIVERSIDAD CULTURAL.</t>
  </si>
  <si>
    <t>ACTAS DE PROMOCION Y CONVALIDACION  OFERTA EDUCATIVA.</t>
  </si>
  <si>
    <t>LA INSTITUCION CUENTA CON UN CONJUNTO DE CRITERIOS BASICOS ACERCA DE SU MANEJO Y ESTOS SON APLICADOS PARCIALMENTE POR LAS SEDES</t>
  </si>
  <si>
    <t>ACTAS.</t>
  </si>
  <si>
    <t>LA MAYORIA DE PLANES PROYECTOSY ACCIONES ESTAN ARTICULADAS AL PLANTEAMIENTO ESTRATEGICO DE LA INSTITUCION INTEGRADA E INCLUSIVA.</t>
  </si>
  <si>
    <t>FOTOS Y TRABAJOS ESCRITOS.</t>
  </si>
  <si>
    <t>LA ESTRATEGIA PEDAGOGICA ES COHERENTE CON LA MISION,LA VISION Y LOS PRINCIPIOS IINSTITUCIONALES Y ES APLICADA Y ARTICULADA EN LAS DIFERENTES SEDESY GRADOS</t>
  </si>
  <si>
    <t>GUIAS Y COPIAS.</t>
  </si>
  <si>
    <t>COSOLIDADO DE EVALUACIONES.</t>
  </si>
  <si>
    <t xml:space="preserve">LAINSTITUCION  HA ESTABLECIDO UN PROCESO PARA REALIZAR LA AUTOEVALUACION, PERO  ESTOS TODAVIA NO SON UTILIZADOS  </t>
  </si>
  <si>
    <t>EL CONSEJO DIRERCTIVO TIENE UNA AGENDA PARA ORIENTAR LOS PROCESOS DE  PLANEACION , SIN EMBARGO NO SE REUNE CON REGULARIDAD,</t>
  </si>
  <si>
    <t>ACTAS  Y ASISTENCIA.</t>
  </si>
  <si>
    <t>ESTA CONFORMADO EN EL MARCO DE LA INTEGRACION INSTITUCIONAL, CUENTA CON UNA METODOLOGIA  DE TRABAJO AL DISEÑO IMPLEMENTANDO LOS PROYECTOS PEDAGOGICOS, SIN EMBARGO NO SE REUNEN EN SU TOTALIDAD.</t>
  </si>
  <si>
    <t>ACTAS .</t>
  </si>
  <si>
    <t>ESTA  CONFORMADA PERO NO SE REUNEN.</t>
  </si>
  <si>
    <t>ACTAS</t>
  </si>
  <si>
    <t>ESTA CONFORMADO PERO NO SE REUNE PERIODICAMENTE PARA ANALIZAR LOSS CASOS QUE SON REMITIDOS.</t>
  </si>
  <si>
    <t>ESTA CONFORMADO MEDIANTE ELECCION DEMOCRATICA, PERO NO SE REUNEN PERIODICAMENTE PARA DELIBERAR Y TOMAR LAS DESICIONES QUE LE CORRESPOONDEN.</t>
  </si>
  <si>
    <t>ACTAS DE ELECCION  DEL PERSONERO Y ASISTENCIA.</t>
  </si>
  <si>
    <t>CUENTA CON UN PERSONERO ELEGIDO DEMOCRATICAMENTE  EN TODAS LAS SEDES, PERO NO SE HA TENIDO EN CUENTA EN LAS DESICIONES .</t>
  </si>
  <si>
    <t>ACTA .</t>
  </si>
  <si>
    <t>ESTA CONFORMADA  PERO NO SE REUNE PERIODICAMENTE PARA DELIBERAR  Y TOMAR DESICIONES SOBRE LOS TEMAS DE SU COMPETENCIA.</t>
  </si>
  <si>
    <t>SE REUNE PERIODICAMENTE APOYANDO LA RECTORA EN EL MARCO DEL PLAN DE MEJORAMIENTO.</t>
  </si>
  <si>
    <t>LA INSTITUCION HA DEFINIDO LOS MECANISMOS DE COMUNICACIÓN DE ACUERDO AL CONTEXTO PARA CADA UNO DE LOS ESTAMENTOS DE LA COMUNIDAD EDUCATIVA.</t>
  </si>
  <si>
    <t>ACTAS Y FORMATOS.</t>
  </si>
  <si>
    <t>CUENTA CON UNA ESTRATEGIA PARA FORTALECER EL TRABAJO EN EQUIPO DE LOS DIFERENTES PROYECTOS INSTITUCIONALES .</t>
  </si>
  <si>
    <t>LA INSTITUCION CUENTA CON UN SISTEMA DE ESTIMULOS  Y RECONOCIMIENTO  DE LOGROS A LOS ESTUDIANTES.</t>
  </si>
  <si>
    <t>MENCION DE HONOR, NOTAS APRECIATIVAS Y MEDALLAS.</t>
  </si>
  <si>
    <t>LA INSTITUCION REALIZA REUNIONES OCACIONALES PARA IDENTIFICAR Y SOCIALIZAR LOS MEJORES DESEMPEÑOS EN EL AMBITO PEDAGOGICO.</t>
  </si>
  <si>
    <t>ASISTENCIA.</t>
  </si>
  <si>
    <t>LOS ESTUDIANTES SE IDENTIFICAN CON LA INSTITUCION ATRAVES DE ELEMENTOS COMO EL ESCUDO, EL UNFORME, EL HIMNO Y ASPECTOS RELACIONADOS CON LA FILOSOFIA Y VALORES INSTITUCIONALES.</t>
  </si>
  <si>
    <t>EN CADA SEDE SE ENCUENTRA PLASMADO EL ESCUDO, LA BANDERA, EL HIMNO Y LOS VALORES INSTITUCIONALES.</t>
  </si>
  <si>
    <t>.FOTOS E INVENTARIO.</t>
  </si>
  <si>
    <t>AL INICIO DEL AÑO ESCOLAR EN TODAS LAS SEDES SE SOCIALIZA A LOS ESTUDIANTES NUEVOS LOS USOS Y COSTUMBRES DELA INSTITUCION.</t>
  </si>
  <si>
    <t>MANUAL DE CONVIVENCIA.</t>
  </si>
  <si>
    <t>POCOS ESTUDIANTES DE ALGUNAS SEDES, NIVELES O GRADOS MANIFIESTAN ENTUSIASMO Y GANAS DE APRENDER.</t>
  </si>
  <si>
    <t>BOLETINES  Y ASISTENCIA.</t>
  </si>
  <si>
    <t>LA INSTITUCION  CUENTA CON UN MANUAL DE CONVIVENCIA  QUE FUE SOCIALIZADO A  LA COMUNIDAD EDUCATIVA.</t>
  </si>
  <si>
    <t>ACTAS Y ASISTENCIA.</t>
  </si>
  <si>
    <t xml:space="preserve">LA INSTITUCION  REALIZA ACCIONES ORGANIZADAS EXTRACURRICULARES DIRIGIDAS A A  LA COMUNIDAD EDUCATIVA </t>
  </si>
  <si>
    <t>FOTOS .</t>
  </si>
  <si>
    <t>LA INSTITUCION REALIZA ACCIONES ORGANIZADAS PARA APROPIARSE DEL BIENESTAR DE TODAS Y TODOS LOS ESTUDIANTES, LOGRANDO CALIDAD DE COBERTURA  PERO ESTA NO SE EJECUTA DE MANERA OPORTUNA , NO SE CUENTA CON TRANSPORTE ESCOLAR.</t>
  </si>
  <si>
    <t>ACTAS DE CONFORMACION DEL COMITÉ DEL PAE.</t>
  </si>
  <si>
    <t>LA INSTITUCION RELIZA JORNADAS EVENTUALMENTE, PERO NO HAY  NADA PREESTABLECIDO.</t>
  </si>
  <si>
    <t>LA INSTITUCION CUENTA CON ALGUNOS MECANISMOS PARA MANEJAR ALGUNOS CASOS, PERO NO SE CUENTA CON UN PROFESIONAL, IDONEO .</t>
  </si>
  <si>
    <t>MANUAL DE CONVIVENCIA, ACTAS DE COMPROMISO Y PEI DE LA  INSTITUCION.</t>
  </si>
  <si>
    <t>LA INSTITUCION CUENTA CON UNA POLITICA DE COMUNICACIÓN  CON LA FAMILIA O ACUDIENTE, CADA SEDE CUENTA CON  SU PROPIO CANAL DE COMUNICACIÓN.</t>
  </si>
  <si>
    <t>FORMATOS .</t>
  </si>
  <si>
    <t>LA INSTITUCION CUENTA CON UNA POLITICA DE COMUNICACIÓN  CON LAS AUTORIDADES EDUCATIVAS Y SE HAN ESTABLECIDO LOS CANALES DE COMUNICACIÓN.</t>
  </si>
  <si>
    <t>FORMATOS Y GRUPO DE WHATSAPP</t>
  </si>
  <si>
    <t xml:space="preserve">ACUERDOS OCASIONALES </t>
  </si>
  <si>
    <t xml:space="preserve">FOTOS, CONNTROL DE ASISTENCIA </t>
  </si>
  <si>
    <t xml:space="preserve">FOTOS , CONTROL DE ASISTENCIA </t>
  </si>
  <si>
    <t xml:space="preserve">ESTRATEGIAS PEDAGOGICAS COHERENTES Y ARTICULADAS </t>
  </si>
  <si>
    <t xml:space="preserve">DIRECCIONAMIENTO ESTRATEGICO FORTALECIDO </t>
  </si>
  <si>
    <t>LAINSTITUCION UTILIZA SOLAMENTE ALGUNAS ACCIONES  LA INFORMACION QUE ESTA DISPONIBLE EN LOS ARCHIVOS, INCLUYENDO LOS RESULTADOS DE SUS AUTOEVALUACONES, PERO ESTE USO NO ES SISTEMATICO NI ABARCA TODAS LAS SEDES.</t>
  </si>
  <si>
    <t>FORMATOS DE COMUNICACIÓN.</t>
  </si>
  <si>
    <t xml:space="preserve">RELACIONES ESPORADICAS  Y OCASIONALES </t>
  </si>
  <si>
    <t xml:space="preserve">UTILIZACION SISTEMICA DE LA INFORMACION INSTITUCIONAL </t>
  </si>
  <si>
    <t>ESTUDIANTES MOTIVADOS Y MEJORES RESULTADOS EN LAS EVALUACIONES.</t>
  </si>
  <si>
    <t>POLITICAS DE PREVENCION PARA SITUACIONES DE RIESGO.</t>
  </si>
  <si>
    <t>AÑO 2021</t>
  </si>
  <si>
    <t>AÑO 2022</t>
  </si>
  <si>
    <t xml:space="preserve">plan de estudio unificado  para toda la institucion de acuerdo al modelo educativo </t>
  </si>
  <si>
    <t>se ccuenta con el pensum acdemico (asignatura , intensidad horaria)</t>
  </si>
  <si>
    <t xml:space="preserve">aprendizaje flexible , metodologia activa </t>
  </si>
  <si>
    <t xml:space="preserve">trabajo individual y grupal, salidas pedagogicas , </t>
  </si>
  <si>
    <t>La institución cuenta con una politica de dotación.</t>
  </si>
  <si>
    <t>Criterios administrativos para la dotación de recursos, actas de necesidades y plan de compras.</t>
  </si>
  <si>
    <t xml:space="preserve">se cuenta con mecanismos como el horario de clases e intensidad horaria </t>
  </si>
  <si>
    <t>Control interno por parte de rectiría</t>
  </si>
  <si>
    <t xml:space="preserve">La institución tiene una política de evaluación </t>
  </si>
  <si>
    <t>lEvaluación tipo ICFES,</t>
  </si>
  <si>
    <t>Acuerdos básicos relativos a las opciones didácticas</t>
  </si>
  <si>
    <t xml:space="preserve">PLAN DE ACCION, PPT PRIORIZADOS.PLAN DE AULA  </t>
  </si>
  <si>
    <t xml:space="preserve">algunos acuerdos basicos  entre docentes y estudiantes </t>
  </si>
  <si>
    <t xml:space="preserve">desarrollo de guias, apoyo personal o grupal para el desarrollo de activiaddes </t>
  </si>
  <si>
    <t xml:space="preserve">cuenta con algunas politicas sobre el uso de recursos  para el aprendizaje </t>
  </si>
  <si>
    <t xml:space="preserve">POLITICAS DISEÑADAS Y FORMATO </t>
  </si>
  <si>
    <t xml:space="preserve">cuenta con una politica sobre el uso apropiados destinados al aprendizaje </t>
  </si>
  <si>
    <t xml:space="preserve">numero de horas de cada asignatura </t>
  </si>
  <si>
    <t xml:space="preserve">esfuerzos coordinado por docentes para apoyar el proceso enseñanza aprendizaje </t>
  </si>
  <si>
    <t xml:space="preserve">interrracion entre docentes  y estudiantes </t>
  </si>
  <si>
    <t xml:space="preserve">planes de clases  desarrollan  el plan de estudio </t>
  </si>
  <si>
    <t xml:space="preserve">planes de areas, asignaturas, y aula </t>
  </si>
  <si>
    <t xml:space="preserve">se  presentan esfuerzos colectivos  por tabajar con estrategias alternativas a la clase magistral </t>
  </si>
  <si>
    <t xml:space="preserve">guias, talleres  segun necesidades e intereses de los estudiantes </t>
  </si>
  <si>
    <t xml:space="preserve">evaluacion continua y formativa </t>
  </si>
  <si>
    <t>ANALISS DIA E</t>
  </si>
  <si>
    <t xml:space="preserve">seguimiento sistematico al desempeño academicos de los estudiantes </t>
  </si>
  <si>
    <t xml:space="preserve">planillas de notas, boletines, nivelaciones </t>
  </si>
  <si>
    <t xml:space="preserve">analisis de resultados de evaluaciones externas  y acciones para fortalcer los aprendizajes </t>
  </si>
  <si>
    <t xml:space="preserve">resultados de las pruebas por areas , bancos de pregunatas  </t>
  </si>
  <si>
    <t xml:space="preserve">cuenta con politicas para el control de la  asitencia de los estudiantes </t>
  </si>
  <si>
    <t xml:space="preserve">planilas  de asistencias por grados </t>
  </si>
  <si>
    <t xml:space="preserve">algunas area o sedes  han diseñado actividades articuladas de recuperacion </t>
  </si>
  <si>
    <t xml:space="preserve">planes de nivelacion y paquetes pedagogicos </t>
  </si>
  <si>
    <t xml:space="preserve">mecanismos de seguimiento  de apoyo  a dificultades de aprendizaje </t>
  </si>
  <si>
    <t xml:space="preserve">planes de recuperacion </t>
  </si>
  <si>
    <t>La institución tiene un plan para realizar el seguimiento a sus egresado</t>
  </si>
  <si>
    <t>POLITICAS DE INCLUSION A EGRESADOS.</t>
  </si>
  <si>
    <t>NO HAY UN DIGNOSTICO NI DEFINICCION DE POLITICAS</t>
  </si>
  <si>
    <t>FOLIO DE MATRICULA</t>
  </si>
  <si>
    <t>NO HAY POLITICAS DEFINIDAS</t>
  </si>
  <si>
    <t>LIBROS DE MATRICULAS</t>
  </si>
  <si>
    <t xml:space="preserve">NO HAY ENCUESTAS DE INFORMACION </t>
  </si>
  <si>
    <t>NO HAY UN INSTRUMENTO DE DIAGNOSTICO</t>
  </si>
  <si>
    <t>SE INICIO EN EL AREA DE HUMANIDADES CON EL GRADO 11</t>
  </si>
  <si>
    <t>CARPETA CON LAS EVIDENCIAS ENTREGADAS POR LOS ESTUDIANTES DE GRADO 11</t>
  </si>
  <si>
    <t>SE DESARROLLO 1 EN EL ULTIMOSEMESTRE</t>
  </si>
  <si>
    <t>FOTOS, ACTAS, REGISTRO DE ASISTENCIA, PRESUPUESTO, CRONOGRAMA DE ACTIVIDADES</t>
  </si>
  <si>
    <t xml:space="preserve">ESTRATEGIAS DE COMUNICACION </t>
  </si>
  <si>
    <t xml:space="preserve">ACTAS, ASISTENCIAS , EVI.FOTOGRAFICAS </t>
  </si>
  <si>
    <t>NO HAY PROGRAMAS DEFINIDOS.  SE PRESTAN LAS ISTALACIONES A DIFERENTES ENTIDADEES  PARA BRINDAR ASESORIA Y ACOMPAÑAMIENTO A LA COMUNIDAD EN PROGRAMS QUE PROPORCIONA EL ESTADO(SISBEN, UNIDAD DE VICTIMA, SENA, PROSPERIDAD SOCIAL)</t>
  </si>
  <si>
    <t>NO HAY EVIDENCIA</t>
  </si>
  <si>
    <t xml:space="preserve">PROYECTO PERTINENTE, APROPIADO EN EJECUCION </t>
  </si>
  <si>
    <t>DOCUMENTO,ENCUESTAS, FORMATOS, CARPETA EVIDENCIAS .</t>
  </si>
  <si>
    <t xml:space="preserve">EXISTEN  MECANISMOS DE PARTICIPACION DE LOS ESTUDIANTES </t>
  </si>
  <si>
    <t>ACTAS, FOTOS, TARJETONES DE VOTACION DEL CONSEJO ESTUDIANTIL</t>
  </si>
  <si>
    <t>ESTA LEGALMETE CONSTITUIDA CON FUNCIONALIDAD</t>
  </si>
  <si>
    <t>ACTAS DE CONFORMACION Y ASISTENCIA.</t>
  </si>
  <si>
    <t>LAS FAMILIAS TIENE VINCULACION CON LA INSTITUCION Y ESTAS RESPONDEN DEACUERDO A SU PARTICIPACION.</t>
  </si>
  <si>
    <t>FOTOS, ACTAS, LISTAO DE PARTICIPACION</t>
  </si>
  <si>
    <t>TRABAJO PARCIAL Y  ESPORADICA</t>
  </si>
  <si>
    <t xml:space="preserve">DIAGNOSTICO LECTURA DE CONTEXTO </t>
  </si>
  <si>
    <t xml:space="preserve">ATENCION A CASOS PARTICULARES </t>
  </si>
  <si>
    <t xml:space="preserve">DOCUMENTO LECTURA DE CONTEXTO </t>
  </si>
  <si>
    <t>NO HAY PLANES</t>
  </si>
  <si>
    <t>NO HAY</t>
  </si>
  <si>
    <t xml:space="preserve">SE LOGRO EL ACOMPAÑAMIENTO DE ALGUNAS ENTIDADES  INGERENTES EN LA ZONA CON PERSONAL IDONEO GRACIAS  A LA  GESTION REALIZADA POR LOS INTEGRANTES </t>
  </si>
  <si>
    <t>MEDIANTE EL DIAGNOSTICO REALIZADO A LOS PADRES DE FAMLIA Y EDUCANDOS SE  LOGRAR ATENDER LA PROBLEMATICA A TRATAR PARA MEJORAR LA CONVIVENCIA INSTITUCIONAL</t>
  </si>
  <si>
    <t>DISEÑO E IMPLEMTACION DE FORMATOS PARA EL SEGUIMIENTO Y USO DE LA PLANTA FISICA.</t>
  </si>
  <si>
    <t>SEÑALIZACION DE PREVENCION DE RIESGOS EN LA INSTITUCION PARA UNA MAYOR COMPRENCION DEL ENTORNO</t>
  </si>
  <si>
    <t>USO ADECUADO DE LOS TIEMPOS PARA EL APRENDIZAJE</t>
  </si>
  <si>
    <t xml:space="preserve">EVALUACION CONTINUA Y FORMATIVA </t>
  </si>
  <si>
    <t xml:space="preserve">PLANES DE ESTUDIO UNIFICADOS Y ARTICULADOS </t>
  </si>
  <si>
    <t>ESTRATEGIAS DISEÑADAS Y UNIFICADAS EN TODAS LAS SEDES PARA LAS TAREAS ESCOLARES.</t>
  </si>
  <si>
    <t>DISEÑO DE HERRAMIENTAS PARA LAS ACTIVIDADES DE RECUPERACION.</t>
  </si>
  <si>
    <t>HAY METAS ESTABLECIDAS PARA LA INSTITUCION INTEGRADA E INCLUSIVA PERO SOLAMENTE ALGUNAS RESPONDEN A SU OBJETIVO.</t>
  </si>
  <si>
    <t xml:space="preserve"> GRUPOS DE WHATSAPP Y PLATAFORMA INSTITUCIONAL.</t>
  </si>
  <si>
    <t xml:space="preserve"> GRUPOS DE WHATSAPP Y CARTELERAS .</t>
  </si>
  <si>
    <t>ACTAS Y PLATAFORMA INSTITUCIONAL</t>
  </si>
  <si>
    <t>CONTAMOS  CON LOS CRITERIOS BASICOS SOBRE EL MANEJO DEL ESTABLECIMIENTO EDUCATIVO</t>
  </si>
  <si>
    <t>DOCUMENTOS PLANES Y ACCIONES ELABORADAS</t>
  </si>
  <si>
    <t>PLANES  DE AREAS, PLANES DE AULA, GUIAS PEDAGOGICAS  Y COPIAS.</t>
  </si>
  <si>
    <t>LA INSTITUCION UTILIZA  CON ALGUN GRADO DE SISTEMATIZACION LA INFORMACION  QUE ESTA DISPONIBLE EN SUS ARCHIVOS( RESULTADOS DE SUS AUTOEVALUACIONES , EVALUACIONES DE DESEMPEÑO  DE DOCENTE Y ADMINISTRATIVOS), ASI COMO AQUELLA QUE PROVIENE DE OTRAS INSTANCIAS . LA INFORMACION ABARCA A TODAS LAS SEDES.</t>
  </si>
  <si>
    <t>PLATAFORMA INSTITUCIONAL</t>
  </si>
  <si>
    <t>ESTA  CONFORMADA PERO SUS MIEMBRO NO SE  REUNEN OPORTUNAMENTE.</t>
  </si>
  <si>
    <t xml:space="preserve">ACTAS DE COFORMACION </t>
  </si>
  <si>
    <t>CUENTA CON UN PERSONERO ELEGIDO DEMOCRATICAMENTE  EN TODAS LAS SEDES, Y A SU VEZ SE HA TENIDO EN CUENTA EN LA TOMA DE  DESICIONES POR PARTE DE LA INSTITUCION.</t>
  </si>
  <si>
    <t>EL CONSEJO  DE PADRES FAMILIA SOLOMENTE SE REUNE EXPORADICAMENTE PARA TRABAJAR  SOBRE LOS ASUSTOS DE SU COMPETENCIA</t>
  </si>
  <si>
    <t>PLATAFORMA INSTITUCIONAL, GRUPOS DE WHATSAPP ,LLAMADAS TELEFONICAS MENSAJES DE TEXTO.</t>
  </si>
  <si>
    <t>LA INSTITUCION UTILIZA DIFERENTES MEDIOS DE COMUNICACIÓN, PREVIAMENTE IDENTIFICADOS, PARA INFORMAR, ACTUALIZAR Y MOTIVAR A CADA UNO DE LOS ESTAMENTOS DE LA COMUNIDAD EDUCATIVAEN EL PROCESO DE MEJORAMIENTO INSTITUCIONAL. RECONECE Y GARANTIZA EL ACCESO A LOS MEDIOS DE COMUNICACION, AJUSTADOS A LAS NECESIDADES DE LA DIVERSIDAD DE LA COMUNIDAD EDUCATIVA..</t>
  </si>
  <si>
    <t>CASI TODAS LAS SEDES TIENEN ESPACIOS SUFICIENTES PARA REALIZAR LAS LABORES ACADEMICAS Y RECREATIVAS</t>
  </si>
  <si>
    <t>LA INSTITUCION TIENE UNA POLITICA DEFINIDA CON RESPECTO A LAS ACTIVIDADES EXTRACURRICULARES LAS CUALES EN EL AÑO 2020 NO SE REALIZARON DEBIDO A LA PANDEMIA.</t>
  </si>
  <si>
    <t xml:space="preserve">ACTAS </t>
  </si>
  <si>
    <t>LA INSTITUCION REALIZA UN INTERCAMBIO FLUIDO DE LA INFORMACION CON LAS AUTORIDADES EDUCATIVAS EN EL MARCO DE LA POLITICA DEFINIDA, LO QUE FACILITA LA EJECUCION DE LAS ACTIVIDADES Y LA SOLUCION OPORTUNA DE LOS PROBLEMAS.</t>
  </si>
  <si>
    <t>POR MOTIVOS DE PANDEMIA NO SE LLEVARON  A CABO  ACTIVIDADES CON OTRAS INSTITUCIONES</t>
  </si>
  <si>
    <t xml:space="preserve"> PROTOCOLOS DE BIODEGURIDAD</t>
  </si>
  <si>
    <t xml:space="preserve">PROTOCOLOS DE BIOSEGURIDAD </t>
  </si>
  <si>
    <t>RELACIONES ESPORADICAS,OCASIONALES Y DEBIDO A LA PANDEMIA ESTAS ACCIONES QUEDARON POSTERGADAS.</t>
  </si>
  <si>
    <t xml:space="preserve"> MANUAL CONVIVENCIA , OBSERVADOR DEL ESTUDIANTE,CONTROL DE DISCIPLINA  </t>
  </si>
  <si>
    <t>FOTOS Y ASIATENCIA A LA ESCUELA DE PADRES.</t>
  </si>
  <si>
    <t>CUENTA CON UN PROCESO DE  DIVULGACION Y APROPIACION  EN EL DIRECCIONAMIENTO ESRATEGICO QUE INCLUYE DIVERSOS MEDIOS DE COMUNICACION.</t>
  </si>
  <si>
    <t>LA ESTRATEGIA PEDAGOGICA ES COHERENTE CON LA MISION,LA VISION Y LOS PRINCIPIOS IINSTITUCIONALES Y ES APLICADA Y ARTICULADA EN LAS DIFERENTES SEDES Y GRADOS</t>
  </si>
  <si>
    <t>disponibilidad de la comunidad educativa para tener canales de informacion clara y eficientes</t>
  </si>
  <si>
    <t>LOS PLANES,PROYECTOS Y ACCIONES SE ELABORAN Y SE IMPLEMENTAN DE MANERA AISLADA, Y NO RESPONDEN CLARAMENTE AL PLANTEAMIENTO ESTRATEGICO. LA   ARTICULACION DE LOS MISMOS EN LAS DIFERENTES SEDES ES INESISTENTE E  INCIPIENTES.</t>
  </si>
  <si>
    <t>BOLETINES  Y control de asistencias, actas de entrega de trabajo</t>
  </si>
  <si>
    <t>herramientas de motivacion para el estudiante</t>
  </si>
  <si>
    <t>proyectos transversales y unificacion de cronograma de ejecucion</t>
  </si>
  <si>
    <t>implementacion medidas de bioseguridad</t>
  </si>
  <si>
    <t xml:space="preserve">El plan de estrudio continua ajustandose a las necesidades perinentes del momento </t>
  </si>
  <si>
    <t>asignacion academica,</t>
  </si>
  <si>
    <t>Aprendizaje flexible activo  parcial.</t>
  </si>
  <si>
    <t>talleres, guias, plan de estudio.</t>
  </si>
  <si>
    <t>La politica institucional  de dotación permite apoyar el trabajo academico de estudiantes y docentes de forma inclusiva</t>
  </si>
  <si>
    <t xml:space="preserve">Actas de entrega de recursos.diagnostico de necesidades, prresupuesto. Propuesta pedaica, plan de area, plan aula.  </t>
  </si>
  <si>
    <t>acuerdo de horario flexible con padres de familia para aclarar dudas con respecto al desarrollo de las guias</t>
  </si>
  <si>
    <t>PEI, horarios de clase,plataforma ovy,asignacion academica.</t>
  </si>
  <si>
    <t>La institucion tiene una politica de evaluación.</t>
  </si>
  <si>
    <t>SIE, controles de progreso.</t>
  </si>
  <si>
    <t>implementacion de plan de aula emergente, guias y proyecto socio emocional.</t>
  </si>
  <si>
    <t xml:space="preserve">control de progreso, planilla de notas, talleres y guias. </t>
  </si>
  <si>
    <t>se realizaron los acuerdos entre los docentes,estudiantes y padres de familia sobre la intencionalidad de las tareas teniendo en cuenta las directrices de la secetaria, metodología y el contexto.</t>
  </si>
  <si>
    <t xml:space="preserve">talleres, guias didacticas, </t>
  </si>
  <si>
    <t>Cuenta con algunas politicas sobre el uso de los recursos para el aprendizaje.</t>
  </si>
  <si>
    <t>diagnostico de necesidades, acta de entrega de material, propuesta pedagogica.</t>
  </si>
  <si>
    <r>
      <t>c</t>
    </r>
    <r>
      <rPr>
        <sz val="11"/>
        <color indexed="8"/>
        <rFont val="Arial"/>
        <family val="2"/>
      </rPr>
      <t>uenta con una politica sobre el uso apropiado destinado al aprendizaje</t>
    </r>
  </si>
  <si>
    <t>intencidad horaria,para cada asignatura, plan de estudios,asignaciones academicas.</t>
  </si>
  <si>
    <t>Interes por algunos docentes sobre  la interaccion pedagogica.</t>
  </si>
  <si>
    <t>Acta de reunion docente.</t>
  </si>
  <si>
    <t>plan de clases articulado al plan de cada area</t>
  </si>
  <si>
    <t>planes de area, plan de aula (emergente)</t>
  </si>
  <si>
    <t xml:space="preserve">se  presentan esfuerzos colectivos  por tabajar con estrategias para el mejoramiento de las pacticas pedagogicas. </t>
  </si>
  <si>
    <t>guias, talleres, planes de area, planes de aula.</t>
  </si>
  <si>
    <t>se cuentan con mecanismos de evaluacion articulados en el SIE conocidos por la comunidad educativa.</t>
  </si>
  <si>
    <t>SIE, planilla de notas, rubricas, plataforma ovy.</t>
  </si>
  <si>
    <t>planillas de notas, boletines, nivelaciones.</t>
  </si>
  <si>
    <t>analisis de resultados de evaluaciones externas</t>
  </si>
  <si>
    <t>documento de analisis de resultados de las pruebas por areas.</t>
  </si>
  <si>
    <t>cuenta con politicas para el control de la  asitencia de los estudiantes .</t>
  </si>
  <si>
    <t>planilas  de asistencias por grados actas de entrega de guias de trabajo.plataforma de notas ovy.</t>
  </si>
  <si>
    <t xml:space="preserve">Algunas areas o sedes  han diseñado actividades articuladas de recuperacion a los estudiantes.    </t>
  </si>
  <si>
    <t>planes de nivelacion y paquetes pedagogicos.</t>
  </si>
  <si>
    <t>iniciativas aisladas por parte de algunos docentes.</t>
  </si>
  <si>
    <t>planes de recuperacion .</t>
  </si>
  <si>
    <t>La institución tiene un contacto
escaso y esporádico con sus
egresados.</t>
  </si>
  <si>
    <t>SIMAC, plataforma ovy.</t>
  </si>
  <si>
    <t>Es organizada y efieciente en el momento de matricular a los estudiantes</t>
  </si>
  <si>
    <t>Folio vde matrícula, formato 6A, matricula digital</t>
  </si>
  <si>
    <t xml:space="preserve">Se cuenta con un archivo organizado de manera físical y digital </t>
  </si>
  <si>
    <t>Archivo físico y archivo digital (plataforma institucional ovy)</t>
  </si>
  <si>
    <t>Sistema ágil y oportuno de boletines y certificaciones, formato unificado y plataforma institucional</t>
  </si>
  <si>
    <t>Plataforma institucional ovy, formato de boletines.</t>
  </si>
  <si>
    <t>Se hace mantenimeinto preventivo de acuerdo a la necesidad de cada sede involucrando a padres de familia</t>
  </si>
  <si>
    <t>Fotografías, actas</t>
  </si>
  <si>
    <t xml:space="preserve">Actividades ocasionales de acuerdo a la necesidad </t>
  </si>
  <si>
    <t>Fotografías y proyecto de embellecimiento de la institucion (PEI)</t>
  </si>
  <si>
    <t>Falta de registro y seguimiento de estos espacios.</t>
  </si>
  <si>
    <t>No existen.</t>
  </si>
  <si>
    <t>Se cuenta con un plan para la administracción de los recursos</t>
  </si>
  <si>
    <t>Acta, formato de adqusicion e inventario</t>
  </si>
  <si>
    <t>Se cuenta con lo básico de acuerdo a las necesidades de cada estudiante y docentes ( virtualidad)</t>
  </si>
  <si>
    <t>Actas y inventario.</t>
  </si>
  <si>
    <t>No se cuenta con un programa de mantenimiento y prevención de los recursos</t>
  </si>
  <si>
    <t>No existe.</t>
  </si>
  <si>
    <t>No existe un panorama completo de riesgos</t>
  </si>
  <si>
    <t>No existe</t>
  </si>
  <si>
    <t>Se cuenta con una cooperativa y un restaurante que garantiza el sevicio</t>
  </si>
  <si>
    <t>PAE, cooperativa</t>
  </si>
  <si>
    <t xml:space="preserve">Se cuenta con una focalización,proceso de ruta en el SIE y  estrategias de estudiante con bajo desempeño, pero no se han socializado ni  aplicado                                       </t>
  </si>
  <si>
    <t xml:space="preserve">Ruta del SIE </t>
  </si>
  <si>
    <t>Se hace una inducción no sistemática con iniciativas individuales</t>
  </si>
  <si>
    <t>Capacitaciones poco pertinentes con las necesidades de formacion del personal</t>
  </si>
  <si>
    <t>Asignacion academica y equitativa de acuerdo al perfil a travez de resolución emitida por la rectora con la aprobacion de la secretaria de educacion.</t>
  </si>
  <si>
    <t xml:space="preserve">Resolución de carga académica. </t>
  </si>
  <si>
    <t>Gran parte del personal comparte el horizonte de la Institucional.</t>
  </si>
  <si>
    <t>Fotografías.</t>
  </si>
  <si>
    <t>No se maneja evaluación de desempeño para docentes provisionales.</t>
  </si>
  <si>
    <t xml:space="preserve">Actividades de reconocimiento con iniciativa aisladas. </t>
  </si>
  <si>
    <t>Menciones de honor, placas, cuadro de honor y medallas.</t>
  </si>
  <si>
    <t>Falta de iniciativa por parte del personal.</t>
  </si>
  <si>
    <t xml:space="preserve">Se cuenta con un cómite de solución de conflictos y las sedes eligen un mediador democraticamente. </t>
  </si>
  <si>
    <t>Actas, manual de convivencia.</t>
  </si>
  <si>
    <t>Actividades esporádicas orientadas a la integración con poca participación debido al COVID 19.</t>
  </si>
  <si>
    <t>Conformación de cómite.</t>
  </si>
  <si>
    <t>Archivo contable de  Forma digital</t>
  </si>
  <si>
    <t>Archivo contable de Forma digital</t>
  </si>
  <si>
    <t>Contabilidad disponible, financiera oportuna. Rendicion de cuentas anuales. El año pasado no fue de forma global y este año no han dado indicaciones.</t>
  </si>
  <si>
    <t>Informes financieros, actas y memorandos.</t>
  </si>
  <si>
    <t>Teniendo en cuenta   las barreras y disficultades  para la implementacion del aprendizaje y la participacion  en su  entorno la institucion   ha diseñado planes de trabajos pedagógico para
atenderlas en concordancia con
el PEI y la normatividad vigente</t>
  </si>
  <si>
    <t xml:space="preserve">elaboracion  de plan de trabajo  emergente estudio en casa, adeacuacion del plan de estudio.  elaboracion  de planes de aulas emergentes, guias pedagogicas  transversales flexibles ,  diseño de rubricas  de autoevaluacion y coevalucion </t>
  </si>
  <si>
    <t>no hay politicas definidas</t>
  </si>
  <si>
    <t>libro de matricula o registro en el Simac</t>
  </si>
  <si>
    <t xml:space="preserve">Diagnosticos  de necesidades  de la comunidad educativa para la continuidad del estudio en  casa </t>
  </si>
  <si>
    <t xml:space="preserve">La institucion  no  ha articulado sus iniciativas  para apoyar la formulacion del  proyecto de vida de los estudiantes con otros procesos </t>
  </si>
  <si>
    <t xml:space="preserve">El estudiante elaboró el proyecto de vida por parte  en la asignatura de etica  en el estudio en casa  y su socializacion  </t>
  </si>
  <si>
    <t>En la institucion se realizan programas pedagogicos  institucional
que orienta a los integrantes
de la familia respecto
de la mejor manera de ayudar
a sus hijos en el desarrollo de
competencias académicas o
sociales y apoyar la institución
en sus diferentes procesos.</t>
  </si>
  <si>
    <t>Fotos, actas, registro de asistencia, presupuesto, cronograma de actividades</t>
  </si>
  <si>
    <t>Existen estrategias de comunicación
que permiten que la
institución y la comunidad se
conozcan mutuamente</t>
  </si>
  <si>
    <t xml:space="preserve">Dia de la familia, eventos  deportivos, escuela de padres </t>
  </si>
  <si>
    <t xml:space="preserve">La institución educativa facilita a la comunidad  el prestamo y disposicion  de algunos  recursos fisicos  , para llevar a cabo algunas activiades especificas 
</t>
  </si>
  <si>
    <t xml:space="preserve">No existen formatos de solicitud de prestamos de instalaciones </t>
  </si>
  <si>
    <t xml:space="preserve">El servicio social estudiantil   lleva a cabo programas interesantes y debidamente organizados que constribuyen a  la solucion de necesidades de la comunidad </t>
  </si>
  <si>
    <t xml:space="preserve">proyecto   de obras sociales basados en lla emergencia  social , economica y ecologica  de acuerdo a refrentes del MEN,  encuestas formatos, carpetas de evidencias </t>
  </si>
  <si>
    <t>Los mecanismos  y programas  de paricipacion  de los estudiantes  buscan la creación y animación de diversos escenarios para que el estudiantado se
vincule a ellos a partir del reconocimiento
de la diversidad</t>
  </si>
  <si>
    <t xml:space="preserve">Participacion en la votacion  para eleccion del personero,  consejo estudiantil, representante de grado. Actas , fotos , tarjetones </t>
  </si>
  <si>
    <t>Esta legalmente constituida con funcionalidad</t>
  </si>
  <si>
    <t>Actas de conformacion y  de asistencia a reuniones .</t>
  </si>
  <si>
    <t xml:space="preserve">las familias  de la institucion son estimuladas  a la participacion a traves  de propuestas de apoyos a acciones  </t>
  </si>
  <si>
    <t>fotos, actas, listado de participacion</t>
  </si>
  <si>
    <t xml:space="preserve">S e trabaja la prevencion de riesgos de manera parcial   y esporadicas </t>
  </si>
  <si>
    <t>Diagnostico lectura de contexto</t>
  </si>
  <si>
    <t xml:space="preserve">La institucion prioriza  en los principales problemas  y  factores de riesgo para los estudiantes  y comunidad , y diseña acciones orientadas a sus prevencion </t>
  </si>
  <si>
    <t>Documento lectura de contexto</t>
  </si>
  <si>
    <t xml:space="preserve">Existen algunos planes de accion para atender ciertos tipo de accidentes o riesgo </t>
  </si>
  <si>
    <t>Diagnosticos  e Inventarios: Se conoce el estado de la infraestructura física  de la institucion, pero este  no esta 
 sujeto de monitoreo, ni de
evaluación.</t>
  </si>
  <si>
    <t>Mediante el servicio social estudiantil  se ha contribuido
a la solución de algunas  necesidades en la comunidad educativa a través de
programas interesantes y debidamente organizados</t>
  </si>
  <si>
    <t xml:space="preserve">Adecuacion  del E.E para la prestacion del servicio educativo en modelo de alternacia  </t>
  </si>
  <si>
    <t xml:space="preserve">Elaboracion e implementacion de  programas  coherentes con el PEI  para la Prevención de riesgos físicos en la comunidad educativa </t>
  </si>
  <si>
    <t xml:space="preserve">identificación y  diseño de acciones orientadas a la prevencion de  riesgos psicoemocionales enl os estudiantes y comunidad 
</t>
  </si>
  <si>
    <t>SE CUENTA CON UN PLAN DE ESTUDIO FLEXIBLE Y AJUSTADO A LA EMERGENCIA SANITARIA.</t>
  </si>
  <si>
    <t>reestructuracion de proyectos pedagogicos.</t>
  </si>
  <si>
    <t>politicas de apoyo a estudiantes de bajo logro.</t>
  </si>
  <si>
    <t>unificacion  de acciones para tareas escolares.</t>
  </si>
  <si>
    <t>Plataformas digitales (Ovy-SIMAT) para el manejo de la información.</t>
  </si>
  <si>
    <t>Panorama riesgos físicos y de bioseguridad</t>
  </si>
  <si>
    <t>Estrategias de reconocimiento al talento humano</t>
  </si>
  <si>
    <t>Estrategias de apoyo a estudiantes de bajo desempeño académico e interacción.</t>
  </si>
  <si>
    <t>LIDER COMITÉ ACADEMICO</t>
  </si>
  <si>
    <t>Existe la Mision y vision sin embargo falta apropiacion por parte de la comunidad educativa</t>
  </si>
  <si>
    <t>Documento PEI</t>
  </si>
  <si>
    <t>Esxisten metas institucionales planteadas en el PEI pero no medibles por indicadores que permitan conocer su cumplimiento</t>
  </si>
  <si>
    <t xml:space="preserve">La institucion ocasionalmente aplica un proceso de divulgacion a traves de diferentes medios del horizonte y estrategias institucionales </t>
  </si>
  <si>
    <t>Documento PEI,  actas de reuniones, plataforma OVY, whatsapp, carteleras informativas</t>
  </si>
  <si>
    <t>No existe una politica institucional articulada de promocion de la inclusion, salvo acciones generales</t>
  </si>
  <si>
    <t>Existen criterios institucionales que se trabajan por todas las sedes para lograr el cumplimiento de las metas</t>
  </si>
  <si>
    <t>Circulares, videos, fotografias, chat dee whatsapp, documentos</t>
  </si>
  <si>
    <t>Existen planes, proyectos y acciones articulados al planteamiento estrategico de la institucion pero requieren de seguimiento continuo</t>
  </si>
  <si>
    <t>Proyectos transversales, Planes de aula</t>
  </si>
  <si>
    <t>La estrategia pedagogica es coherente con la mision, vision y principios institucionales sin embargo falta evaluacion y seguimiento de la misma</t>
  </si>
  <si>
    <t>planes de area, plan de aula, guias pedagogicas</t>
  </si>
  <si>
    <t>La institución sistematiza parcialmente la información y hace uso de ella para retroalimentar el quehacer pedagogico</t>
  </si>
  <si>
    <t>plataforma OVY, comunidad enjambre</t>
  </si>
  <si>
    <t>Formato de Autoevaluacion, PMI, planes de accion grupos de gestion, grabacion reunion virtual</t>
  </si>
  <si>
    <t>Existe una agenda institucional pero no se llevo a cabalidad el cronograma programado</t>
  </si>
  <si>
    <t xml:space="preserve">actas de reunion </t>
  </si>
  <si>
    <t>El consejo academico se reune periodicamente y cuando se requiera de manera extraordinaria y sus decisiones son adoptadas por la institucion aunque requiere de mayor seguimiento</t>
  </si>
  <si>
    <t>actas de reunion consejo academico</t>
  </si>
  <si>
    <t xml:space="preserve">Actas de reunion de comision </t>
  </si>
  <si>
    <t>No se reunio periodicamente ni se adoptaron deciones para casos concretos</t>
  </si>
  <si>
    <t>Actas de conformacion</t>
  </si>
  <si>
    <t>se conformo democraticamente pero no ejercio sus funciones debido a la situacion de pandemia</t>
  </si>
  <si>
    <t xml:space="preserve">se elegio el personero que representa los intereses de los estudiantes sin embargo no se concretaron programas y/o proyectos que involucren a todas las sedes </t>
  </si>
  <si>
    <t>Acta de eleccion</t>
  </si>
  <si>
    <t>esta conformada la Asamblea de padres y se eligieron sus representantes sin embargo no se reunen periodicamente ni adoptan decisiones en favor de la institucion</t>
  </si>
  <si>
    <t xml:space="preserve">Acta de conformacion </t>
  </si>
  <si>
    <t>Se eligieron representantes de los padres de familia sin embargo no se reunen ni tienen definido un cronograma o plan de accion</t>
  </si>
  <si>
    <t>Actas de eleccion</t>
  </si>
  <si>
    <t>La institucion hace uso de medios digitales y/ol fisicos para mantener comunicación con la comunidad educativa</t>
  </si>
  <si>
    <t>Pagina web institucional, carteleras</t>
  </si>
  <si>
    <t>existe liderazgo para trabajar en equipo y responder a metas comunes reflejando un buen clima laboral</t>
  </si>
  <si>
    <t>fotos, actas</t>
  </si>
  <si>
    <t>Existe unas acciones aisladas de reconocimiento a la labor docente y a los estudiantes sin embargo no estan plasmadas como politica institucional</t>
  </si>
  <si>
    <t>fotos</t>
  </si>
  <si>
    <t>la institucion ocacionalmente realiza retroalimentacion de su quehacer pedagogico sin embargo no esta institucionalizado como una politica educativa</t>
  </si>
  <si>
    <t>actas de reuniones</t>
  </si>
  <si>
    <t>Los estudiantes se identifican con la institucion y participan activamente de actividades externas e internas mostrando orgullo por formar parte de la comunidad educativa</t>
  </si>
  <si>
    <t>Fotografias de eventos externos e internos (feria, banda de paz, organización de eventos institucionales)</t>
  </si>
  <si>
    <t xml:space="preserve">las sedes cuentan con espacios suficientes y dotacion adecuada para garantizar el desarrollo del buen aprendizaje sin embargo no existe un plan de inversion definido que permita priorizar necesidades </t>
  </si>
  <si>
    <t>Al iniciar el año escolar se socializan con todos los estudiantes las normas de convivencia,costumbres y demas informacion que les permita acoplarse a la institucion, sin embargo no esta indtitucionalizado como una politica educativa</t>
  </si>
  <si>
    <t>fotos, manual de convivencia</t>
  </si>
  <si>
    <t>la mayoria de los estudiantes pese a su contexto manifiestan interes y motivacion por adquirir nuevos conocimientos</t>
  </si>
  <si>
    <t>control de asistencia, fotos, resultados de pruebas externas e internas</t>
  </si>
  <si>
    <t>la institucion cuenta con un manual de convivencia que orienta las acciones de la comunidad educativa sin embargo requiere actualizacion conforme a la normatividad y al contexto institucional</t>
  </si>
  <si>
    <t>manual de convivencia</t>
  </si>
  <si>
    <t>la institucion cuenta con un cronograma de actividades extracurriculares de las cuales participan todos los estudiantes</t>
  </si>
  <si>
    <t>fotos, videos, actas</t>
  </si>
  <si>
    <t>La institucion ejecuta acciones aisladas que favorecen el bienestar de los estudiantes sin embargo no garantizan la calidad y cobertura pero no se ejecutan de manera oportuna</t>
  </si>
  <si>
    <t xml:space="preserve">La institución realiza acciones aisladas orientadas a reducir los conflictos. Estas actividades son convocadas por algunos docentes. </t>
  </si>
  <si>
    <t>Existen algunos mecanismos orientados por los docentes para el manejo de casos dificiles pero son manejados de manera puntual dado que no esta dada una ruta de atencion institucional</t>
  </si>
  <si>
    <t>actas de compromiso, fotos</t>
  </si>
  <si>
    <t>Existe una comunicación con los padres de familia adaptada al contexto de la institucion</t>
  </si>
  <si>
    <t>whatsapp, citaciones escritas, actas de escuela de padres</t>
  </si>
  <si>
    <t>La comunicación mantiene comunicación con las autoridades educativas a traves de diferentes canales adaptadas al contexto institucional</t>
  </si>
  <si>
    <t>correo electronico, whatsapp, radicacion de oficios, llamadas telefonicas, cicrulares</t>
  </si>
  <si>
    <t>debido a la pandemia no se han podido desarrollar convenios interinstitucionales sin embargo existen algunas activiades en alianza con otras instituciones</t>
  </si>
  <si>
    <t>fotos, comunicaciones</t>
  </si>
  <si>
    <t>La institución establece relaciones esporádicas con el sector productivo; en ocasiones se reciben aportes y donaciones, y en otros casos cuenta con el acceso a laboratorios, talleres y espacios recreativos.</t>
  </si>
  <si>
    <t>Existe un plan de estudios adaptado al contexto institucional sin embargo es necesario retroalimentarlo por area</t>
  </si>
  <si>
    <t>planes de area, plan de aula</t>
  </si>
  <si>
    <t>Las prácticas pedagógicas de aula de los docentes de todas las áreas, grados y sedes desarrollan un enfoque metodológico común aplicando métodos de enseñanza flexibles y recursos pedagogicos adaptados a las necesidades de los educandos</t>
  </si>
  <si>
    <t xml:space="preserve">planes de area, plan de aula, contenidos curriculares, guias </t>
  </si>
  <si>
    <t>la institucion ha realizado dotacion de algunos elementos que permiten mejorar el proceso de aprendizaje pero esto no obedece a un plan de inversion o de necesidades priorizadas</t>
  </si>
  <si>
    <t>actas de entrega de recursos, fotos</t>
  </si>
  <si>
    <t>La institucion cuenta con instrumentos que permiten hacer seguimiento al cumplimiento de la jornada escolar</t>
  </si>
  <si>
    <t>horario de clases, control de asistencia, permisos laborales, cuadernos</t>
  </si>
  <si>
    <t>la institucion cuenta con una politica de evaluacion del desempeño de los estudiantes acorde a las directrices del MEN y estan definidas en el SIIE</t>
  </si>
  <si>
    <t>SIIE, evaluaciones, pruebas saber</t>
  </si>
  <si>
    <t>La institución emplea estrategias didacticas sin embargo estas no estan ajustadas a los diferentes grupos poblacionales ni son comunes en todas las sedes</t>
  </si>
  <si>
    <t>guias, talleres,plan de aula</t>
  </si>
  <si>
    <t>existen acuerdos entre docentes y estudiantes respecto a la intencionalidad de las tareas pero no esta definido como una politica institucional</t>
  </si>
  <si>
    <t>cuadernos, plan de aula, guias</t>
  </si>
  <si>
    <t>existen orientaciones sobre el uso y cudiado de recursos para el aprendizaje pero no esta definido como politica institucional</t>
  </si>
  <si>
    <t>fotos, formato de prestamo</t>
  </si>
  <si>
    <t>la institucion tiene definido los tiempos para el proceso de aprendizaje y brinda los espacios para el desarrollo de actividades curriculares y extracurriculares</t>
  </si>
  <si>
    <t>actas de refuerzo, horario de clases, trabajos y evaluaciones</t>
  </si>
  <si>
    <t>existe comunicación reciproca docente - estudiante para llegar a acuerdos que permitan mejorar el proceso de aprendizaje</t>
  </si>
  <si>
    <t>actas de compromiso, actas de nivelacion, planes de refuerzo, actas de comision de evaluacion</t>
  </si>
  <si>
    <t xml:space="preserve">la institucion cuenta con planes de aula definidos acordes a las directrices del MEN y adpatados al contexto del estudiante </t>
  </si>
  <si>
    <t>plan de area, plan de aula</t>
  </si>
  <si>
    <t>En la institución existen estrategias alternativas a la clase magistral. Que tienen en cuenta los intereses, ideas y experiencias de los estudiantes</t>
  </si>
  <si>
    <t>plan de aula, cuadernos, guias, fotos</t>
  </si>
  <si>
    <t>Los docentes aplican un proceso de evaluacion previamente acordado con los estudiantes y definidos en el SIIE, realizando seguimiento al bajo desempeño academico</t>
  </si>
  <si>
    <t>planes de refuerzo y nivelacion, evaluaciones, SIIE</t>
  </si>
  <si>
    <t>la institucion realiza seguimiento a los resultados academicos y a partir de estos retroalimenta con estudiantes ypadres de familia planteando estrategias de refuerzo</t>
  </si>
  <si>
    <t>planes de nivelacion, actas de compromiso, actas de comision de evaluacion</t>
  </si>
  <si>
    <t>se realizo un analisis de las pruebas externas pero las estrategias desarrolladas a partir de este fueron parcializadas por los docentes yno como una accion institucional</t>
  </si>
  <si>
    <t>plan de aula, evaluaciones,plan de mejoramiento de cada area</t>
  </si>
  <si>
    <t>la politica de control de asistencia y ausentismo permite realizar seguimiento con los padres de familia y evitar la desercion escolar</t>
  </si>
  <si>
    <t xml:space="preserve">planillas control de asistencia, actas de compromiso </t>
  </si>
  <si>
    <t xml:space="preserve">las practicas de los docentes incluyen actividades de recuperacion basadas en estrategias flexibles que ofrecen un apoyo real al proceso academico </t>
  </si>
  <si>
    <t>plan de refuerzo y nivelacion, boletin</t>
  </si>
  <si>
    <t>la institucion ofrece mecanismos para atender a estudiantes de bajo rendimiento academico pero no existe una ruta que permita realizar seguimiento</t>
  </si>
  <si>
    <t>plan de recuperacion, acta de compromiso</t>
  </si>
  <si>
    <t xml:space="preserve">existe un contacto esporadico con algunos egresados y la informacion existente es anecdotica </t>
  </si>
  <si>
    <t>whatsapp</t>
  </si>
  <si>
    <t>el proceso de matricula es flexible y acorde al contexto de la comunidad para garantizar el acceso a la educacion</t>
  </si>
  <si>
    <t>formato de prematricula y matricula, SIMAT</t>
  </si>
  <si>
    <t xml:space="preserve">la institucion cuenta con un archivo historico academico fisico y/o digital </t>
  </si>
  <si>
    <t xml:space="preserve">libros finales de notas, plataforma OVY </t>
  </si>
  <si>
    <t xml:space="preserve">la institucion cuenta con un sistema confiable de expedicion de boletines de calificacion </t>
  </si>
  <si>
    <t>platoforma OVY, boletin</t>
  </si>
  <si>
    <t>El mantenimiento de la planta
física se realiza ocasionalmente,
sin obedecer a una planeación
sistemática</t>
  </si>
  <si>
    <t>Fotografías de las sedes, documentos anexos</t>
  </si>
  <si>
    <t>La institución realiza actividades
aisladas y ocasionales de
adecuación, accesibilidad y
embellecimiento de su planta
física, y recibe apoyos puntuales
de la comunidad educativa
para realizarlas.</t>
  </si>
  <si>
    <t>La institución tiene algunos
registros sobre la manera
cómo se están utilizando los
espacios físicos, pero éstos
son esporádicos y no están
sistematizados.</t>
  </si>
  <si>
    <t>La institución cuenta con un
plan para la adquisición de los
recursos para el aprendizaje
que consulta las demandas de
su direccionamiento estratégico
y las necesidades de los docentes
y estudiantes.</t>
  </si>
  <si>
    <t>Acta de investario</t>
  </si>
  <si>
    <t>Acta de investario, autoevaluación y plan de mejoramineto</t>
  </si>
  <si>
    <t>La institución tiene un proceso
establecido para garantizar
la adquisición y la distribución
oportuna de los suministros necesarios
(papel, materiales de
laboratorio, marcadores, etc.).</t>
  </si>
  <si>
    <t>No se cuenta con un programa de mantenimiento, se propone la estrategia de realizarlo con los fondos que se recolecten de las fotocopias en las sedes</t>
  </si>
  <si>
    <t>Acta de inventario</t>
  </si>
  <si>
    <t>Se sigue en proceso por parte de la gestión administrativa</t>
  </si>
  <si>
    <t>Documento, encuesta a las sedes de google forms</t>
  </si>
  <si>
    <t>PAE, cooperativa, fotografías y documentos de convenios</t>
  </si>
  <si>
    <t>No se cuenta con profesionales de apoyo</t>
  </si>
  <si>
    <t>Comisión de evaluación, planes de nivelación</t>
  </si>
  <si>
    <t>Los perfiles con que cuenta la institución se
usan para la toma de decisiones de personal
y son coherentes con su estructura organizativa.
Además, su uso en procesos de selección,
solicitud e inducción del personal facilita el
desempeño de las personas que se vinculan
laboralmente a la institución.</t>
  </si>
  <si>
    <t>Documentos de hoja de vida, actas de consejo académico, resolucion de asignación académica</t>
  </si>
  <si>
    <t>No hay una induccion sistematica, se hace de manera aislada.</t>
  </si>
  <si>
    <t>Resolucion de nombramiento</t>
  </si>
  <si>
    <t xml:space="preserve">Slas apacitaciones no son pertienentes, sino esporadicas. </t>
  </si>
  <si>
    <t>Actas. Fotografias,asistencias.</t>
  </si>
  <si>
    <t>Asignacion de acuerdo al perfil y criterios establecidos.</t>
  </si>
  <si>
    <t>Rsolucion de asignacion academica, horarios de docentes y de clases, actas de cosejo académico.</t>
  </si>
  <si>
    <t>El personal vinculado está comprometido en todos los procesos de mejoramiento de la I.E</t>
  </si>
  <si>
    <t>Fotografias, actas, cronograma de actividades, planes de mejoramiento y de accion.</t>
  </si>
  <si>
    <t>La institución cuenta con formatos estableciidos para realizar la evaluación de directivos docente, docentes y administrativos.</t>
  </si>
  <si>
    <t>Formatos y actas de evaluación.</t>
  </si>
  <si>
    <t>El PEI de la I.E establece criterios para dar estímulos a los docentes, aunque esto no se lleva a la práctica.</t>
  </si>
  <si>
    <t xml:space="preserve">Documento PEI, fotografías. </t>
  </si>
  <si>
    <t>Falta programa y apoyo para fortalecer la investigación. Además no hay un plan operativo o proyecto para desarrollarla.</t>
  </si>
  <si>
    <t>Actasde reuniones, fotografias.</t>
  </si>
  <si>
    <t>Actas, fotografias, manual de convivencia.</t>
  </si>
  <si>
    <t>Faltan actividades definidas para la integración del personal docente vinculado.</t>
  </si>
  <si>
    <t>Actas y fotografías.</t>
  </si>
  <si>
    <t>se atienden de manera esporadica casos de estudiantes con necesidades de aprendizaje  y se identifica este grupo poblacional pero no se tiene definida una ruta de atencion con estrategias de aprendizaje</t>
  </si>
  <si>
    <t>Folio de matricula , Manual de convivencia y SIEE</t>
  </si>
  <si>
    <t>No se tienen politicdas definidas de atencion a poblacion pertenecientes a grupos etnicos</t>
  </si>
  <si>
    <t>Folio de matricula, SIMAT</t>
  </si>
  <si>
    <t>la institucion conoce el contexto de los estudiantes y da respuesta a algunas de sus necesidades y/o expectativas  de manera aislada</t>
  </si>
  <si>
    <t>La institucion  con base a  las necesidades y expectativas de los estudiantes toma acciones acciones que buscan
acercar a  los estudiantes a la institución, en concordancia conel PEI.</t>
  </si>
  <si>
    <t>La institucion trabaja el proyecto de vida desde el area de etica y en los ultimos grados de secundaria, sin embargo es necesario institucionalizar la exploracion vocacional</t>
  </si>
  <si>
    <t>Plan de Aula</t>
  </si>
  <si>
    <t xml:space="preserve">La escuela de padres se desarrolla como un programa institucional que orienta a padres de familia en el desarrollo de competencias academicas y sociales </t>
  </si>
  <si>
    <t xml:space="preserve">Fotos, actas de reuniones, asistencia, plan de accion </t>
  </si>
  <si>
    <t>existen estrategias de interaccion conla comunidad pero no siempre guardan relacion con el PEI</t>
  </si>
  <si>
    <t xml:space="preserve">Fotos, actas </t>
  </si>
  <si>
    <t>La institucion pone a disposicion de la comunidad algunos recursos pero esto no obedece a un programa institucional</t>
  </si>
  <si>
    <t>oficios radicados, fotos</t>
  </si>
  <si>
    <t>El servicio social obedece a las necesidades institucionales sin embargo por efectos de la pandemia no se dearrollo a cabalidad</t>
  </si>
  <si>
    <t>Fotos, Actas</t>
  </si>
  <si>
    <t>la institucion ofrece diversos escenarios de participacion estudiantil no obstante estos no tienen impacto a nivel de toda la comunidad educativa</t>
  </si>
  <si>
    <t>fotos, actas de eleccion de gobierno escolar, actas de consejo estudiantil, actas de consejo directivo</t>
  </si>
  <si>
    <t>la institucion ofrece mecanismos de participacion a los padres de familia sin embargo falta mayor intereaccion en los estamentos que representan</t>
  </si>
  <si>
    <t>actas de consejo directivo, actas de Asamblea de padres de familia</t>
  </si>
  <si>
    <t>Actas de asamblea de padres de familia, fotos, asistencia a reuniones</t>
  </si>
  <si>
    <t>La institución trabaja los temas de prevención de riesgos físicos (accidentes caseros, disposición de desechos, ergonomía, etc.) de manera parcial y esporádica.</t>
  </si>
  <si>
    <t>fotos, listado de asistencia</t>
  </si>
  <si>
    <t xml:space="preserve">La institucion tiene identificado algunas situaciones que constituyen factores de riesgo psicosocial sin embargo no ofrece estrategias concretas sino aisladas y esporadicas de prevencion </t>
  </si>
  <si>
    <t>Fotos, listados de asistencia</t>
  </si>
  <si>
    <t xml:space="preserve">No existen planes </t>
  </si>
  <si>
    <t>No Hay</t>
  </si>
  <si>
    <t>sanluisbeltransardinata@gmail.com</t>
  </si>
  <si>
    <t>FRANKY MATAJIRA SANCHEZ</t>
  </si>
  <si>
    <t>ALEXANDER PEÑA MURCIA</t>
  </si>
  <si>
    <t>SMITH HERRERA LEON</t>
  </si>
  <si>
    <t>YASMIN ARAQUE JAIMES</t>
  </si>
  <si>
    <t>OSCAR JAVIER GAFARO</t>
  </si>
  <si>
    <t>teacheroscar2014@gmail.com</t>
  </si>
  <si>
    <t>araqueyasmin@gmail.com</t>
  </si>
  <si>
    <t>smithersemcucuta@gmail.com</t>
  </si>
  <si>
    <t>cheos321@gmail.com</t>
  </si>
  <si>
    <t>la institucion educativa cuenta con zonas verdes para atender a los estudiantes en el distanciamiento social en tiempos de pandemia</t>
  </si>
  <si>
    <t xml:space="preserve">La institución implementa un proceso de autoevaluación integral y participativo, empleando instrumentos y procedimientos claros. </t>
  </si>
  <si>
    <t>La comisión de evaluación y promoción se reúne oportunamente , toma las decisiones
pertinentes y establece estrategias para el bienestar de los estudiantes.</t>
  </si>
  <si>
    <t>Se percibe un buen clima laboral donde todos los integrantes de la comunidad educativa muestran su compromiso por el mejoramiento continuo</t>
  </si>
  <si>
    <t>Existen los canales de comunicación pertinentes en la IE lo que permite mantener buenas relaciones con la comunidad y estamentos externos</t>
  </si>
  <si>
    <t>Divulgacion de buenas practicas docentes</t>
  </si>
  <si>
    <t>Reconocimiento al logro de los diferentes integrantes de la comunidad educativa</t>
  </si>
  <si>
    <t>Las practicas pedagogicas son acordes al modelo educativo y adaptadas a la necesidad del educando</t>
  </si>
  <si>
    <t>El proceso de evaluacion es programado, concertado y oportuno lo que permite la minimizacion de la perdida escolar</t>
  </si>
  <si>
    <t>A partir de los resultados de evaluaciones externas se deben plantear acciones unificadas y de seguimiento que permitan subir el nivel academico de los estudiantes</t>
  </si>
  <si>
    <t>Fortalecimiento de las relaciones con los egresados</t>
  </si>
  <si>
    <t>La institución ofrece algunos servicios complementarios esporádicamente y su cobertura es insuficiente. Se necesitan establecer convenios que sean permanentes sobre beneficios de salud</t>
  </si>
  <si>
    <t>Presupuesto adoptado y ejecutado acorde a las necesidades y metas institucionales programadas</t>
  </si>
  <si>
    <t>Fortalecimiento y ampliacion de cobertura de servicios complementarios</t>
  </si>
  <si>
    <t>Los perfiles son idoneos para las funciones delegadas lo que permite un mejoramiento continuo</t>
  </si>
  <si>
    <t>Se requiere inversion en infraestructura que obedezca a las necesidades reales de las sedes educativas</t>
  </si>
  <si>
    <t>Se requiere definir un diagnostico y ruta de atencion a grupos poblaciones vulnerables</t>
  </si>
  <si>
    <t>El servicio social estudiantil debe obedecer a las necesidades mas apremiantes de la IE y la Comunidad para lo cual se debe programar y realizar seguimiento oportuno</t>
  </si>
  <si>
    <t>Estan definidos los estamentos de participacion de los padres de familia en la 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</si>
</sst>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8"/>
      <color indexed="8"/>
      <name val="Verdana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Verdana"/>
      <family val="2"/>
    </font>
    <font>
      <sz val="18"/>
      <color theme="1"/>
      <name val="Verdana"/>
      <family val="2"/>
    </font>
    <font>
      <sz val="2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8" fillId="0" borderId="0"/>
    <xf numFmtId="0" fontId="28" fillId="0" borderId="0"/>
    <xf numFmtId="9" fontId="1" fillId="0" borderId="0" applyFont="0" applyFill="0" applyBorder="0" applyAlignment="0" applyProtection="0"/>
  </cellStyleXfs>
  <cellXfs count="314">
    <xf numFmtId="0" fontId="0" fillId="0" borderId="0" xfId="0"/>
    <xf numFmtId="0" fontId="30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30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30" fillId="0" borderId="0" xfId="0" applyNumberFormat="1" applyFont="1"/>
    <xf numFmtId="0" fontId="6" fillId="0" borderId="0" xfId="0" applyFont="1" applyAlignment="1"/>
    <xf numFmtId="0" fontId="31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top"/>
    </xf>
    <xf numFmtId="0" fontId="32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30" fillId="0" borderId="0" xfId="0" applyFont="1" applyFill="1"/>
    <xf numFmtId="9" fontId="30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3" fillId="0" borderId="0" xfId="0" applyFont="1"/>
    <xf numFmtId="0" fontId="19" fillId="0" borderId="0" xfId="0" applyFont="1"/>
    <xf numFmtId="0" fontId="19" fillId="0" borderId="0" xfId="0" applyFont="1" applyBorder="1" applyAlignment="1"/>
    <xf numFmtId="0" fontId="18" fillId="0" borderId="0" xfId="0" applyFont="1" applyFill="1" applyAlignment="1">
      <alignment horizontal="center" vertical="center"/>
    </xf>
    <xf numFmtId="0" fontId="34" fillId="0" borderId="0" xfId="2" applyFont="1" applyFill="1" applyAlignment="1" applyProtection="1">
      <alignment vertical="center"/>
    </xf>
    <xf numFmtId="0" fontId="13" fillId="0" borderId="0" xfId="0" applyFont="1" applyFill="1" applyAlignment="1">
      <alignment horizontal="left" vertical="center" wrapText="1"/>
    </xf>
    <xf numFmtId="0" fontId="33" fillId="0" borderId="0" xfId="0" applyFont="1" applyFill="1" applyAlignment="1">
      <alignment vertical="center" wrapText="1"/>
    </xf>
    <xf numFmtId="0" fontId="33" fillId="0" borderId="0" xfId="0" applyFont="1" applyFill="1" applyAlignment="1">
      <alignment vertical="center"/>
    </xf>
    <xf numFmtId="0" fontId="13" fillId="0" borderId="0" xfId="0" applyFont="1" applyFill="1" applyBorder="1" applyAlignment="1">
      <alignment wrapText="1"/>
    </xf>
    <xf numFmtId="0" fontId="35" fillId="0" borderId="0" xfId="0" applyFont="1" applyBorder="1" applyAlignment="1">
      <alignment horizontal="center" vertical="center"/>
    </xf>
    <xf numFmtId="0" fontId="33" fillId="0" borderId="0" xfId="0" applyFont="1" applyBorder="1"/>
    <xf numFmtId="0" fontId="25" fillId="9" borderId="3" xfId="0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horizontal="left" vertical="center" wrapText="1"/>
    </xf>
    <xf numFmtId="0" fontId="25" fillId="9" borderId="2" xfId="0" applyFont="1" applyFill="1" applyBorder="1" applyAlignment="1">
      <alignment horizontal="center" vertical="center"/>
    </xf>
    <xf numFmtId="0" fontId="25" fillId="9" borderId="2" xfId="0" applyFont="1" applyFill="1" applyBorder="1" applyAlignment="1">
      <alignment horizontal="left" vertical="center" wrapText="1"/>
    </xf>
    <xf numFmtId="0" fontId="25" fillId="9" borderId="4" xfId="0" applyFont="1" applyFill="1" applyBorder="1" applyAlignment="1">
      <alignment horizontal="left" vertical="center" wrapText="1"/>
    </xf>
    <xf numFmtId="0" fontId="36" fillId="6" borderId="5" xfId="0" applyFont="1" applyFill="1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2" xfId="0" applyFont="1" applyFill="1" applyBorder="1" applyAlignment="1">
      <alignment vertical="center"/>
    </xf>
    <xf numFmtId="0" fontId="33" fillId="0" borderId="6" xfId="0" applyFont="1" applyBorder="1" applyAlignment="1">
      <alignment wrapText="1"/>
    </xf>
    <xf numFmtId="0" fontId="33" fillId="0" borderId="0" xfId="0" applyFont="1" applyFill="1" applyBorder="1"/>
    <xf numFmtId="0" fontId="33" fillId="0" borderId="2" xfId="0" applyFont="1" applyBorder="1"/>
    <xf numFmtId="0" fontId="33" fillId="0" borderId="2" xfId="0" applyFont="1" applyBorder="1" applyAlignment="1">
      <alignment wrapText="1"/>
    </xf>
    <xf numFmtId="0" fontId="12" fillId="0" borderId="0" xfId="0" applyFont="1" applyBorder="1" applyAlignment="1">
      <alignment horizontal="center"/>
    </xf>
    <xf numFmtId="0" fontId="36" fillId="6" borderId="5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3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vertical="center" wrapText="1"/>
    </xf>
    <xf numFmtId="0" fontId="33" fillId="0" borderId="6" xfId="0" applyFont="1" applyBorder="1"/>
    <xf numFmtId="0" fontId="33" fillId="0" borderId="7" xfId="0" applyFont="1" applyBorder="1"/>
    <xf numFmtId="0" fontId="33" fillId="0" borderId="3" xfId="0" applyFont="1" applyBorder="1"/>
    <xf numFmtId="0" fontId="36" fillId="6" borderId="3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3" fillId="6" borderId="8" xfId="0" applyFont="1" applyFill="1" applyBorder="1"/>
    <xf numFmtId="0" fontId="37" fillId="6" borderId="2" xfId="0" applyFont="1" applyFill="1" applyBorder="1" applyAlignment="1">
      <alignment horizontal="left" vertical="center"/>
    </xf>
    <xf numFmtId="0" fontId="33" fillId="6" borderId="9" xfId="0" applyFont="1" applyFill="1" applyBorder="1"/>
    <xf numFmtId="0" fontId="33" fillId="6" borderId="6" xfId="0" applyFont="1" applyFill="1" applyBorder="1"/>
    <xf numFmtId="2" fontId="33" fillId="0" borderId="10" xfId="0" applyNumberFormat="1" applyFont="1" applyBorder="1" applyAlignment="1">
      <alignment vertical="center"/>
    </xf>
    <xf numFmtId="0" fontId="33" fillId="0" borderId="10" xfId="0" applyFont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37" fillId="6" borderId="0" xfId="0" applyFont="1" applyFill="1" applyBorder="1" applyAlignment="1">
      <alignment horizontal="left" vertical="center"/>
    </xf>
    <xf numFmtId="0" fontId="33" fillId="6" borderId="9" xfId="0" applyFont="1" applyFill="1" applyBorder="1" applyAlignment="1">
      <alignment vertical="center"/>
    </xf>
    <xf numFmtId="0" fontId="38" fillId="6" borderId="0" xfId="0" applyFont="1" applyFill="1" applyBorder="1" applyAlignment="1">
      <alignment horizontal="left" vertical="center"/>
    </xf>
    <xf numFmtId="0" fontId="33" fillId="0" borderId="9" xfId="0" applyFont="1" applyBorder="1" applyAlignment="1">
      <alignment horizontal="left" vertical="center"/>
    </xf>
    <xf numFmtId="0" fontId="33" fillId="6" borderId="2" xfId="0" applyFont="1" applyFill="1" applyBorder="1"/>
    <xf numFmtId="0" fontId="39" fillId="6" borderId="2" xfId="0" applyFont="1" applyFill="1" applyBorder="1" applyAlignment="1">
      <alignment horizontal="left" vertical="center"/>
    </xf>
    <xf numFmtId="0" fontId="38" fillId="6" borderId="2" xfId="0" applyFont="1" applyFill="1" applyBorder="1"/>
    <xf numFmtId="0" fontId="33" fillId="6" borderId="2" xfId="0" applyFont="1" applyFill="1" applyBorder="1" applyAlignment="1">
      <alignment vertical="center"/>
    </xf>
    <xf numFmtId="0" fontId="33" fillId="6" borderId="6" xfId="0" applyFont="1" applyFill="1" applyBorder="1" applyAlignment="1">
      <alignment vertical="center"/>
    </xf>
    <xf numFmtId="2" fontId="33" fillId="0" borderId="2" xfId="0" applyNumberFormat="1" applyFont="1" applyBorder="1" applyAlignment="1">
      <alignment vertical="center"/>
    </xf>
    <xf numFmtId="0" fontId="33" fillId="0" borderId="2" xfId="0" applyFont="1" applyBorder="1" applyAlignment="1">
      <alignment horizontal="left" vertical="center"/>
    </xf>
    <xf numFmtId="0" fontId="33" fillId="0" borderId="6" xfId="0" applyFont="1" applyBorder="1" applyAlignment="1">
      <alignment horizontal="left" vertical="center"/>
    </xf>
    <xf numFmtId="0" fontId="10" fillId="9" borderId="0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wrapText="1"/>
    </xf>
    <xf numFmtId="0" fontId="33" fillId="0" borderId="0" xfId="0" applyFont="1" applyBorder="1" applyAlignment="1">
      <alignment vertical="center"/>
    </xf>
    <xf numFmtId="0" fontId="34" fillId="0" borderId="0" xfId="2" applyFont="1" applyBorder="1" applyAlignment="1" applyProtection="1">
      <alignment horizontal="center"/>
    </xf>
    <xf numFmtId="0" fontId="40" fillId="10" borderId="6" xfId="0" applyFont="1" applyFill="1" applyBorder="1" applyAlignment="1" applyProtection="1">
      <alignment horizontal="center" vertical="center"/>
      <protection locked="0"/>
    </xf>
    <xf numFmtId="0" fontId="33" fillId="10" borderId="6" xfId="0" applyFont="1" applyFill="1" applyBorder="1" applyAlignment="1" applyProtection="1">
      <alignment horizontal="center" vertical="center"/>
      <protection locked="0"/>
    </xf>
    <xf numFmtId="0" fontId="33" fillId="11" borderId="6" xfId="0" applyFont="1" applyFill="1" applyBorder="1" applyAlignment="1" applyProtection="1">
      <alignment horizontal="center" vertical="center"/>
      <protection locked="0"/>
    </xf>
    <xf numFmtId="0" fontId="33" fillId="12" borderId="6" xfId="0" applyFont="1" applyFill="1" applyBorder="1" applyAlignment="1" applyProtection="1">
      <alignment horizontal="center" vertical="center"/>
      <protection locked="0"/>
    </xf>
    <xf numFmtId="0" fontId="41" fillId="13" borderId="6" xfId="0" applyFont="1" applyFill="1" applyBorder="1" applyAlignment="1" applyProtection="1">
      <alignment horizontal="left" vertical="top" wrapText="1"/>
      <protection locked="0"/>
    </xf>
    <xf numFmtId="0" fontId="41" fillId="13" borderId="2" xfId="0" applyFont="1" applyFill="1" applyBorder="1" applyAlignment="1" applyProtection="1">
      <alignment horizontal="left" vertical="top" wrapText="1"/>
      <protection locked="0"/>
    </xf>
    <xf numFmtId="0" fontId="41" fillId="14" borderId="6" xfId="0" applyFont="1" applyFill="1" applyBorder="1" applyAlignment="1" applyProtection="1">
      <alignment horizontal="left" vertical="top" wrapText="1"/>
      <protection locked="0"/>
    </xf>
    <xf numFmtId="0" fontId="41" fillId="14" borderId="2" xfId="0" applyFont="1" applyFill="1" applyBorder="1" applyAlignment="1" applyProtection="1">
      <alignment horizontal="left" vertical="top" wrapText="1"/>
      <protection locked="0"/>
    </xf>
    <xf numFmtId="0" fontId="41" fillId="15" borderId="6" xfId="0" applyFont="1" applyFill="1" applyBorder="1" applyAlignment="1" applyProtection="1">
      <alignment horizontal="left" vertical="top" wrapText="1"/>
      <protection locked="0"/>
    </xf>
    <xf numFmtId="0" fontId="41" fillId="15" borderId="2" xfId="0" applyFont="1" applyFill="1" applyBorder="1" applyAlignment="1" applyProtection="1">
      <alignment horizontal="left" vertical="top" wrapText="1"/>
      <protection locked="0"/>
    </xf>
    <xf numFmtId="9" fontId="30" fillId="0" borderId="3" xfId="0" applyNumberFormat="1" applyFont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6" fillId="8" borderId="11" xfId="2" applyFont="1" applyFill="1" applyBorder="1" applyAlignment="1" applyProtection="1">
      <alignment horizontal="center" vertical="center"/>
    </xf>
    <xf numFmtId="0" fontId="5" fillId="8" borderId="6" xfId="2" applyFont="1" applyFill="1" applyBorder="1" applyAlignment="1" applyProtection="1">
      <alignment horizontal="left" vertical="center"/>
    </xf>
    <xf numFmtId="0" fontId="16" fillId="8" borderId="11" xfId="2" applyFont="1" applyFill="1" applyBorder="1" applyAlignment="1" applyProtection="1">
      <alignment horizontal="center" vertical="center" wrapText="1"/>
    </xf>
    <xf numFmtId="0" fontId="24" fillId="8" borderId="11" xfId="2" applyFont="1" applyFill="1" applyBorder="1" applyAlignment="1" applyProtection="1">
      <alignment horizontal="center" vertical="center"/>
    </xf>
    <xf numFmtId="0" fontId="24" fillId="8" borderId="11" xfId="2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4" xfId="0" applyFont="1" applyFill="1" applyBorder="1" applyAlignment="1">
      <alignment vertical="center"/>
    </xf>
    <xf numFmtId="0" fontId="15" fillId="16" borderId="9" xfId="0" applyFont="1" applyFill="1" applyBorder="1" applyAlignment="1">
      <alignment horizontal="center" vertical="center"/>
    </xf>
    <xf numFmtId="0" fontId="15" fillId="16" borderId="12" xfId="0" applyFont="1" applyFill="1" applyBorder="1" applyAlignment="1">
      <alignment horizontal="center" vertical="center"/>
    </xf>
    <xf numFmtId="0" fontId="16" fillId="16" borderId="13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horizontal="center" vertical="center" wrapText="1"/>
    </xf>
    <xf numFmtId="0" fontId="39" fillId="6" borderId="0" xfId="0" applyFont="1" applyFill="1" applyBorder="1" applyAlignment="1">
      <alignment horizontal="left" vertical="center"/>
    </xf>
    <xf numFmtId="0" fontId="36" fillId="6" borderId="0" xfId="0" applyFont="1" applyFill="1" applyBorder="1" applyAlignment="1">
      <alignment horizontal="left" vertical="center"/>
    </xf>
    <xf numFmtId="0" fontId="41" fillId="17" borderId="6" xfId="0" applyFont="1" applyFill="1" applyBorder="1" applyAlignment="1" applyProtection="1">
      <alignment horizontal="left" vertical="top" wrapText="1"/>
      <protection locked="0"/>
    </xf>
    <xf numFmtId="0" fontId="41" fillId="17" borderId="2" xfId="0" applyFont="1" applyFill="1" applyBorder="1" applyAlignment="1" applyProtection="1">
      <alignment horizontal="left" vertical="top" wrapText="1"/>
      <protection locked="0"/>
    </xf>
    <xf numFmtId="0" fontId="33" fillId="18" borderId="6" xfId="0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9" borderId="14" xfId="0" applyFont="1" applyFill="1" applyBorder="1" applyAlignment="1">
      <alignment horizontal="center" vertical="center"/>
    </xf>
    <xf numFmtId="0" fontId="33" fillId="6" borderId="0" xfId="0" applyFont="1" applyFill="1" applyBorder="1"/>
    <xf numFmtId="0" fontId="3" fillId="12" borderId="14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3" fillId="14" borderId="2" xfId="0" applyFont="1" applyFill="1" applyBorder="1" applyAlignment="1">
      <alignment vertical="center"/>
    </xf>
    <xf numFmtId="0" fontId="33" fillId="19" borderId="0" xfId="0" applyFont="1" applyFill="1" applyBorder="1" applyAlignment="1">
      <alignment vertical="center"/>
    </xf>
    <xf numFmtId="0" fontId="13" fillId="19" borderId="0" xfId="0" applyFont="1" applyFill="1" applyBorder="1" applyAlignment="1">
      <alignment horizontal="left" vertical="center" wrapText="1"/>
    </xf>
    <xf numFmtId="0" fontId="41" fillId="13" borderId="6" xfId="0" applyFont="1" applyFill="1" applyBorder="1" applyAlignment="1" applyProtection="1">
      <alignment horizontal="left" vertical="justify" wrapText="1"/>
      <protection locked="0"/>
    </xf>
    <xf numFmtId="0" fontId="41" fillId="14" borderId="6" xfId="0" applyFont="1" applyFill="1" applyBorder="1" applyAlignment="1" applyProtection="1">
      <alignment horizontal="left" vertical="justify" wrapText="1"/>
      <protection locked="0"/>
    </xf>
    <xf numFmtId="0" fontId="42" fillId="15" borderId="15" xfId="0" applyFont="1" applyFill="1" applyBorder="1" applyAlignment="1" applyProtection="1">
      <alignment horizontal="left" vertical="justify" wrapText="1"/>
      <protection locked="0"/>
    </xf>
    <xf numFmtId="0" fontId="42" fillId="15" borderId="2" xfId="0" applyFont="1" applyFill="1" applyBorder="1" applyAlignment="1" applyProtection="1">
      <alignment horizontal="left" vertical="justify" wrapText="1"/>
      <protection locked="0"/>
    </xf>
    <xf numFmtId="0" fontId="42" fillId="17" borderId="15" xfId="0" applyFont="1" applyFill="1" applyBorder="1" applyAlignment="1" applyProtection="1">
      <alignment horizontal="left" vertical="justify" wrapText="1"/>
      <protection locked="0"/>
    </xf>
    <xf numFmtId="0" fontId="42" fillId="17" borderId="2" xfId="0" applyFont="1" applyFill="1" applyBorder="1" applyAlignment="1" applyProtection="1">
      <alignment horizontal="left" vertical="justify" wrapText="1"/>
      <protection locked="0"/>
    </xf>
    <xf numFmtId="0" fontId="41" fillId="14" borderId="2" xfId="0" applyFont="1" applyFill="1" applyBorder="1" applyAlignment="1" applyProtection="1">
      <alignment horizontal="left" vertical="justify" wrapText="1"/>
      <protection locked="0"/>
    </xf>
    <xf numFmtId="0" fontId="42" fillId="15" borderId="4" xfId="0" applyFont="1" applyFill="1" applyBorder="1" applyAlignment="1" applyProtection="1">
      <alignment horizontal="left" vertical="justify" wrapText="1"/>
      <protection locked="0"/>
    </xf>
    <xf numFmtId="0" fontId="42" fillId="17" borderId="4" xfId="0" applyFont="1" applyFill="1" applyBorder="1" applyAlignment="1" applyProtection="1">
      <alignment horizontal="left" vertical="justify" wrapText="1"/>
      <protection locked="0"/>
    </xf>
    <xf numFmtId="0" fontId="33" fillId="13" borderId="6" xfId="0" applyFont="1" applyFill="1" applyBorder="1" applyAlignment="1" applyProtection="1">
      <alignment horizontal="left" vertical="justify" wrapText="1"/>
      <protection locked="0"/>
    </xf>
    <xf numFmtId="0" fontId="33" fillId="15" borderId="6" xfId="0" applyFont="1" applyFill="1" applyBorder="1" applyAlignment="1" applyProtection="1">
      <alignment horizontal="left" vertical="justify" wrapText="1"/>
      <protection locked="0"/>
    </xf>
    <xf numFmtId="0" fontId="33" fillId="15" borderId="2" xfId="0" applyFont="1" applyFill="1" applyBorder="1" applyAlignment="1" applyProtection="1">
      <alignment horizontal="left" vertical="justify" wrapText="1"/>
      <protection locked="0"/>
    </xf>
    <xf numFmtId="0" fontId="33" fillId="17" borderId="6" xfId="0" applyFont="1" applyFill="1" applyBorder="1" applyAlignment="1" applyProtection="1">
      <alignment horizontal="left" vertical="justify" wrapText="1"/>
      <protection locked="0"/>
    </xf>
    <xf numFmtId="0" fontId="33" fillId="17" borderId="2" xfId="0" applyFont="1" applyFill="1" applyBorder="1" applyAlignment="1" applyProtection="1">
      <alignment horizontal="left" vertical="justify" wrapText="1"/>
      <protection locked="0"/>
    </xf>
    <xf numFmtId="0" fontId="41" fillId="13" borderId="2" xfId="0" applyFont="1" applyFill="1" applyBorder="1" applyAlignment="1" applyProtection="1">
      <alignment horizontal="left" vertical="justify" wrapText="1"/>
      <protection locked="0"/>
    </xf>
    <xf numFmtId="0" fontId="41" fillId="15" borderId="6" xfId="0" applyFont="1" applyFill="1" applyBorder="1" applyAlignment="1" applyProtection="1">
      <alignment horizontal="left" vertical="justify" wrapText="1"/>
      <protection locked="0"/>
    </xf>
    <xf numFmtId="0" fontId="41" fillId="15" borderId="2" xfId="0" applyFont="1" applyFill="1" applyBorder="1" applyAlignment="1" applyProtection="1">
      <alignment horizontal="left" vertical="justify" wrapText="1"/>
      <protection locked="0"/>
    </xf>
    <xf numFmtId="0" fontId="41" fillId="17" borderId="6" xfId="0" applyFont="1" applyFill="1" applyBorder="1" applyAlignment="1" applyProtection="1">
      <alignment horizontal="left" vertical="justify" wrapText="1"/>
      <protection locked="0"/>
    </xf>
    <xf numFmtId="0" fontId="41" fillId="17" borderId="2" xfId="0" applyFont="1" applyFill="1" applyBorder="1" applyAlignment="1" applyProtection="1">
      <alignment horizontal="left" vertical="justify" wrapText="1"/>
      <protection locked="0"/>
    </xf>
    <xf numFmtId="0" fontId="40" fillId="11" borderId="6" xfId="0" applyFont="1" applyFill="1" applyBorder="1" applyAlignment="1" applyProtection="1">
      <alignment horizontal="center" vertical="center" wrapText="1"/>
      <protection locked="0"/>
    </xf>
    <xf numFmtId="0" fontId="33" fillId="11" borderId="6" xfId="0" applyFont="1" applyFill="1" applyBorder="1" applyAlignment="1" applyProtection="1">
      <alignment horizontal="center" vertical="center" wrapText="1"/>
      <protection locked="0"/>
    </xf>
    <xf numFmtId="0" fontId="33" fillId="13" borderId="2" xfId="0" applyFont="1" applyFill="1" applyBorder="1" applyAlignment="1" applyProtection="1">
      <alignment horizontal="left" vertical="justify" wrapText="1"/>
      <protection locked="0"/>
    </xf>
    <xf numFmtId="0" fontId="33" fillId="0" borderId="0" xfId="0" applyFont="1" applyBorder="1" applyAlignment="1">
      <alignment vertical="justify" wrapText="1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3" fillId="12" borderId="6" xfId="0" applyFont="1" applyFill="1" applyBorder="1" applyAlignment="1" applyProtection="1">
      <alignment horizontal="center" vertical="center" wrapText="1"/>
      <protection locked="0"/>
    </xf>
    <xf numFmtId="0" fontId="40" fillId="18" borderId="6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>
      <alignment horizontal="center" vertical="center"/>
    </xf>
    <xf numFmtId="0" fontId="33" fillId="18" borderId="6" xfId="0" applyFont="1" applyFill="1" applyBorder="1" applyAlignment="1" applyProtection="1">
      <alignment horizontal="center" vertical="center" wrapText="1"/>
      <protection locked="0"/>
    </xf>
    <xf numFmtId="0" fontId="41" fillId="20" borderId="2" xfId="0" applyFont="1" applyFill="1" applyBorder="1" applyAlignment="1" applyProtection="1">
      <alignment horizontal="left" vertical="justify" wrapText="1"/>
      <protection locked="0"/>
    </xf>
    <xf numFmtId="0" fontId="43" fillId="0" borderId="2" xfId="0" applyNumberFormat="1" applyFont="1" applyBorder="1" applyAlignment="1">
      <alignment horizontal="center" vertical="center"/>
    </xf>
    <xf numFmtId="0" fontId="27" fillId="0" borderId="2" xfId="0" applyNumberFormat="1" applyFont="1" applyBorder="1" applyAlignment="1">
      <alignment horizontal="center" vertical="center"/>
    </xf>
    <xf numFmtId="0" fontId="14" fillId="13" borderId="6" xfId="0" applyFont="1" applyFill="1" applyBorder="1" applyAlignment="1" applyProtection="1">
      <alignment horizontal="left" vertical="justify" wrapText="1"/>
      <protection locked="0"/>
    </xf>
    <xf numFmtId="0" fontId="40" fillId="13" borderId="2" xfId="0" applyFont="1" applyFill="1" applyBorder="1" applyAlignment="1" applyProtection="1">
      <alignment horizontal="left" vertical="justify" wrapText="1"/>
      <protection locked="0"/>
    </xf>
    <xf numFmtId="0" fontId="41" fillId="13" borderId="2" xfId="0" applyFont="1" applyFill="1" applyBorder="1" applyAlignment="1" applyProtection="1">
      <alignment horizontal="left" vertical="justify"/>
      <protection locked="0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3" fillId="2" borderId="16" xfId="0" applyFont="1" applyFill="1" applyBorder="1" applyAlignment="1">
      <alignment horizontal="center" vertical="center" wrapText="1"/>
    </xf>
    <xf numFmtId="0" fontId="33" fillId="2" borderId="6" xfId="0" applyFont="1" applyFill="1" applyBorder="1" applyAlignment="1">
      <alignment horizontal="center" vertical="center" wrapText="1"/>
    </xf>
    <xf numFmtId="0" fontId="33" fillId="0" borderId="17" xfId="0" applyFont="1" applyBorder="1" applyAlignment="1" applyProtection="1">
      <alignment horizontal="center" vertical="center" wrapText="1"/>
      <protection locked="0"/>
    </xf>
    <xf numFmtId="0" fontId="33" fillId="0" borderId="2" xfId="0" applyFont="1" applyBorder="1" applyAlignment="1" applyProtection="1">
      <alignment horizontal="center" vertical="center" wrapText="1"/>
      <protection locked="0"/>
    </xf>
    <xf numFmtId="0" fontId="33" fillId="14" borderId="2" xfId="0" applyFont="1" applyFill="1" applyBorder="1" applyAlignment="1">
      <alignment vertical="center" wrapText="1"/>
    </xf>
    <xf numFmtId="0" fontId="33" fillId="14" borderId="2" xfId="0" applyFont="1" applyFill="1" applyBorder="1" applyAlignment="1">
      <alignment vertical="center"/>
    </xf>
    <xf numFmtId="0" fontId="33" fillId="2" borderId="2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center" vertical="center" wrapText="1"/>
    </xf>
    <xf numFmtId="1" fontId="33" fillId="0" borderId="3" xfId="0" applyNumberFormat="1" applyFont="1" applyBorder="1" applyAlignment="1" applyProtection="1">
      <alignment horizontal="center" vertical="center"/>
      <protection locked="0"/>
    </xf>
    <xf numFmtId="1" fontId="33" fillId="0" borderId="2" xfId="0" applyNumberFormat="1" applyFont="1" applyBorder="1" applyAlignment="1" applyProtection="1">
      <alignment horizontal="center" vertical="center"/>
      <protection locked="0"/>
    </xf>
    <xf numFmtId="1" fontId="17" fillId="0" borderId="3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Border="1" applyAlignment="1">
      <alignment vertical="center" wrapText="1"/>
    </xf>
    <xf numFmtId="0" fontId="33" fillId="19" borderId="0" xfId="0" applyFont="1" applyFill="1" applyBorder="1" applyAlignment="1">
      <alignment vertical="center"/>
    </xf>
    <xf numFmtId="0" fontId="18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29" fillId="0" borderId="2" xfId="2" applyBorder="1" applyAlignment="1" applyProtection="1">
      <alignment horizontal="center" vertical="center"/>
      <protection locked="0"/>
    </xf>
    <xf numFmtId="0" fontId="33" fillId="0" borderId="2" xfId="0" quotePrefix="1" applyFont="1" applyBorder="1" applyAlignment="1" applyProtection="1">
      <alignment horizontal="center" vertical="center"/>
      <protection locked="0"/>
    </xf>
    <xf numFmtId="0" fontId="33" fillId="0" borderId="2" xfId="0" applyFont="1" applyBorder="1" applyAlignment="1" applyProtection="1">
      <alignment horizontal="center" vertical="center"/>
      <protection locked="0"/>
    </xf>
    <xf numFmtId="0" fontId="33" fillId="19" borderId="0" xfId="0" applyFont="1" applyFill="1" applyBorder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4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33" fillId="2" borderId="14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 wrapText="1"/>
    </xf>
    <xf numFmtId="164" fontId="3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4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 applyProtection="1">
      <alignment horizontal="left" vertical="center" wrapText="1"/>
      <protection locked="0"/>
    </xf>
    <xf numFmtId="0" fontId="17" fillId="0" borderId="3" xfId="0" applyFont="1" applyFill="1" applyBorder="1" applyAlignment="1" applyProtection="1">
      <alignment horizontal="left" vertical="center" wrapText="1"/>
      <protection locked="0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26" fillId="0" borderId="8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4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5" xfId="3" applyFont="1" applyBorder="1" applyAlignment="1">
      <alignment horizontal="center"/>
    </xf>
    <xf numFmtId="0" fontId="26" fillId="0" borderId="7" xfId="3" applyFont="1" applyBorder="1" applyAlignment="1">
      <alignment horizontal="center"/>
    </xf>
    <xf numFmtId="0" fontId="26" fillId="0" borderId="4" xfId="3" applyFont="1" applyBorder="1" applyAlignment="1">
      <alignment horizontal="center" vertical="center"/>
    </xf>
    <xf numFmtId="0" fontId="26" fillId="0" borderId="3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19" xfId="0" applyFont="1" applyBorder="1" applyAlignment="1">
      <alignment horizontal="center"/>
    </xf>
    <xf numFmtId="0" fontId="10" fillId="13" borderId="2" xfId="0" applyFont="1" applyFill="1" applyBorder="1" applyAlignment="1">
      <alignment horizontal="center" vertical="center"/>
    </xf>
    <xf numFmtId="0" fontId="10" fillId="11" borderId="2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25" fillId="9" borderId="9" xfId="0" applyFont="1" applyFill="1" applyBorder="1" applyAlignment="1">
      <alignment horizontal="center" vertical="center"/>
    </xf>
    <xf numFmtId="0" fontId="25" fillId="9" borderId="6" xfId="0" applyFont="1" applyFill="1" applyBorder="1" applyAlignment="1">
      <alignment horizontal="center" vertical="center"/>
    </xf>
    <xf numFmtId="0" fontId="16" fillId="9" borderId="9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25" fillId="9" borderId="19" xfId="0" applyFont="1" applyFill="1" applyBorder="1" applyAlignment="1">
      <alignment horizontal="center" vertical="center"/>
    </xf>
    <xf numFmtId="0" fontId="25" fillId="9" borderId="7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6" fillId="9" borderId="14" xfId="0" applyFont="1" applyFill="1" applyBorder="1" applyAlignment="1">
      <alignment horizontal="center" vertical="center" wrapText="1"/>
    </xf>
    <xf numFmtId="0" fontId="16" fillId="9" borderId="15" xfId="0" applyFont="1" applyFill="1" applyBorder="1" applyAlignment="1">
      <alignment horizontal="center" vertical="center" wrapText="1"/>
    </xf>
    <xf numFmtId="0" fontId="12" fillId="21" borderId="4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 vertical="center"/>
    </xf>
    <xf numFmtId="0" fontId="12" fillId="21" borderId="3" xfId="0" applyFont="1" applyFill="1" applyBorder="1" applyAlignment="1">
      <alignment horizontal="center" vertical="center"/>
    </xf>
    <xf numFmtId="0" fontId="12" fillId="15" borderId="4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33" fillId="6" borderId="8" xfId="0" applyFont="1" applyFill="1" applyBorder="1" applyAlignment="1">
      <alignment horizontal="center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16" fillId="9" borderId="2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36" fillId="6" borderId="2" xfId="0" applyFont="1" applyFill="1" applyBorder="1" applyAlignment="1">
      <alignment horizontal="left" vertical="center"/>
    </xf>
    <xf numFmtId="0" fontId="36" fillId="6" borderId="10" xfId="0" applyFont="1" applyFill="1" applyBorder="1" applyAlignment="1">
      <alignment horizontal="left" vertical="center"/>
    </xf>
    <xf numFmtId="0" fontId="12" fillId="0" borderId="4" xfId="0" applyFont="1" applyBorder="1" applyAlignment="1">
      <alignment horizontal="right"/>
    </xf>
    <xf numFmtId="0" fontId="12" fillId="0" borderId="5" xfId="0" applyFont="1" applyBorder="1" applyAlignment="1">
      <alignment horizontal="right"/>
    </xf>
    <xf numFmtId="0" fontId="12" fillId="15" borderId="2" xfId="0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34" fillId="0" borderId="0" xfId="2" applyFont="1" applyBorder="1" applyAlignment="1" applyProtection="1">
      <alignment horizontal="center"/>
    </xf>
    <xf numFmtId="0" fontId="12" fillId="0" borderId="0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24" fillId="9" borderId="20" xfId="0" applyFont="1" applyFill="1" applyBorder="1" applyAlignment="1">
      <alignment horizontal="center" vertical="center"/>
    </xf>
    <xf numFmtId="0" fontId="24" fillId="9" borderId="18" xfId="0" applyFont="1" applyFill="1" applyBorder="1" applyAlignment="1">
      <alignment horizontal="center" vertical="center"/>
    </xf>
    <xf numFmtId="0" fontId="24" fillId="9" borderId="21" xfId="0" applyFont="1" applyFill="1" applyBorder="1" applyAlignment="1">
      <alignment horizontal="center" vertical="center"/>
    </xf>
    <xf numFmtId="0" fontId="24" fillId="9" borderId="7" xfId="0" applyFont="1" applyFill="1" applyBorder="1" applyAlignment="1">
      <alignment horizontal="center" vertical="center"/>
    </xf>
    <xf numFmtId="0" fontId="36" fillId="6" borderId="3" xfId="0" applyFont="1" applyFill="1" applyBorder="1" applyAlignment="1">
      <alignment horizontal="left" vertical="center"/>
    </xf>
    <xf numFmtId="0" fontId="35" fillId="0" borderId="2" xfId="0" applyFont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24" fillId="22" borderId="2" xfId="0" applyFont="1" applyFill="1" applyBorder="1" applyAlignment="1">
      <alignment horizontal="center" vertical="center"/>
    </xf>
    <xf numFmtId="0" fontId="24" fillId="9" borderId="20" xfId="0" applyFont="1" applyFill="1" applyBorder="1" applyAlignment="1">
      <alignment horizontal="center" vertical="center" wrapText="1"/>
    </xf>
    <xf numFmtId="0" fontId="24" fillId="9" borderId="18" xfId="0" applyFont="1" applyFill="1" applyBorder="1" applyAlignment="1">
      <alignment horizontal="center" vertical="center" wrapText="1"/>
    </xf>
    <xf numFmtId="0" fontId="24" fillId="9" borderId="21" xfId="0" applyFont="1" applyFill="1" applyBorder="1" applyAlignment="1">
      <alignment horizontal="center" vertical="center" wrapText="1"/>
    </xf>
    <xf numFmtId="0" fontId="24" fillId="9" borderId="7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/>
    </xf>
    <xf numFmtId="0" fontId="17" fillId="6" borderId="8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/>
    </xf>
    <xf numFmtId="0" fontId="17" fillId="6" borderId="6" xfId="0" applyFont="1" applyFill="1" applyBorder="1" applyAlignment="1">
      <alignment horizontal="center"/>
    </xf>
    <xf numFmtId="0" fontId="33" fillId="6" borderId="9" xfId="0" applyFont="1" applyFill="1" applyBorder="1" applyAlignment="1">
      <alignment horizontal="center"/>
    </xf>
    <xf numFmtId="0" fontId="33" fillId="6" borderId="6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 vertical="center" wrapText="1"/>
    </xf>
    <xf numFmtId="0" fontId="12" fillId="18" borderId="2" xfId="0" applyFont="1" applyFill="1" applyBorder="1" applyAlignment="1">
      <alignment horizontal="center" vertical="center"/>
    </xf>
    <xf numFmtId="0" fontId="12" fillId="18" borderId="4" xfId="0" applyFont="1" applyFill="1" applyBorder="1" applyAlignment="1">
      <alignment horizontal="center" vertical="center"/>
    </xf>
    <xf numFmtId="0" fontId="12" fillId="18" borderId="5" xfId="0" applyFont="1" applyFill="1" applyBorder="1" applyAlignment="1">
      <alignment horizontal="center" vertical="center"/>
    </xf>
    <xf numFmtId="0" fontId="12" fillId="18" borderId="3" xfId="0" applyFont="1" applyFill="1" applyBorder="1" applyAlignment="1">
      <alignment horizontal="center" vertical="center"/>
    </xf>
    <xf numFmtId="0" fontId="36" fillId="6" borderId="4" xfId="0" applyFont="1" applyFill="1" applyBorder="1" applyAlignment="1">
      <alignment horizontal="left" vertical="center"/>
    </xf>
    <xf numFmtId="0" fontId="36" fillId="6" borderId="5" xfId="0" applyFont="1" applyFill="1" applyBorder="1" applyAlignment="1">
      <alignment horizontal="left" vertical="center"/>
    </xf>
    <xf numFmtId="0" fontId="36" fillId="6" borderId="18" xfId="0" applyFont="1" applyFill="1" applyBorder="1" applyAlignment="1">
      <alignment horizontal="left" vertical="center"/>
    </xf>
    <xf numFmtId="0" fontId="30" fillId="0" borderId="14" xfId="0" applyFont="1" applyFill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2" borderId="2" xfId="0" applyFont="1" applyFill="1" applyBorder="1" applyAlignment="1">
      <alignment horizontal="center" vertical="center"/>
    </xf>
    <xf numFmtId="0" fontId="3" fillId="22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18" borderId="2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30" fillId="0" borderId="2" xfId="0" applyFont="1" applyBorder="1" applyAlignment="1" applyProtection="1">
      <alignment horizontal="center" vertical="top" wrapText="1"/>
      <protection locked="0"/>
    </xf>
    <xf numFmtId="0" fontId="7" fillId="23" borderId="8" xfId="0" applyFont="1" applyFill="1" applyBorder="1" applyAlignment="1">
      <alignment horizontal="center" vertical="center"/>
    </xf>
    <xf numFmtId="0" fontId="7" fillId="23" borderId="20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14" xfId="0" applyFont="1" applyFill="1" applyBorder="1" applyAlignment="1">
      <alignment horizontal="center" vertical="center"/>
    </xf>
    <xf numFmtId="0" fontId="3" fillId="15" borderId="0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3" fillId="18" borderId="14" xfId="0" applyFont="1" applyFill="1" applyBorder="1" applyAlignment="1">
      <alignment horizontal="center" vertical="center"/>
    </xf>
    <xf numFmtId="0" fontId="3" fillId="18" borderId="0" xfId="0" applyFont="1" applyFill="1" applyBorder="1" applyAlignment="1">
      <alignment horizontal="center" vertical="center"/>
    </xf>
    <xf numFmtId="0" fontId="30" fillId="0" borderId="2" xfId="0" applyFont="1" applyBorder="1" applyAlignment="1" applyProtection="1">
      <alignment horizontal="center" vertical="top"/>
      <protection locked="0"/>
    </xf>
    <xf numFmtId="0" fontId="7" fillId="23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44" fillId="0" borderId="2" xfId="0" applyFont="1" applyBorder="1" applyAlignment="1" applyProtection="1">
      <alignment horizontal="center" vertical="top" wrapText="1"/>
      <protection locked="0"/>
    </xf>
    <xf numFmtId="0" fontId="44" fillId="0" borderId="4" xfId="0" applyFont="1" applyBorder="1" applyAlignment="1" applyProtection="1">
      <alignment horizontal="center" vertical="top" wrapText="1"/>
      <protection locked="0"/>
    </xf>
    <xf numFmtId="0" fontId="30" fillId="0" borderId="5" xfId="0" applyFont="1" applyBorder="1" applyAlignment="1" applyProtection="1">
      <alignment horizontal="center" vertical="top" wrapText="1"/>
      <protection locked="0"/>
    </xf>
    <xf numFmtId="0" fontId="30" fillId="0" borderId="3" xfId="0" applyFont="1" applyBorder="1" applyAlignment="1" applyProtection="1">
      <alignment horizontal="center" vertical="top" wrapText="1"/>
      <protection locked="0"/>
    </xf>
    <xf numFmtId="0" fontId="45" fillId="0" borderId="2" xfId="0" applyFont="1" applyBorder="1" applyAlignment="1" applyProtection="1">
      <alignment horizontal="center" vertical="top" wrapText="1"/>
      <protection locked="0"/>
    </xf>
  </cellXfs>
  <cellStyles count="7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78-433B-AF2E-64F8BE4F86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378-433B-AF2E-64F8BE4F86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378-433B-AF2E-64F8BE4F86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378-433B-AF2E-64F8BE4F86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378-433B-AF2E-64F8BE4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4841600"/>
        <c:axId val="104843136"/>
        <c:axId val="0"/>
      </c:bar3DChart>
      <c:catAx>
        <c:axId val="10484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43136"/>
        <c:crosses val="autoZero"/>
        <c:auto val="1"/>
        <c:lblAlgn val="ctr"/>
        <c:lblOffset val="100"/>
        <c:noMultiLvlLbl val="0"/>
      </c:catAx>
      <c:valAx>
        <c:axId val="104843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4841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9A-4693-96B4-A5863B42ED3A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9A-4693-96B4-A5863B42ED3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9A-4693-96B4-A5863B42ED3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A-4693-96B4-A5863B42ED3A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9A-4693-96B4-A5863B42ED3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C9A-4693-96B4-A5863B42ED3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9A-4693-96B4-A5863B42ED3A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9A-4693-96B4-A5863B42ED3A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9A-4693-96B4-A5863B42ED3A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9A-4693-96B4-A5863B42ED3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General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C9A-4693-96B4-A5863B42ED3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9A-4693-96B4-A5863B42ED3A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C9A-4693-96B4-A5863B42ED3A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9A-4693-96B4-A5863B42ED3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9A-4693-96B4-A5863B42E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767040"/>
        <c:axId val="189781120"/>
      </c:lineChart>
      <c:catAx>
        <c:axId val="1897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781120"/>
        <c:crosses val="autoZero"/>
        <c:auto val="1"/>
        <c:lblAlgn val="ctr"/>
        <c:lblOffset val="100"/>
        <c:noMultiLvlLbl val="0"/>
      </c:catAx>
      <c:valAx>
        <c:axId val="189781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767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17944552200143007"/>
          <c:y val="0.90459512348942239"/>
          <c:w val="0.8205553343352473"/>
          <c:h val="0.98233363939048246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F43-4F29-BBF6-CE7824EF35F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F43-4F29-BBF6-CE7824EF35F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0.2</c:v>
                </c:pt>
                <c:pt idx="1">
                  <c:v>0.6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F4-4B34-9BF0-F6EB82C74867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F43-4F29-BBF6-CE7824EF35F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F43-4F29-BBF6-CE7824EF35F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F43-4F29-BBF6-CE7824EF35F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F43-4F29-BBF6-CE7824EF35F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1F4-4B34-9BF0-F6EB82C74867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F43-4F29-BBF6-CE7824EF35F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F43-4F29-BBF6-CE7824EF35F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F43-4F29-BBF6-CE7824EF35F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F43-4F29-BBF6-CE7824EF35F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General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1F4-4B34-9BF0-F6EB82C7486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F4-4B34-9BF0-F6EB82C74867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1F4-4B34-9BF0-F6EB82C74867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1F4-4B34-9BF0-F6EB82C74867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1F4-4B34-9BF0-F6EB82C748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1F4-4B34-9BF0-F6EB82C74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039936"/>
        <c:axId val="190041472"/>
      </c:lineChart>
      <c:catAx>
        <c:axId val="19003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041472"/>
        <c:crosses val="autoZero"/>
        <c:auto val="1"/>
        <c:lblAlgn val="ctr"/>
        <c:lblOffset val="100"/>
        <c:noMultiLvlLbl val="0"/>
      </c:catAx>
      <c:valAx>
        <c:axId val="190041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0399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9.951060358890701E-2"/>
          <c:y val="0.87676056338028174"/>
          <c:w val="0.90375272422105468"/>
          <c:h val="0.97535211267605637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96-43C8-A67E-F1E55B0EB35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96-43C8-A67E-F1E55B0EB35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96-43C8-A67E-F1E55B0EB354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96-43C8-A67E-F1E55B0EB35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96-43C8-A67E-F1E55B0EB35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96-43C8-A67E-F1E55B0EB35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96-43C8-A67E-F1E55B0EB35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0.125</c:v>
                </c:pt>
                <c:pt idx="1">
                  <c:v>0.875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96-43C8-A67E-F1E55B0EB35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96-43C8-A67E-F1E55B0EB35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96-43C8-A67E-F1E55B0EB35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96-43C8-A67E-F1E55B0EB35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96-43C8-A67E-F1E55B0EB35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General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896-43C8-A67E-F1E55B0EB35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896-43C8-A67E-F1E55B0EB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82528"/>
        <c:axId val="190184064"/>
      </c:lineChart>
      <c:catAx>
        <c:axId val="19018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0184064"/>
        <c:crosses val="autoZero"/>
        <c:auto val="1"/>
        <c:lblAlgn val="ctr"/>
        <c:lblOffset val="100"/>
        <c:noMultiLvlLbl val="0"/>
      </c:catAx>
      <c:valAx>
        <c:axId val="190184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0182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12234927404058178"/>
          <c:y val="0.87279300334807963"/>
          <c:w val="0.8743889395554757"/>
          <c:h val="0.97173293267670158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Cultura Institucional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8EE-4F05-8A1C-6DE1C44EB3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8EE-4F05-8A1C-6DE1C44EB3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8EE-4F05-8A1C-6DE1C44EB3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8EE-4F05-8A1C-6DE1C44EB3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EE-4F05-8A1C-6DE1C44EB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126016"/>
        <c:axId val="199127808"/>
        <c:axId val="0"/>
      </c:bar3DChart>
      <c:catAx>
        <c:axId val="1991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127808"/>
        <c:crosses val="autoZero"/>
        <c:auto val="1"/>
        <c:lblAlgn val="ctr"/>
        <c:lblOffset val="100"/>
        <c:noMultiLvlLbl val="0"/>
      </c:catAx>
      <c:valAx>
        <c:axId val="199127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126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Cultura Institucional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A3F-4B8A-A3CF-992F0DA2F8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A3F-4B8A-A3CF-992F0DA2F8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A3F-4B8A-A3CF-992F0DA2F8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A3F-4B8A-A3CF-992F0DA2F8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F-4B8A-A3CF-992F0DA2F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434432"/>
        <c:axId val="200435968"/>
        <c:axId val="0"/>
      </c:bar3DChart>
      <c:catAx>
        <c:axId val="20043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435968"/>
        <c:crosses val="autoZero"/>
        <c:auto val="1"/>
        <c:lblAlgn val="ctr"/>
        <c:lblOffset val="100"/>
        <c:noMultiLvlLbl val="0"/>
      </c:catAx>
      <c:valAx>
        <c:axId val="200435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434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Cultura Institucional</a:t>
            </a:r>
          </a:p>
        </c:rich>
      </c:tx>
      <c:layout>
        <c:manualLayout>
          <c:xMode val="edge"/>
          <c:yMode val="edge"/>
          <c:x val="0.14841309823677581"/>
          <c:y val="2.829359358249233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9EF-4D37-B847-0984141300A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9EF-4D37-B847-0984141300A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9EF-4D37-B847-0984141300A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9EF-4D37-B847-0984141300A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Directiva!$M$7:$P$7</c:f>
              <c:numCache>
                <c:formatCode>General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9EF-4D37-B847-098414130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001216"/>
        <c:axId val="201019392"/>
        <c:axId val="0"/>
      </c:bar3DChart>
      <c:catAx>
        <c:axId val="20100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1019392"/>
        <c:crosses val="autoZero"/>
        <c:auto val="1"/>
        <c:lblAlgn val="ctr"/>
        <c:lblOffset val="100"/>
        <c:noMultiLvlLbl val="0"/>
      </c:catAx>
      <c:valAx>
        <c:axId val="2010193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1001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CULTURA INSTITUCIONAL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1F3-4296-BAA8-DBB38C7AEA17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1F3-4296-BAA8-DBB38C7AEA1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F3-4296-BAA8-DBB38C7AEA17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1F3-4296-BAA8-DBB38C7AEA17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1F3-4296-BAA8-DBB38C7AEA17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1F3-4296-BAA8-DBB38C7AEA17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1F3-4296-BAA8-DBB38C7AEA1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1F3-4296-BAA8-DBB38C7AEA17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41F3-4296-BAA8-DBB38C7AEA17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41F3-4296-BAA8-DBB38C7AEA17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41F3-4296-BAA8-DBB38C7AEA17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41F3-4296-BAA8-DBB38C7AEA1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General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1F3-4296-BAA8-DBB38C7AEA1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1F3-4296-BAA8-DBB38C7AE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896384"/>
        <c:axId val="188897920"/>
      </c:lineChart>
      <c:catAx>
        <c:axId val="1888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897920"/>
        <c:crosses val="autoZero"/>
        <c:auto val="1"/>
        <c:lblAlgn val="ctr"/>
        <c:lblOffset val="100"/>
        <c:noMultiLvlLbl val="0"/>
      </c:catAx>
      <c:valAx>
        <c:axId val="188897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89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951060358890701E-2"/>
          <c:y val="0.86971830985915488"/>
          <c:w val="0.80424212063214773"/>
          <c:h val="9.859154929577462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Clima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105-4C7D-ACE7-1F5DE882AC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105-4C7D-ACE7-1F5DE882AC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105-4C7D-ACE7-1F5DE882AC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105-4C7D-ACE7-1F5DE882ACC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05-4C7D-ACE7-1F5DE882A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8935168"/>
        <c:axId val="188936960"/>
        <c:axId val="0"/>
      </c:bar3DChart>
      <c:catAx>
        <c:axId val="18893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8936960"/>
        <c:crosses val="autoZero"/>
        <c:auto val="1"/>
        <c:lblAlgn val="ctr"/>
        <c:lblOffset val="100"/>
        <c:noMultiLvlLbl val="0"/>
      </c:catAx>
      <c:valAx>
        <c:axId val="188936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8935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Clima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9C9-4BBD-A5B9-72266EEA2CE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9C9-4BBD-A5B9-72266EEA2CE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9C9-4BBD-A5B9-72266EEA2CE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9C9-4BBD-A5B9-72266EEA2CE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9-4BBD-A5B9-72266EEA2C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154048"/>
        <c:axId val="189155584"/>
        <c:axId val="0"/>
      </c:bar3DChart>
      <c:catAx>
        <c:axId val="18915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155584"/>
        <c:crosses val="autoZero"/>
        <c:auto val="1"/>
        <c:lblAlgn val="ctr"/>
        <c:lblOffset val="100"/>
        <c:noMultiLvlLbl val="0"/>
      </c:catAx>
      <c:valAx>
        <c:axId val="189155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154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Clima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4C-4CA7-8DCE-CA19002FAF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44C-4CA7-8DCE-CA19002FAF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44C-4CA7-8DCE-CA19002FAF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44C-4CA7-8DCE-CA19002FAF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Directiva!$M$8:$P$8</c:f>
              <c:numCache>
                <c:formatCode>General</c:formatCode>
                <c:ptCount val="4"/>
                <c:pt idx="0">
                  <c:v>0.22222222222222221</c:v>
                </c:pt>
                <c:pt idx="1">
                  <c:v>0.55555555555555558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44C-4CA7-8DCE-CA19002FA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192448"/>
        <c:axId val="189198336"/>
        <c:axId val="0"/>
      </c:bar3DChart>
      <c:catAx>
        <c:axId val="18919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198336"/>
        <c:crosses val="autoZero"/>
        <c:auto val="1"/>
        <c:lblAlgn val="ctr"/>
        <c:lblOffset val="100"/>
        <c:noMultiLvlLbl val="0"/>
      </c:catAx>
      <c:valAx>
        <c:axId val="1891983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192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40B-4937-B1A9-5E91E4DCD1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40B-4937-B1A9-5E91E4DCD1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40B-4937-B1A9-5E91E4DCD1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40B-4937-B1A9-5E91E4DCD1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0B-4937-B1A9-5E91E4DCD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182336"/>
        <c:axId val="105183872"/>
        <c:axId val="0"/>
      </c:bar3DChart>
      <c:catAx>
        <c:axId val="10518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5183872"/>
        <c:crosses val="autoZero"/>
        <c:auto val="1"/>
        <c:lblAlgn val="ctr"/>
        <c:lblOffset val="100"/>
        <c:noMultiLvlLbl val="0"/>
      </c:catAx>
      <c:valAx>
        <c:axId val="105183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182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CLIMA ESCOLAR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63A-4BC3-A3FC-3F0F9B2EB83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63A-4BC3-A3FC-3F0F9B2EB8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95-4D5F-9E43-CDE954943CB1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63A-4BC3-A3FC-3F0F9B2EB83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63A-4BC3-A3FC-3F0F9B2EB83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63A-4BC3-A3FC-3F0F9B2EB83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63A-4BC3-A3FC-3F0F9B2EB8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B95-4D5F-9E43-CDE954943CB1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63A-4BC3-A3FC-3F0F9B2EB83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63A-4BC3-A3FC-3F0F9B2EB83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63A-4BC3-A3FC-3F0F9B2EB83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63A-4BC3-A3FC-3F0F9B2EB8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General</c:formatCode>
                <c:ptCount val="4"/>
                <c:pt idx="0">
                  <c:v>0.22222222222222221</c:v>
                </c:pt>
                <c:pt idx="1">
                  <c:v>0.55555555555555558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B95-4D5F-9E43-CDE954943CB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B95-4D5F-9E43-CDE954943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644864"/>
        <c:axId val="198646400"/>
      </c:lineChart>
      <c:catAx>
        <c:axId val="19864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646400"/>
        <c:crosses val="autoZero"/>
        <c:auto val="1"/>
        <c:lblAlgn val="ctr"/>
        <c:lblOffset val="100"/>
        <c:noMultiLvlLbl val="0"/>
      </c:catAx>
      <c:valAx>
        <c:axId val="198646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644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509554140127389"/>
          <c:y val="0.87323943661971826"/>
          <c:w val="0.78503251583997857"/>
          <c:h val="9.1549295774647876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Relaciones con el entorno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23-4108-9234-A69C7FED2D1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923-4108-9234-A69C7FED2D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923-4108-9234-A69C7FED2D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923-4108-9234-A69C7FED2D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23-4108-9234-A69C7FED2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675840"/>
        <c:axId val="198685824"/>
        <c:axId val="0"/>
      </c:bar3DChart>
      <c:catAx>
        <c:axId val="19867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685824"/>
        <c:crosses val="autoZero"/>
        <c:auto val="1"/>
        <c:lblAlgn val="ctr"/>
        <c:lblOffset val="100"/>
        <c:noMultiLvlLbl val="0"/>
      </c:catAx>
      <c:valAx>
        <c:axId val="198685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675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Relaciones con el entorno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681-4096-A858-00E79358F5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681-4096-A858-00E79358F5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681-4096-A858-00E79358F5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681-4096-A858-00E79358F5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81-4096-A858-00E79358F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868416"/>
        <c:axId val="201869952"/>
        <c:axId val="0"/>
      </c:bar3DChart>
      <c:catAx>
        <c:axId val="20186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1869952"/>
        <c:crosses val="autoZero"/>
        <c:auto val="1"/>
        <c:lblAlgn val="ctr"/>
        <c:lblOffset val="100"/>
        <c:noMultiLvlLbl val="0"/>
      </c:catAx>
      <c:valAx>
        <c:axId val="201869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1868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Relaciones con el entorno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08D-42FD-92AF-325FF9B63F7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08D-42FD-92AF-325FF9B63F7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08D-42FD-92AF-325FF9B63F7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08D-42FD-92AF-325FF9B63F7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Directiva!$M$9:$P$9</c:f>
              <c:numCache>
                <c:formatCode>General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8D-42FD-92AF-325FF9B63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902720"/>
        <c:axId val="205783424"/>
        <c:axId val="0"/>
      </c:bar3DChart>
      <c:catAx>
        <c:axId val="20190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783424"/>
        <c:crosses val="autoZero"/>
        <c:auto val="1"/>
        <c:lblAlgn val="ctr"/>
        <c:lblOffset val="100"/>
        <c:noMultiLvlLbl val="0"/>
      </c:catAx>
      <c:valAx>
        <c:axId val="2057834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1902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RELACIONES CON EL ENTORNO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688-4B2A-99A9-72702501768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688-4B2A-99A9-7270250176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0.22222222222222221</c:v>
                </c:pt>
                <c:pt idx="1">
                  <c:v>0.77777777777777779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4F-4039-B5B2-24EE96034B5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688-4B2A-99A9-72702501768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688-4B2A-99A9-72702501768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688-4B2A-99A9-72702501768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688-4B2A-99A9-7270250176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84F-4039-B5B2-24EE96034B5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688-4B2A-99A9-72702501768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688-4B2A-99A9-72702501768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688-4B2A-99A9-72702501768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688-4B2A-99A9-7270250176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General</c:formatCode>
                <c:ptCount val="4"/>
                <c:pt idx="0">
                  <c:v>0.22222222222222221</c:v>
                </c:pt>
                <c:pt idx="1">
                  <c:v>0.55555555555555558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84F-4039-B5B2-24EE96034B5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84F-4039-B5B2-24EE96034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985280"/>
        <c:axId val="205986816"/>
      </c:lineChart>
      <c:catAx>
        <c:axId val="20598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986816"/>
        <c:crosses val="autoZero"/>
        <c:auto val="1"/>
        <c:lblAlgn val="ctr"/>
        <c:lblOffset val="100"/>
        <c:noMultiLvlLbl val="0"/>
      </c:catAx>
      <c:valAx>
        <c:axId val="205986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9852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06305815546641"/>
          <c:y val="0.87279300334807963"/>
          <c:w val="0.77515838822034033"/>
          <c:h val="9.8939929328621945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8A1-4703-A504-229D399DCE6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8A1-4703-A504-229D399DCE6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8A1-4703-A504-229D399DCE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8A1-4703-A504-229D399DCE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8A1-4703-A504-229D399DC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011392"/>
        <c:axId val="206029568"/>
        <c:axId val="0"/>
      </c:bar3DChart>
      <c:catAx>
        <c:axId val="206011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029568"/>
        <c:crosses val="autoZero"/>
        <c:auto val="1"/>
        <c:lblAlgn val="ctr"/>
        <c:lblOffset val="100"/>
        <c:noMultiLvlLbl val="0"/>
      </c:catAx>
      <c:valAx>
        <c:axId val="206029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011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Gestión Estrategica</a:t>
            </a:r>
          </a:p>
        </c:rich>
      </c:tx>
      <c:layout>
        <c:manualLayout>
          <c:xMode val="edge"/>
          <c:yMode val="edge"/>
          <c:x val="0.1629599440773421"/>
          <c:y val="4.629626559837915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2F26-473A-88E1-D083B5896AE2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2F26-473A-88E1-D083B5896AE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F26-473A-88E1-D083B5896AE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F26-473A-88E1-D083B5896AE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26-473A-88E1-D083B5896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44416"/>
        <c:axId val="191645952"/>
        <c:axId val="0"/>
      </c:bar3DChart>
      <c:catAx>
        <c:axId val="191644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645952"/>
        <c:crosses val="autoZero"/>
        <c:auto val="1"/>
        <c:lblAlgn val="ctr"/>
        <c:lblOffset val="100"/>
        <c:noMultiLvlLbl val="0"/>
      </c:catAx>
      <c:valAx>
        <c:axId val="191645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44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Gobierno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74E3-4875-A267-01DF1F695C1D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74E3-4875-A267-01DF1F695C1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4E3-4875-A267-01DF1F695C1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4E3-4875-A267-01DF1F695C1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E3-4875-A267-01DF1F695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678720"/>
        <c:axId val="191688704"/>
        <c:axId val="0"/>
      </c:bar3DChart>
      <c:catAx>
        <c:axId val="191678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688704"/>
        <c:crosses val="autoZero"/>
        <c:auto val="1"/>
        <c:lblAlgn val="ctr"/>
        <c:lblOffset val="100"/>
        <c:noMultiLvlLbl val="0"/>
      </c:catAx>
      <c:valAx>
        <c:axId val="191688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678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Cultura Institucional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8BD-445F-974D-2DC5313B5922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88BD-445F-974D-2DC5313B592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8BD-445F-974D-2DC5313B592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8BD-445F-974D-2DC5313B592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BD-445F-974D-2DC5313B5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721472"/>
        <c:axId val="191723008"/>
        <c:axId val="0"/>
      </c:bar3DChart>
      <c:catAx>
        <c:axId val="191721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23008"/>
        <c:crosses val="autoZero"/>
        <c:auto val="1"/>
        <c:lblAlgn val="ctr"/>
        <c:lblOffset val="100"/>
        <c:noMultiLvlLbl val="0"/>
      </c:catAx>
      <c:valAx>
        <c:axId val="191723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72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Clima Escolar
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26D4-4004-8CFF-10DFAF8BC565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26D4-4004-8CFF-10DFAF8BC56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6D4-4004-8CFF-10DFAF8BC56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6D4-4004-8CFF-10DFAF8BC56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D4-4004-8CFF-10DFAF8BC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1747584"/>
        <c:axId val="191749120"/>
        <c:axId val="0"/>
      </c:bar3DChart>
      <c:catAx>
        <c:axId val="191747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1749120"/>
        <c:crosses val="autoZero"/>
        <c:auto val="1"/>
        <c:lblAlgn val="ctr"/>
        <c:lblOffset val="100"/>
        <c:noMultiLvlLbl val="0"/>
      </c:catAx>
      <c:valAx>
        <c:axId val="19174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1747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0D5-4881-9461-11E6749FFD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0D5-4881-9461-11E6749FFD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0D5-4881-9461-11E6749FFD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0D5-4881-9461-11E6749FFD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Directiva!$M$4:$P$4</c:f>
              <c:numCache>
                <c:formatCode>General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0D5-4881-9461-11E6749FFD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601088"/>
        <c:axId val="106660224"/>
        <c:axId val="0"/>
      </c:bar3DChart>
      <c:catAx>
        <c:axId val="10660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660224"/>
        <c:crosses val="autoZero"/>
        <c:auto val="1"/>
        <c:lblAlgn val="ctr"/>
        <c:lblOffset val="100"/>
        <c:noMultiLvlLbl val="0"/>
      </c:catAx>
      <c:valAx>
        <c:axId val="1066602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06601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Relaciones con el entorno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67C2-440F-A877-BEDEFC897A81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67C2-440F-A877-BEDEFC897A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7C2-440F-A877-BEDEFC897A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7C2-440F-A877-BEDEFC897A8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7C2-440F-A877-BEDEFC897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116672"/>
        <c:axId val="201118464"/>
        <c:axId val="0"/>
      </c:bar3DChart>
      <c:catAx>
        <c:axId val="20111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1118464"/>
        <c:crosses val="autoZero"/>
        <c:auto val="1"/>
        <c:lblAlgn val="ctr"/>
        <c:lblOffset val="100"/>
        <c:noMultiLvlLbl val="0"/>
      </c:catAx>
      <c:valAx>
        <c:axId val="201118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1116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2A2-4C5B-8C01-D216ED6760C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2A2-4C5B-8C01-D216ED6760C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2A2-4C5B-8C01-D216ED6760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2A2-4C5B-8C01-D216ED6760C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A2-4C5B-8C01-D216ED676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926912"/>
        <c:axId val="201936896"/>
        <c:axId val="0"/>
      </c:bar3DChart>
      <c:catAx>
        <c:axId val="20192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1936896"/>
        <c:crosses val="autoZero"/>
        <c:auto val="1"/>
        <c:lblAlgn val="ctr"/>
        <c:lblOffset val="100"/>
        <c:noMultiLvlLbl val="0"/>
      </c:catAx>
      <c:valAx>
        <c:axId val="201936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1926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5F2-4D8B-860F-34ABA931BEB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5F2-4D8B-860F-34ABA931BE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5F2-4D8B-860F-34ABA931BE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5F2-4D8B-860F-34ABA931BEB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F2-4D8B-860F-34ABA931B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981952"/>
        <c:axId val="201983488"/>
        <c:axId val="0"/>
      </c:bar3DChart>
      <c:catAx>
        <c:axId val="20198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1983488"/>
        <c:crosses val="autoZero"/>
        <c:auto val="1"/>
        <c:lblAlgn val="ctr"/>
        <c:lblOffset val="100"/>
        <c:noMultiLvlLbl val="0"/>
      </c:catAx>
      <c:valAx>
        <c:axId val="201983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1981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54A-43E3-A8DD-BECB5AAF5F7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54A-43E3-A8DD-BECB5AAF5F7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54A-43E3-A8DD-BECB5AAF5F7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54A-43E3-A8DD-BECB5AAF5F7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4A-43E3-A8DD-BECB5AAF5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2016256"/>
        <c:axId val="202017792"/>
        <c:axId val="0"/>
      </c:bar3DChart>
      <c:catAx>
        <c:axId val="20201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2017792"/>
        <c:crosses val="autoZero"/>
        <c:auto val="1"/>
        <c:lblAlgn val="ctr"/>
        <c:lblOffset val="100"/>
        <c:noMultiLvlLbl val="0"/>
      </c:catAx>
      <c:valAx>
        <c:axId val="202017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2016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93B-4186-8C40-2A4C111BF86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93B-4186-8C40-2A4C111BF86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93B-4186-8C40-2A4C111BF86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93B-4186-8C40-2A4C111BF86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93B-4186-8C40-2A4C111BF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508736"/>
        <c:axId val="203510528"/>
        <c:axId val="0"/>
      </c:bar3DChart>
      <c:catAx>
        <c:axId val="20350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510528"/>
        <c:crosses val="autoZero"/>
        <c:auto val="1"/>
        <c:lblAlgn val="ctr"/>
        <c:lblOffset val="100"/>
        <c:noMultiLvlLbl val="0"/>
      </c:catAx>
      <c:valAx>
        <c:axId val="203510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508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30-442B-8444-02F0CC988CC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130-442B-8444-02F0CC988CC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130-442B-8444-02F0CC988CC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130-442B-8444-02F0CC988CC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30-442B-8444-02F0CC988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547392"/>
        <c:axId val="203548928"/>
        <c:axId val="0"/>
      </c:bar3DChart>
      <c:catAx>
        <c:axId val="20354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548928"/>
        <c:crosses val="autoZero"/>
        <c:auto val="1"/>
        <c:lblAlgn val="ctr"/>
        <c:lblOffset val="100"/>
        <c:noMultiLvlLbl val="0"/>
      </c:catAx>
      <c:valAx>
        <c:axId val="203548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547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900-4C39-99BC-1D75B536966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900-4C39-99BC-1D75B536966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900-4C39-99BC-1D75B536966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900-4C39-99BC-1D75B536966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Directiva!$M$5:$P$5</c:f>
              <c:numCache>
                <c:formatCode>General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00-4C39-99BC-1D75B5369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577600"/>
        <c:axId val="203583488"/>
        <c:axId val="0"/>
      </c:bar3DChart>
      <c:catAx>
        <c:axId val="20357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583488"/>
        <c:crosses val="autoZero"/>
        <c:auto val="1"/>
        <c:lblAlgn val="ctr"/>
        <c:lblOffset val="100"/>
        <c:noMultiLvlLbl val="0"/>
      </c:catAx>
      <c:valAx>
        <c:axId val="2035834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3577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DBD-47BC-B6E2-EA56F40DBA7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DBD-47BC-B6E2-EA56F40DBA7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DBD-47BC-B6E2-EA56F40DBA7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DBD-47BC-B6E2-EA56F40DBA7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BD-47BC-B6E2-EA56F40DB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673024"/>
        <c:axId val="204674560"/>
        <c:axId val="0"/>
      </c:bar3DChart>
      <c:catAx>
        <c:axId val="20467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674560"/>
        <c:crosses val="autoZero"/>
        <c:auto val="1"/>
        <c:lblAlgn val="ctr"/>
        <c:lblOffset val="100"/>
        <c:noMultiLvlLbl val="0"/>
      </c:catAx>
      <c:valAx>
        <c:axId val="204674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673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6E4-45B9-B7F8-6D2C012CF8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6E4-45B9-B7F8-6D2C012CF8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6E4-45B9-B7F8-6D2C012CF8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6E4-45B9-B7F8-6D2C012CF8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E4-45B9-B7F8-6D2C012CF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715520"/>
        <c:axId val="204717056"/>
        <c:axId val="0"/>
      </c:bar3DChart>
      <c:catAx>
        <c:axId val="20471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717056"/>
        <c:crosses val="autoZero"/>
        <c:auto val="1"/>
        <c:lblAlgn val="ctr"/>
        <c:lblOffset val="100"/>
        <c:noMultiLvlLbl val="0"/>
      </c:catAx>
      <c:valAx>
        <c:axId val="204717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715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4E-46F6-9B74-170B7545C31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A4E-46F6-9B74-170B7545C3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A4E-46F6-9B74-170B7545C3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A4E-46F6-9B74-170B7545C31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4E-46F6-9B74-170B7545C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069312"/>
        <c:axId val="205079296"/>
        <c:axId val="0"/>
      </c:bar3DChart>
      <c:catAx>
        <c:axId val="2050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079296"/>
        <c:crosses val="autoZero"/>
        <c:auto val="1"/>
        <c:lblAlgn val="ctr"/>
        <c:lblOffset val="100"/>
        <c:noMultiLvlLbl val="0"/>
      </c:catAx>
      <c:valAx>
        <c:axId val="205079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0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7F9-4C15-A4E9-A2E5BBEEE1E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7F9-4C15-A4E9-A2E5BBEEE1E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7F9-4C15-A4E9-A2E5BBEEE1E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7F9-4C15-A4E9-A2E5BBEEE1E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0.2</c:v>
                </c:pt>
                <c:pt idx="1">
                  <c:v>0.6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F9-4C15-A4E9-A2E5BBEEE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878848"/>
        <c:axId val="106880384"/>
        <c:axId val="0"/>
      </c:bar3DChart>
      <c:catAx>
        <c:axId val="10687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6880384"/>
        <c:crosses val="autoZero"/>
        <c:auto val="1"/>
        <c:lblAlgn val="ctr"/>
        <c:lblOffset val="100"/>
        <c:noMultiLvlLbl val="0"/>
      </c:catAx>
      <c:valAx>
        <c:axId val="106880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878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9D3-4949-900D-856D3CC2D55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9D3-4949-900D-856D3CC2D55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99-49A5-AD97-CF4C753F0A9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9D3-4949-900D-856D3CC2D55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9D3-4949-900D-856D3CC2D55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9D3-4949-900D-856D3CC2D55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9D3-4949-900D-856D3CC2D55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99-49A5-AD97-CF4C753F0A9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9D3-4949-900D-856D3CC2D55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9D3-4949-900D-856D3CC2D55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9D3-4949-900D-856D3CC2D55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9D3-4949-900D-856D3CC2D55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199-49A5-AD97-CF4C753F0A9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D199-49A5-AD97-CF4C753F0A98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D199-49A5-AD97-CF4C753F0A98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D199-49A5-AD97-CF4C753F0A98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D199-49A5-AD97-CF4C753F0A9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199-49A5-AD97-CF4C753F0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838016"/>
        <c:axId val="204839552"/>
      </c:lineChart>
      <c:catAx>
        <c:axId val="20483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839552"/>
        <c:crosses val="autoZero"/>
        <c:auto val="1"/>
        <c:lblAlgn val="ctr"/>
        <c:lblOffset val="100"/>
        <c:noMultiLvlLbl val="0"/>
      </c:catAx>
      <c:valAx>
        <c:axId val="204839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38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8091353996737357E-2"/>
          <c:y val="0.87279300334807963"/>
          <c:w val="0.81403004885400732"/>
          <c:h val="9.8939929328621945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PRACTICAS PEDAGOGICAS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029-4826-894B-3292ACFFD07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029-4826-894B-3292ACFFD07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C7-4295-9DB1-D422FF17F620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029-4826-894B-3292ACFFD07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029-4826-894B-3292ACFFD07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029-4826-894B-3292ACFFD07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029-4826-894B-3292ACFFD07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FC7-4295-9DB1-D422FF17F620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029-4826-894B-3292ACFFD07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029-4826-894B-3292ACFFD07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029-4826-894B-3292ACFFD07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029-4826-894B-3292ACFFD07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FC7-4295-9DB1-D422FF17F62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FC7-4295-9DB1-D422FF17F620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FC7-4295-9DB1-D422FF17F62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FC7-4295-9DB1-D422FF17F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916608"/>
        <c:axId val="204918144"/>
      </c:lineChart>
      <c:catAx>
        <c:axId val="20491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918144"/>
        <c:crosses val="autoZero"/>
        <c:auto val="1"/>
        <c:lblAlgn val="ctr"/>
        <c:lblOffset val="100"/>
        <c:noMultiLvlLbl val="0"/>
      </c:catAx>
      <c:valAx>
        <c:axId val="204918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9166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6460032626427402E-2"/>
          <c:y val="0.87323943661971826"/>
          <c:w val="0.81403004885400743"/>
          <c:h val="9.859154929577462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DE AULA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3BF-4274-AE02-F5F1FA24D88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3BF-4274-AE02-F5F1FA24D88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FA-40E4-A6F0-1821E4702C7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3BF-4274-AE02-F5F1FA24D88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3BF-4274-AE02-F5F1FA24D88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3BF-4274-AE02-F5F1FA24D88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3BF-4274-AE02-F5F1FA24D88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FA-40E4-A6F0-1821E4702C7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3BF-4274-AE02-F5F1FA24D88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3BF-4274-AE02-F5F1FA24D88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3BF-4274-AE02-F5F1FA24D88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3BF-4274-AE02-F5F1FA24D88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7FA-40E4-A6F0-1821E4702C7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7FA-40E4-A6F0-1821E4702C7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7FA-40E4-A6F0-1821E4702C7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97FA-40E4-A6F0-1821E4702C7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97FA-40E4-A6F0-1821E4702C7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7FA-40E4-A6F0-1821E4702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017472"/>
        <c:axId val="205019008"/>
      </c:lineChart>
      <c:catAx>
        <c:axId val="20501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019008"/>
        <c:crosses val="autoZero"/>
        <c:auto val="1"/>
        <c:lblAlgn val="ctr"/>
        <c:lblOffset val="100"/>
        <c:noMultiLvlLbl val="0"/>
      </c:catAx>
      <c:valAx>
        <c:axId val="205019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0174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6460032626427402E-2"/>
          <c:y val="0.86925943444348597"/>
          <c:w val="0.81403004885400743"/>
          <c:h val="9.8939929328621945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915-4112-A61E-0B070C85AAA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915-4112-A61E-0B070C85AAA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915-4112-A61E-0B070C85AA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915-4112-A61E-0B070C85AA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915-4112-A61E-0B070C85A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035776"/>
        <c:axId val="205058048"/>
        <c:axId val="0"/>
      </c:bar3DChart>
      <c:catAx>
        <c:axId val="20503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058048"/>
        <c:crosses val="autoZero"/>
        <c:auto val="1"/>
        <c:lblAlgn val="ctr"/>
        <c:lblOffset val="100"/>
        <c:noMultiLvlLbl val="0"/>
      </c:catAx>
      <c:valAx>
        <c:axId val="205058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035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999-4105-9F9A-076EB32DC2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999-4105-9F9A-076EB32DC2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999-4105-9F9A-076EB32DC2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999-4105-9F9A-076EB32DC2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99-4105-9F9A-076EB32DC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168640"/>
        <c:axId val="205170176"/>
        <c:axId val="0"/>
      </c:bar3DChart>
      <c:catAx>
        <c:axId val="20516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170176"/>
        <c:crosses val="autoZero"/>
        <c:auto val="1"/>
        <c:lblAlgn val="ctr"/>
        <c:lblOffset val="100"/>
        <c:noMultiLvlLbl val="0"/>
      </c:catAx>
      <c:valAx>
        <c:axId val="205170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16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DA4-4162-B708-453689C1B4A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DA4-4162-B708-453689C1B4A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DA4-4162-B708-453689C1B4A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DA4-4162-B708-453689C1B4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Directiva!$M$7:$P$7</c:f>
              <c:numCache>
                <c:formatCode>General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DA4-4162-B708-453689C1B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190656"/>
        <c:axId val="205192192"/>
        <c:axId val="0"/>
      </c:bar3DChart>
      <c:catAx>
        <c:axId val="20519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192192"/>
        <c:crosses val="autoZero"/>
        <c:auto val="1"/>
        <c:lblAlgn val="ctr"/>
        <c:lblOffset val="100"/>
        <c:noMultiLvlLbl val="0"/>
      </c:catAx>
      <c:valAx>
        <c:axId val="2051921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5190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SEGUIMIENTO ACADEMICO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31B-4FA1-A9A9-15425572E3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31B-4FA1-A9A9-15425572E30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1B-4FA1-A9A9-15425572E30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31B-4FA1-A9A9-15425572E3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31B-4FA1-A9A9-15425572E3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31B-4FA1-A9A9-15425572E30C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31B-4FA1-A9A9-15425572E30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31B-4FA1-A9A9-15425572E30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31B-4FA1-A9A9-15425572E3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31B-4FA1-A9A9-15425572E3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31B-4FA1-A9A9-15425572E30C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31B-4FA1-A9A9-15425572E30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0.33333333333333331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31B-4FA1-A9A9-15425572E3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31B-4FA1-A9A9-15425572E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353344"/>
        <c:axId val="205354880"/>
      </c:lineChart>
      <c:catAx>
        <c:axId val="20535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354880"/>
        <c:crosses val="autoZero"/>
        <c:auto val="1"/>
        <c:lblAlgn val="ctr"/>
        <c:lblOffset val="100"/>
        <c:noMultiLvlLbl val="0"/>
      </c:catAx>
      <c:valAx>
        <c:axId val="205354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35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8091353996737357E-2"/>
          <c:y val="0.86971830985915488"/>
          <c:w val="0.81403004885400732"/>
          <c:h val="9.859154929577462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05-4FA3-950E-336A667955B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705-4FA3-950E-336A667955B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705-4FA3-950E-336A667955B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705-4FA3-950E-336A667955B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705-4FA3-950E-336A66795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58368"/>
        <c:axId val="205676544"/>
        <c:axId val="0"/>
      </c:bar3DChart>
      <c:catAx>
        <c:axId val="20565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76544"/>
        <c:crosses val="autoZero"/>
        <c:auto val="1"/>
        <c:lblAlgn val="ctr"/>
        <c:lblOffset val="100"/>
        <c:noMultiLvlLbl val="0"/>
      </c:catAx>
      <c:valAx>
        <c:axId val="205676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58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A7-4A70-964C-F69A8481C19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3A7-4A70-964C-F69A8481C19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3A7-4A70-964C-F69A8481C19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3A7-4A70-964C-F69A8481C19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A7-4A70-964C-F69A8481C1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701120"/>
        <c:axId val="205702656"/>
        <c:axId val="0"/>
      </c:bar3DChart>
      <c:catAx>
        <c:axId val="205701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702656"/>
        <c:crosses val="autoZero"/>
        <c:auto val="1"/>
        <c:lblAlgn val="ctr"/>
        <c:lblOffset val="100"/>
        <c:noMultiLvlLbl val="0"/>
      </c:catAx>
      <c:valAx>
        <c:axId val="205702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701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156-4C5B-8120-78EA470159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6-4C5B-8120-78EA470159C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6-4C5B-8120-78EA47015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10304"/>
        <c:axId val="205411840"/>
        <c:axId val="0"/>
      </c:bar3DChart>
      <c:catAx>
        <c:axId val="205410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411840"/>
        <c:crosses val="autoZero"/>
        <c:auto val="1"/>
        <c:lblAlgn val="ctr"/>
        <c:lblOffset val="100"/>
        <c:noMultiLvlLbl val="0"/>
      </c:catAx>
      <c:valAx>
        <c:axId val="205411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10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995-4DE4-B062-C9672EB5B7A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995-4DE4-B062-C9672EB5B7A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995-4DE4-B062-C9672EB5B7A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995-4DE4-B062-C9672EB5B7A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95-4DE4-B062-C9672EB5B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3623040"/>
        <c:axId val="113624576"/>
        <c:axId val="0"/>
      </c:bar3DChart>
      <c:catAx>
        <c:axId val="11362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3624576"/>
        <c:crosses val="autoZero"/>
        <c:auto val="1"/>
        <c:lblAlgn val="ctr"/>
        <c:lblOffset val="100"/>
        <c:noMultiLvlLbl val="0"/>
      </c:catAx>
      <c:valAx>
        <c:axId val="113624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3623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05-4DEB-AD3E-955971061D1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F05-4DEB-AD3E-955971061D1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05-4DEB-AD3E-955971061D1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F05-4DEB-AD3E-955971061D1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F05-4DEB-AD3E-955971061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448704"/>
        <c:axId val="205450240"/>
        <c:axId val="0"/>
      </c:bar3DChart>
      <c:catAx>
        <c:axId val="20544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450240"/>
        <c:crosses val="autoZero"/>
        <c:auto val="1"/>
        <c:lblAlgn val="ctr"/>
        <c:lblOffset val="100"/>
        <c:noMultiLvlLbl val="0"/>
      </c:catAx>
      <c:valAx>
        <c:axId val="205450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448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C1-44C6-A847-9DE690DBFDC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BC1-44C6-A847-9DE690DBFDC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BC1-44C6-A847-9DE690DBFDC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BC1-44C6-A847-9DE690DBFDC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C1-44C6-A847-9DE690DB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61632"/>
        <c:axId val="205863168"/>
        <c:axId val="0"/>
      </c:bar3DChart>
      <c:catAx>
        <c:axId val="20586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863168"/>
        <c:crosses val="autoZero"/>
        <c:auto val="1"/>
        <c:lblAlgn val="ctr"/>
        <c:lblOffset val="100"/>
        <c:noMultiLvlLbl val="0"/>
      </c:catAx>
      <c:valAx>
        <c:axId val="205863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61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</a:t>
            </a:r>
            <a:r>
              <a:rPr lang="es-CO" baseline="0"/>
              <a:t> </a:t>
            </a:r>
            <a:r>
              <a:rPr lang="es-CO"/>
              <a:t>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4C5-43CC-B306-A481927F02A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4C5-43CC-B306-A481927F02A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4C5-43CC-B306-A481927F02A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4C5-43CC-B306-A481927F02A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C5-43CC-B306-A481927F0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895936"/>
        <c:axId val="205905920"/>
        <c:axId val="0"/>
      </c:bar3DChart>
      <c:catAx>
        <c:axId val="20589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905920"/>
        <c:crosses val="autoZero"/>
        <c:auto val="1"/>
        <c:lblAlgn val="ctr"/>
        <c:lblOffset val="100"/>
        <c:noMultiLvlLbl val="0"/>
      </c:catAx>
      <c:valAx>
        <c:axId val="205905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89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786-402D-8F4A-BCA29095D74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786-402D-8F4A-BCA29095D74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786-402D-8F4A-BCA29095D7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786-402D-8F4A-BCA29095D7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Directiva!$M$4:$P$4</c:f>
              <c:numCache>
                <c:formatCode>General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786-402D-8F4A-BCA29095D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950976"/>
        <c:axId val="205952512"/>
        <c:axId val="0"/>
      </c:bar3DChart>
      <c:catAx>
        <c:axId val="20595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952512"/>
        <c:crosses val="autoZero"/>
        <c:auto val="1"/>
        <c:lblAlgn val="ctr"/>
        <c:lblOffset val="100"/>
        <c:noMultiLvlLbl val="0"/>
      </c:catAx>
      <c:valAx>
        <c:axId val="2059525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5950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6E-45B7-8DFF-2C2C5D36FF2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66E-45B7-8DFF-2C2C5D36FF2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66E-45B7-8DFF-2C2C5D36FF2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66E-45B7-8DFF-2C2C5D36FF2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6E-45B7-8DFF-2C2C5D36F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00256"/>
        <c:axId val="205601792"/>
        <c:axId val="0"/>
      </c:bar3DChart>
      <c:catAx>
        <c:axId val="20560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01792"/>
        <c:crosses val="autoZero"/>
        <c:auto val="1"/>
        <c:lblAlgn val="ctr"/>
        <c:lblOffset val="100"/>
        <c:noMultiLvlLbl val="0"/>
      </c:catAx>
      <c:valAx>
        <c:axId val="205601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00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DE-402F-AC46-ED39B2D240E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7DE-402F-AC46-ED39B2D240E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7DE-402F-AC46-ED39B2D240E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7DE-402F-AC46-ED39B2D240E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7DE-402F-AC46-ED39B2D24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46848"/>
        <c:axId val="205648640"/>
        <c:axId val="0"/>
      </c:bar3DChart>
      <c:catAx>
        <c:axId val="20564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48640"/>
        <c:crosses val="autoZero"/>
        <c:auto val="1"/>
        <c:lblAlgn val="ctr"/>
        <c:lblOffset val="100"/>
        <c:noMultiLvlLbl val="0"/>
      </c:catAx>
      <c:valAx>
        <c:axId val="205648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46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363-4B38-8276-CBE5F9BFAEB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363-4B38-8276-CBE5F9BFAEB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363-4B38-8276-CBE5F9BFAEB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363-4B38-8276-CBE5F9BFAEB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63-4B38-8276-CBE5F9BFA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066432"/>
        <c:axId val="206067968"/>
        <c:axId val="0"/>
      </c:bar3DChart>
      <c:catAx>
        <c:axId val="20606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067968"/>
        <c:crosses val="autoZero"/>
        <c:auto val="1"/>
        <c:lblAlgn val="ctr"/>
        <c:lblOffset val="100"/>
        <c:noMultiLvlLbl val="0"/>
      </c:catAx>
      <c:valAx>
        <c:axId val="206067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066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AE-4B42-AB44-BD8D28ACBAE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AE-4B42-AB44-BD8D28ACBAE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AE-4B42-AB44-BD8D28ACBAE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AE-4B42-AB44-BD8D28ACBAE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AE-4B42-AB44-BD8D28ACB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178560"/>
        <c:axId val="206188544"/>
        <c:axId val="0"/>
      </c:bar3DChart>
      <c:catAx>
        <c:axId val="20617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188544"/>
        <c:crosses val="autoZero"/>
        <c:auto val="1"/>
        <c:lblAlgn val="ctr"/>
        <c:lblOffset val="100"/>
        <c:noMultiLvlLbl val="0"/>
      </c:catAx>
      <c:valAx>
        <c:axId val="206188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17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FC4-45FB-A93A-08B2430644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FC4-45FB-A93A-08B2430644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FC4-45FB-A93A-08B2430644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FC4-45FB-A93A-08B2430644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FC4-45FB-A93A-08B2430644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229504"/>
        <c:axId val="206231040"/>
        <c:axId val="0"/>
      </c:bar3DChart>
      <c:catAx>
        <c:axId val="20622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231040"/>
        <c:crosses val="autoZero"/>
        <c:auto val="1"/>
        <c:lblAlgn val="ctr"/>
        <c:lblOffset val="100"/>
        <c:noMultiLvlLbl val="0"/>
      </c:catAx>
      <c:valAx>
        <c:axId val="206231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229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D0-4500-BE2E-A033AA14F60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CD0-4500-BE2E-A033AA14F60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CD0-4500-BE2E-A033AA14F6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CD0-4500-BE2E-A033AA14F6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D0-4500-BE2E-A033AA14F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458112"/>
        <c:axId val="210459648"/>
        <c:axId val="0"/>
      </c:bar3DChart>
      <c:catAx>
        <c:axId val="21045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0459648"/>
        <c:crosses val="autoZero"/>
        <c:auto val="1"/>
        <c:lblAlgn val="ctr"/>
        <c:lblOffset val="100"/>
        <c:noMultiLvlLbl val="0"/>
      </c:catAx>
      <c:valAx>
        <c:axId val="210459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0458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00B-408A-B5AF-5B8EEFFB6D1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00B-408A-B5AF-5B8EEFFB6D1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00B-408A-B5AF-5B8EEFFB6D1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00B-408A-B5AF-5B8EEFFB6D1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Directiva!$M$5:$P$5</c:f>
              <c:numCache>
                <c:formatCode>General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0B-408A-B5AF-5B8EEFFB6D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6067712"/>
        <c:axId val="116073600"/>
        <c:axId val="0"/>
      </c:bar3DChart>
      <c:catAx>
        <c:axId val="11606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6073600"/>
        <c:crosses val="autoZero"/>
        <c:auto val="1"/>
        <c:lblAlgn val="ctr"/>
        <c:lblOffset val="100"/>
        <c:noMultiLvlLbl val="0"/>
      </c:catAx>
      <c:valAx>
        <c:axId val="1160736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16067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A LA GESTION ACADEMICA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799-4B57-92EA-981E6AED4CC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799-4B57-92EA-981E6AED4CC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99-42DC-9D72-49781B66EF15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799-4B57-92EA-981E6AED4CC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799-4B57-92EA-981E6AED4CC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799-4B57-92EA-981E6AED4CC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799-4B57-92EA-981E6AED4CC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499-42DC-9D72-49781B66EF15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799-4B57-92EA-981E6AED4CC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799-4B57-92EA-981E6AED4CC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799-4B57-92EA-981E6AED4CC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799-4B57-92EA-981E6AED4CC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499-42DC-9D72-49781B66EF15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499-42DC-9D72-49781B66EF15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499-42DC-9D72-49781B66EF15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499-42DC-9D72-49781B66EF1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499-42DC-9D72-49781B66E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553472"/>
        <c:axId val="210567552"/>
      </c:lineChart>
      <c:catAx>
        <c:axId val="21055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0567552"/>
        <c:crosses val="autoZero"/>
        <c:auto val="1"/>
        <c:lblAlgn val="ctr"/>
        <c:lblOffset val="100"/>
        <c:noMultiLvlLbl val="0"/>
      </c:catAx>
      <c:valAx>
        <c:axId val="210567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05534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908663129996189"/>
          <c:y val="0.8763265722526733"/>
          <c:w val="0.75856512226346906"/>
          <c:h val="9.1872791519434616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ADMINISTRACIÓN DE LA PLANTA FISICA Y DE LOS RECURSOS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83E-4A8E-928C-4DF80A5C5C82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83E-4A8E-928C-4DF80A5C5C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3E-4A8E-928C-4DF80A5C5C8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83E-4A8E-928C-4DF80A5C5C82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83E-4A8E-928C-4DF80A5C5C82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883E-4A8E-928C-4DF80A5C5C82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883E-4A8E-928C-4DF80A5C5C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0.7142857142857143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83E-4A8E-928C-4DF80A5C5C82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883E-4A8E-928C-4DF80A5C5C82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883E-4A8E-928C-4DF80A5C5C82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883E-4A8E-928C-4DF80A5C5C82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883E-4A8E-928C-4DF80A5C5C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General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83E-4A8E-928C-4DF80A5C5C82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883E-4A8E-928C-4DF80A5C5C82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883E-4A8E-928C-4DF80A5C5C82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883E-4A8E-928C-4DF80A5C5C82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883E-4A8E-928C-4DF80A5C5C8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83E-4A8E-928C-4DF80A5C5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674816"/>
        <c:axId val="210676352"/>
      </c:lineChart>
      <c:catAx>
        <c:axId val="21067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0676352"/>
        <c:crosses val="autoZero"/>
        <c:auto val="1"/>
        <c:lblAlgn val="ctr"/>
        <c:lblOffset val="100"/>
        <c:noMultiLvlLbl val="0"/>
      </c:catAx>
      <c:valAx>
        <c:axId val="210676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06748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234927404058178"/>
          <c:y val="0.87241379310344824"/>
          <c:w val="0.75856512226346906"/>
          <c:h val="9.6551724137931005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ADMINISTRACION DE SERVICIOS COMPLEMENTARIOS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94F-444D-9774-8A6A49BC633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94F-444D-9774-8A6A49BC633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25-41F8-B87A-6D2CC49A3F58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94F-444D-9774-8A6A49BC633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94F-444D-9774-8A6A49BC633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94F-444D-9774-8A6A49BC633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94F-444D-9774-8A6A49BC633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F25-41F8-B87A-6D2CC49A3F58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94F-444D-9774-8A6A49BC633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94F-444D-9774-8A6A49BC633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94F-444D-9774-8A6A49BC633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94F-444D-9774-8A6A49BC633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F25-41F8-B87A-6D2CC49A3F58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F25-41F8-B87A-6D2CC49A3F58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F25-41F8-B87A-6D2CC49A3F5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F25-41F8-B87A-6D2CC49A3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68800"/>
        <c:axId val="211070336"/>
      </c:lineChart>
      <c:catAx>
        <c:axId val="21106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1070336"/>
        <c:crosses val="autoZero"/>
        <c:auto val="1"/>
        <c:lblAlgn val="ctr"/>
        <c:lblOffset val="100"/>
        <c:noMultiLvlLbl val="0"/>
      </c:catAx>
      <c:valAx>
        <c:axId val="211070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1068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234927404058178"/>
          <c:y val="0.86925943444348597"/>
          <c:w val="0.75856512226346906"/>
          <c:h val="9.8939929328621945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Talento Humano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2F4-441E-A311-E499A98C370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2F4-441E-A311-E499A98C370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2F4-441E-A311-E499A98C37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2F4-441E-A311-E499A98C37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0.55555555555555558</c:v>
                </c:pt>
                <c:pt idx="1">
                  <c:v>0.33333333333333331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F4-441E-A311-E499A98C3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1111936"/>
        <c:axId val="211113472"/>
        <c:axId val="0"/>
      </c:bar3DChart>
      <c:catAx>
        <c:axId val="21111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1113472"/>
        <c:crosses val="autoZero"/>
        <c:auto val="1"/>
        <c:lblAlgn val="ctr"/>
        <c:lblOffset val="100"/>
        <c:noMultiLvlLbl val="0"/>
      </c:catAx>
      <c:valAx>
        <c:axId val="211113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1111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Talento Humano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358-4676-9A37-B178C18ABB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358-4676-9A37-B178C18ABB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358-4676-9A37-B178C18ABB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358-4676-9A37-B178C18ABB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0.6</c:v>
                </c:pt>
                <c:pt idx="1">
                  <c:v>0.1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58-4676-9A37-B178C18AB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2207104"/>
        <c:axId val="212208640"/>
        <c:axId val="0"/>
      </c:bar3DChart>
      <c:catAx>
        <c:axId val="21220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2208640"/>
        <c:crosses val="autoZero"/>
        <c:auto val="1"/>
        <c:lblAlgn val="ctr"/>
        <c:lblOffset val="100"/>
        <c:noMultiLvlLbl val="0"/>
      </c:catAx>
      <c:valAx>
        <c:axId val="212208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2207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Talento Humano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55-48DF-9F56-661A066B118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355-48DF-9F56-661A066B118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355-48DF-9F56-661A066B118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355-48DF-9F56-661A066B118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0.6</c:v>
                </c:pt>
                <c:pt idx="1">
                  <c:v>0.1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55-48DF-9F56-661A066B1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2253696"/>
        <c:axId val="212259584"/>
        <c:axId val="0"/>
      </c:bar3DChart>
      <c:catAx>
        <c:axId val="21225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2259584"/>
        <c:crosses val="autoZero"/>
        <c:auto val="1"/>
        <c:lblAlgn val="ctr"/>
        <c:lblOffset val="100"/>
        <c:noMultiLvlLbl val="0"/>
      </c:catAx>
      <c:valAx>
        <c:axId val="212259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2253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TALENTO HUMANO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3B5-4679-AA33-56111A915FA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3B5-4679-AA33-56111A915F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CE-4BA3-BC6D-1833A824C84A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3B5-4679-AA33-56111A915FA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3B5-4679-AA33-56111A915FA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3B5-4679-AA33-56111A915FA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3B5-4679-AA33-56111A915F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0.6</c:v>
                </c:pt>
                <c:pt idx="1">
                  <c:v>0.1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FCE-4BA3-BC6D-1833A824C84A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3B5-4679-AA33-56111A915FA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D3B5-4679-AA33-56111A915FA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3B5-4679-AA33-56111A915FA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3B5-4679-AA33-56111A915F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0.4</c:v>
                </c:pt>
                <c:pt idx="1">
                  <c:v>0.2</c:v>
                </c:pt>
                <c:pt idx="2">
                  <c:v>0.4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FCE-4BA3-BC6D-1833A824C84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6FCE-4BA3-BC6D-1833A824C84A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6FCE-4BA3-BC6D-1833A824C84A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6FCE-4BA3-BC6D-1833A824C84A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6FCE-4BA3-BC6D-1833A824C84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FCE-4BA3-BC6D-1833A824C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862080"/>
        <c:axId val="212863616"/>
      </c:lineChart>
      <c:catAx>
        <c:axId val="21286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2863616"/>
        <c:crosses val="autoZero"/>
        <c:auto val="1"/>
        <c:lblAlgn val="ctr"/>
        <c:lblOffset val="100"/>
        <c:noMultiLvlLbl val="0"/>
      </c:catAx>
      <c:valAx>
        <c:axId val="212863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28620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47960848287115E-2"/>
          <c:y val="0.86971830985915488"/>
          <c:w val="0.80424212063214773"/>
          <c:h val="9.859154929577462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Apoyo financiero y contable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6DF-45EB-87AA-1CDE572B943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6DF-45EB-87AA-1CDE572B943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6DF-45EB-87AA-1CDE572B943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6DF-45EB-87AA-1CDE572B94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6DF-45EB-87AA-1CDE572B9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2892672"/>
        <c:axId val="212898560"/>
        <c:axId val="0"/>
      </c:bar3DChart>
      <c:catAx>
        <c:axId val="21289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2898560"/>
        <c:crosses val="autoZero"/>
        <c:auto val="1"/>
        <c:lblAlgn val="ctr"/>
        <c:lblOffset val="100"/>
        <c:noMultiLvlLbl val="0"/>
      </c:catAx>
      <c:valAx>
        <c:axId val="212898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2892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Apoyo financiero y contable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A19-401C-84F6-C788350ABBA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A19-401C-84F6-C788350ABBA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A19-401C-84F6-C788350ABBA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A19-401C-84F6-C788350ABBA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19-401C-84F6-C788350AB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3082880"/>
        <c:axId val="213084416"/>
        <c:axId val="0"/>
      </c:bar3DChart>
      <c:catAx>
        <c:axId val="21308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3084416"/>
        <c:crosses val="autoZero"/>
        <c:auto val="1"/>
        <c:lblAlgn val="ctr"/>
        <c:lblOffset val="100"/>
        <c:noMultiLvlLbl val="0"/>
      </c:catAx>
      <c:valAx>
        <c:axId val="213084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3082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Apoyo financiero y contable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77-4E9F-AF2B-418D96AD338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677-4E9F-AF2B-418D96AD33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677-4E9F-AF2B-418D96AD33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677-4E9F-AF2B-418D96AD33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677-4E9F-AF2B-418D96AD3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3125376"/>
        <c:axId val="213139456"/>
        <c:axId val="0"/>
      </c:bar3DChart>
      <c:catAx>
        <c:axId val="2131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3139456"/>
        <c:crosses val="autoZero"/>
        <c:auto val="1"/>
        <c:lblAlgn val="ctr"/>
        <c:lblOffset val="100"/>
        <c:noMultiLvlLbl val="0"/>
      </c:catAx>
      <c:valAx>
        <c:axId val="213139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31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Gobierno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356-4488-A1AB-78B2053E0DD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356-4488-A1AB-78B2053E0DD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356-4488-A1AB-78B2053E0DD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356-4488-A1AB-78B2053E0DD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56-4488-A1AB-78B2053E0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488512"/>
        <c:axId val="185490048"/>
        <c:axId val="0"/>
      </c:bar3DChart>
      <c:catAx>
        <c:axId val="18548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5490048"/>
        <c:crosses val="autoZero"/>
        <c:auto val="1"/>
        <c:lblAlgn val="ctr"/>
        <c:lblOffset val="100"/>
        <c:noMultiLvlLbl val="0"/>
      </c:catAx>
      <c:valAx>
        <c:axId val="185490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488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FINANCIERO Y CONTABLE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1DF-4F9E-8B1B-0FCFDFAB843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1DF-4F9E-8B1B-0FCFDFAB843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F80-4583-AC2D-A8ABB930302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1DF-4F9E-8B1B-0FCFDFAB843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1DF-4F9E-8B1B-0FCFDFAB843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1DF-4F9E-8B1B-0FCFDFAB843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1DF-4F9E-8B1B-0FCFDFAB843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F80-4583-AC2D-A8ABB930302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1DF-4F9E-8B1B-0FCFDFAB843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1DF-4F9E-8B1B-0FCFDFAB843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1DF-4F9E-8B1B-0FCFDFAB843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1DF-4F9E-8B1B-0FCFDFAB843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F80-4583-AC2D-A8ABB930302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3F80-4583-AC2D-A8ABB930302D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3F80-4583-AC2D-A8ABB930302D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3F80-4583-AC2D-A8ABB930302D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3F80-4583-AC2D-A8ABB930302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F80-4583-AC2D-A8ABB93030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218048"/>
        <c:axId val="213219584"/>
      </c:lineChart>
      <c:catAx>
        <c:axId val="21321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3219584"/>
        <c:crosses val="autoZero"/>
        <c:auto val="1"/>
        <c:lblAlgn val="ctr"/>
        <c:lblOffset val="100"/>
        <c:noMultiLvlLbl val="0"/>
      </c:catAx>
      <c:valAx>
        <c:axId val="213219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32180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47960848287115E-2"/>
          <c:y val="0.87676056338028174"/>
          <c:w val="0.80424212063214773"/>
          <c:h val="9.859154929577462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F3-4753-95C4-D1A5A741FA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CF3-4753-95C4-D1A5A741FA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CF3-4753-95C4-D1A5A741FA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CF3-4753-95C4-D1A5A741FA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F3-4753-95C4-D1A5A741F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5681664"/>
        <c:axId val="215691648"/>
        <c:axId val="0"/>
      </c:bar3DChart>
      <c:catAx>
        <c:axId val="215681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5691648"/>
        <c:crosses val="autoZero"/>
        <c:auto val="1"/>
        <c:lblAlgn val="ctr"/>
        <c:lblOffset val="100"/>
        <c:noMultiLvlLbl val="0"/>
      </c:catAx>
      <c:valAx>
        <c:axId val="215691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5681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Administración de la planta fisica y de los recursos
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CD-49E8-880C-25CEAB1AA1F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DCD-49E8-880C-25CEAB1AA1F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DCD-49E8-880C-25CEAB1AA1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DCD-49E8-880C-25CEAB1AA1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DCD-49E8-880C-25CEAB1AA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5728512"/>
        <c:axId val="215730048"/>
        <c:axId val="0"/>
      </c:bar3DChart>
      <c:catAx>
        <c:axId val="21572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5730048"/>
        <c:crosses val="autoZero"/>
        <c:auto val="1"/>
        <c:lblAlgn val="ctr"/>
        <c:lblOffset val="100"/>
        <c:noMultiLvlLbl val="0"/>
      </c:catAx>
      <c:valAx>
        <c:axId val="215730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5728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9F0-4CDF-A069-4305F83B23C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F0-4CDF-A069-4305F83B23C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F0-4CDF-A069-4305F83B2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048000"/>
        <c:axId val="216049536"/>
        <c:axId val="0"/>
      </c:bar3DChart>
      <c:catAx>
        <c:axId val="216048000"/>
        <c:scaling>
          <c:orientation val="minMax"/>
        </c:scaling>
        <c:delete val="1"/>
        <c:axPos val="b"/>
        <c:majorTickMark val="out"/>
        <c:minorTickMark val="none"/>
        <c:tickLblPos val="nextTo"/>
        <c:crossAx val="216049536"/>
        <c:crosses val="autoZero"/>
        <c:auto val="1"/>
        <c:lblAlgn val="ctr"/>
        <c:lblOffset val="100"/>
        <c:noMultiLvlLbl val="0"/>
      </c:catAx>
      <c:valAx>
        <c:axId val="216049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048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Talento Humano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46B-42D4-8E62-D4928CBFF7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46B-42D4-8E62-D4928CBFF7B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6B-42D4-8E62-D4928CBFF7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5846912"/>
        <c:axId val="215848448"/>
        <c:axId val="0"/>
      </c:bar3DChart>
      <c:catAx>
        <c:axId val="215846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5848448"/>
        <c:crosses val="autoZero"/>
        <c:auto val="1"/>
        <c:lblAlgn val="ctr"/>
        <c:lblOffset val="100"/>
        <c:noMultiLvlLbl val="0"/>
      </c:catAx>
      <c:valAx>
        <c:axId val="215848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5846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Apoyo financiero y contable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D38-4A50-8ACF-F4558D2202D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D38-4A50-8ACF-F4558D2202D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D38-4A50-8ACF-F4558D2202D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D38-4A50-8ACF-F4558D2202D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38-4A50-8ACF-F4558D220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5877120"/>
        <c:axId val="215878656"/>
        <c:axId val="0"/>
      </c:bar3DChart>
      <c:catAx>
        <c:axId val="215877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5878656"/>
        <c:crosses val="autoZero"/>
        <c:auto val="1"/>
        <c:lblAlgn val="ctr"/>
        <c:lblOffset val="100"/>
        <c:noMultiLvlLbl val="0"/>
      </c:catAx>
      <c:valAx>
        <c:axId val="215878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587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B95-404A-B8C1-0314329AFDA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B95-404A-B8C1-0314329AFDA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B95-404A-B8C1-0314329AFDA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B95-404A-B8C1-0314329AFDA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0.75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B95-404A-B8C1-0314329AFD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880896"/>
        <c:axId val="200882432"/>
        <c:axId val="0"/>
      </c:bar3DChart>
      <c:catAx>
        <c:axId val="20088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882432"/>
        <c:crosses val="autoZero"/>
        <c:auto val="1"/>
        <c:lblAlgn val="ctr"/>
        <c:lblOffset val="100"/>
        <c:noMultiLvlLbl val="0"/>
      </c:catAx>
      <c:valAx>
        <c:axId val="200882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880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EF6-43F2-9C2E-754C4E48851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EF6-43F2-9C2E-754C4E48851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EF6-43F2-9C2E-754C4E48851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EF6-43F2-9C2E-754C4E48851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F6-43F2-9C2E-754C4E488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923392"/>
        <c:axId val="200933376"/>
        <c:axId val="0"/>
      </c:bar3DChart>
      <c:catAx>
        <c:axId val="20092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933376"/>
        <c:crosses val="autoZero"/>
        <c:auto val="1"/>
        <c:lblAlgn val="ctr"/>
        <c:lblOffset val="100"/>
        <c:noMultiLvlLbl val="0"/>
      </c:catAx>
      <c:valAx>
        <c:axId val="200933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923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49C-4CD3-9664-734E7362770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49C-4CD3-9664-734E7362770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49C-4CD3-9664-734E7362770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49C-4CD3-9664-734E7362770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9C-4CD3-9664-734E736277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982528"/>
        <c:axId val="200984064"/>
        <c:axId val="0"/>
      </c:bar3DChart>
      <c:catAx>
        <c:axId val="20098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984064"/>
        <c:crosses val="autoZero"/>
        <c:auto val="1"/>
        <c:lblAlgn val="ctr"/>
        <c:lblOffset val="100"/>
        <c:noMultiLvlLbl val="0"/>
      </c:catAx>
      <c:valAx>
        <c:axId val="200984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982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9A7-430B-A291-D6A5E61DB29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9A7-430B-A291-D6A5E61DB29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9A7-430B-A291-D6A5E61DB29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9A7-430B-A291-D6A5E61DB29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A7-430B-A291-D6A5E61DB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344064"/>
        <c:axId val="216345600"/>
        <c:axId val="0"/>
      </c:bar3DChart>
      <c:catAx>
        <c:axId val="21634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345600"/>
        <c:crosses val="autoZero"/>
        <c:auto val="1"/>
        <c:lblAlgn val="ctr"/>
        <c:lblOffset val="100"/>
        <c:noMultiLvlLbl val="0"/>
      </c:catAx>
      <c:valAx>
        <c:axId val="216345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344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Gobierno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403-4C31-86F0-3F92340B8B4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403-4C31-86F0-3F92340B8B4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403-4C31-86F0-3F92340B8B4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403-4C31-86F0-3F92340B8B4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0.125</c:v>
                </c:pt>
                <c:pt idx="1">
                  <c:v>0.875</c:v>
                </c:pt>
                <c:pt idx="2">
                  <c:v>0.125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403-4C31-86F0-3F92340B8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085952"/>
        <c:axId val="189087744"/>
        <c:axId val="0"/>
      </c:bar3DChart>
      <c:catAx>
        <c:axId val="18908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087744"/>
        <c:crosses val="autoZero"/>
        <c:auto val="1"/>
        <c:lblAlgn val="ctr"/>
        <c:lblOffset val="100"/>
        <c:noMultiLvlLbl val="0"/>
      </c:catAx>
      <c:valAx>
        <c:axId val="189087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9085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AAC-47CE-AD1F-601A6E26CF3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AAC-47CE-AD1F-601A6E26CF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AAC-47CE-AD1F-601A6E26CF3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AAC-47CE-AD1F-601A6E26CF3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AC-47CE-AD1F-601A6E26C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394752"/>
        <c:axId val="216396544"/>
        <c:axId val="0"/>
      </c:bar3DChart>
      <c:catAx>
        <c:axId val="21639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396544"/>
        <c:crosses val="autoZero"/>
        <c:auto val="1"/>
        <c:lblAlgn val="ctr"/>
        <c:lblOffset val="100"/>
        <c:noMultiLvlLbl val="0"/>
      </c:catAx>
      <c:valAx>
        <c:axId val="216396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394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C22-4B99-B66D-69DA60A66D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C22-4B99-B66D-69DA60A66D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C22-4B99-B66D-69DA60A66D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C22-4B99-B66D-69DA60A66D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22-4B99-B66D-69DA60A66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433408"/>
        <c:axId val="216434944"/>
        <c:axId val="0"/>
      </c:bar3DChart>
      <c:catAx>
        <c:axId val="21643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434944"/>
        <c:crosses val="autoZero"/>
        <c:auto val="1"/>
        <c:lblAlgn val="ctr"/>
        <c:lblOffset val="100"/>
        <c:noMultiLvlLbl val="0"/>
      </c:catAx>
      <c:valAx>
        <c:axId val="216434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433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472-4399-BCAE-AEE605DFF2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472-4399-BCAE-AEE605DFF2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472-4399-BCAE-AEE605DFF2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472-4399-BCAE-AEE605DFF2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472-4399-BCAE-AEE605DFF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811776"/>
        <c:axId val="216813568"/>
        <c:axId val="0"/>
      </c:bar3DChart>
      <c:catAx>
        <c:axId val="21681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813568"/>
        <c:crosses val="autoZero"/>
        <c:auto val="1"/>
        <c:lblAlgn val="ctr"/>
        <c:lblOffset val="100"/>
        <c:noMultiLvlLbl val="0"/>
      </c:catAx>
      <c:valAx>
        <c:axId val="216813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81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97C-4559-9302-4E1BB5C8EC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97C-4559-9302-4E1BB5C8EC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97C-4559-9302-4E1BB5C8EC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97C-4559-9302-4E1BB5C8EC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7C-4559-9302-4E1BB5C8E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846336"/>
        <c:axId val="216847872"/>
        <c:axId val="0"/>
      </c:bar3DChart>
      <c:catAx>
        <c:axId val="21684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847872"/>
        <c:crosses val="autoZero"/>
        <c:auto val="1"/>
        <c:lblAlgn val="ctr"/>
        <c:lblOffset val="100"/>
        <c:noMultiLvlLbl val="0"/>
      </c:catAx>
      <c:valAx>
        <c:axId val="216847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846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6AF-4685-983D-8561EE6BF79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6AF-4685-983D-8561EE6BF79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6AF-4685-983D-8561EE6BF79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6AF-4685-983D-8561EE6BF79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AF-4685-983D-8561EE6BF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565248"/>
        <c:axId val="216566784"/>
        <c:axId val="0"/>
      </c:bar3DChart>
      <c:catAx>
        <c:axId val="21656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566784"/>
        <c:crosses val="autoZero"/>
        <c:auto val="1"/>
        <c:lblAlgn val="ctr"/>
        <c:lblOffset val="100"/>
        <c:noMultiLvlLbl val="0"/>
      </c:catAx>
      <c:valAx>
        <c:axId val="216566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565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BF1-4734-907B-9B54C826FD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BF1-4734-907B-9B54C826FD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0.75</c:v>
                </c:pt>
                <c:pt idx="1">
                  <c:v>0.25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8A-44D9-AB66-4363542CBF0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BF1-4734-907B-9B54C826FD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BF1-4734-907B-9B54C826FD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BF1-4734-907B-9B54C826FD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BF1-4734-907B-9B54C826FD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8A-44D9-AB66-4363542CBF0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BF1-4734-907B-9B54C826FD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BF1-4734-907B-9B54C826FD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BF1-4734-907B-9B54C826FD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BF1-4734-907B-9B54C826FD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B8A-44D9-AB66-4363542CBF0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8A-44D9-AB66-4363542CBF06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B8A-44D9-AB66-4363542CBF06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8A-44D9-AB66-4363542CBF06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B8A-44D9-AB66-4363542CBF0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B8A-44D9-AB66-4363542CB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57280"/>
        <c:axId val="216667264"/>
      </c:lineChart>
      <c:catAx>
        <c:axId val="21665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667264"/>
        <c:crosses val="autoZero"/>
        <c:auto val="1"/>
        <c:lblAlgn val="ctr"/>
        <c:lblOffset val="100"/>
        <c:noMultiLvlLbl val="0"/>
      </c:catAx>
      <c:valAx>
        <c:axId val="216667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6572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9.461663947797716E-2"/>
          <c:y val="0.8763265722526733"/>
          <c:w val="0.89885876011012489"/>
          <c:h val="0.97526650158129524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FB0-4DDE-81B2-82DFEC5E10B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FB0-4DDE-81B2-82DFEC5E10B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C0-4153-B306-1D758C6E9FED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FB0-4DDE-81B2-82DFEC5E10B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FB0-4DDE-81B2-82DFEC5E10B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FB0-4DDE-81B2-82DFEC5E10B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FB0-4DDE-81B2-82DFEC5E10B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C0-4153-B306-1D758C6E9FED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FB0-4DDE-81B2-82DFEC5E10B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FB0-4DDE-81B2-82DFEC5E10B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FB0-4DDE-81B2-82DFEC5E10B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FB0-4DDE-81B2-82DFEC5E10B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BC0-4153-B306-1D758C6E9FE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C0-4153-B306-1D758C6E9FED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C0-4153-B306-1D758C6E9FED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C0-4153-B306-1D758C6E9FED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BC0-4153-B306-1D758C6E9FE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BC0-4153-B306-1D758C6E9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745856"/>
        <c:axId val="216747392"/>
      </c:lineChart>
      <c:catAx>
        <c:axId val="21674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747392"/>
        <c:crosses val="autoZero"/>
        <c:auto val="1"/>
        <c:lblAlgn val="ctr"/>
        <c:lblOffset val="100"/>
        <c:noMultiLvlLbl val="0"/>
      </c:catAx>
      <c:valAx>
        <c:axId val="21674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745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9.6247960848287115E-2"/>
          <c:y val="0.87241379310344824"/>
          <c:w val="0.90049008148043486"/>
          <c:h val="0.96896551724137925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06D-447F-8C1B-F2BF04A761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06D-447F-8C1B-F2BF04A7614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88-43D7-8F8B-EC254688B9CB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06D-447F-8C1B-F2BF04A761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06D-447F-8C1B-F2BF04A7614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06D-447F-8C1B-F2BF04A7614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06D-447F-8C1B-F2BF04A7614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88-43D7-8F8B-EC254688B9CB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06D-447F-8C1B-F2BF04A7614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06D-447F-8C1B-F2BF04A7614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06D-447F-8C1B-F2BF04A7614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06D-447F-8C1B-F2BF04A7614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D88-43D7-8F8B-EC254688B9C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D88-43D7-8F8B-EC254688B9CB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D88-43D7-8F8B-EC254688B9CB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D88-43D7-8F8B-EC254688B9CB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D88-43D7-8F8B-EC254688B9C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D88-43D7-8F8B-EC254688B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928640"/>
        <c:axId val="216930176"/>
      </c:lineChart>
      <c:catAx>
        <c:axId val="21692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930176"/>
        <c:crosses val="autoZero"/>
        <c:auto val="1"/>
        <c:lblAlgn val="ctr"/>
        <c:lblOffset val="100"/>
        <c:noMultiLvlLbl val="0"/>
      </c:catAx>
      <c:valAx>
        <c:axId val="216930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928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9.6247960848287115E-2"/>
          <c:y val="0.87279300334807963"/>
          <c:w val="0.90049008148043486"/>
          <c:h val="0.97173293267670158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2019.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DB-4A05-BFEA-4A9A3CB802C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2DB-4A05-BFEA-4A9A3CB802C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2DB-4A05-BFEA-4A9A3CB802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2DB-4A05-BFEA-4A9A3CB802C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DB-4A05-BFEA-4A9A3CB80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6951040"/>
        <c:axId val="216969216"/>
        <c:axId val="0"/>
      </c:bar3DChart>
      <c:catAx>
        <c:axId val="21695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6969216"/>
        <c:crosses val="autoZero"/>
        <c:auto val="1"/>
        <c:lblAlgn val="ctr"/>
        <c:lblOffset val="100"/>
        <c:noMultiLvlLbl val="0"/>
      </c:catAx>
      <c:valAx>
        <c:axId val="216969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6951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267-43E3-9DE2-A6E7261FADA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267-43E3-9DE2-A6E7261FADA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267-43E3-9DE2-A6E7261FADA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267-43E3-9DE2-A6E7261FADA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267-43E3-9DE2-A6E7261FA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133056"/>
        <c:axId val="217134592"/>
        <c:axId val="0"/>
      </c:bar3DChart>
      <c:catAx>
        <c:axId val="21713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7134592"/>
        <c:crosses val="autoZero"/>
        <c:auto val="1"/>
        <c:lblAlgn val="ctr"/>
        <c:lblOffset val="100"/>
        <c:noMultiLvlLbl val="0"/>
      </c:catAx>
      <c:valAx>
        <c:axId val="217134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7133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Gobierno Escolar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D87-48BE-B2B9-B066650E546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D87-48BE-B2B9-B066650E546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D87-48BE-B2B9-B066650E546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D87-48BE-B2B9-B066650E546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Directiva!$M$6:$P$6</c:f>
              <c:numCache>
                <c:formatCode>General</c:formatCode>
                <c:ptCount val="4"/>
                <c:pt idx="0">
                  <c:v>0.125</c:v>
                </c:pt>
                <c:pt idx="1">
                  <c:v>0.625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87-48BE-B2B9-B066650E5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9116416"/>
        <c:axId val="189117952"/>
        <c:axId val="0"/>
      </c:bar3DChart>
      <c:catAx>
        <c:axId val="18911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89117952"/>
        <c:crosses val="autoZero"/>
        <c:auto val="1"/>
        <c:lblAlgn val="ctr"/>
        <c:lblOffset val="100"/>
        <c:noMultiLvlLbl val="0"/>
      </c:catAx>
      <c:valAx>
        <c:axId val="1891179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11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2021.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A62-4B07-BAC8-F51A148C718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62-4B07-BAC8-F51A148C7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160704"/>
        <c:axId val="217162496"/>
        <c:axId val="0"/>
      </c:bar3DChart>
      <c:catAx>
        <c:axId val="21716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7162496"/>
        <c:crosses val="autoZero"/>
        <c:auto val="1"/>
        <c:lblAlgn val="ctr"/>
        <c:lblOffset val="100"/>
        <c:noMultiLvlLbl val="0"/>
      </c:catAx>
      <c:valAx>
        <c:axId val="217162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7160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46-4BAD-B29B-E35F6A4F886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46-4BAD-B29B-E35F6A4F886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7-42CA-9D9A-B92828D9A9C5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146-4BAD-B29B-E35F6A4F886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46-4BAD-B29B-E35F6A4F886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46-4BAD-B29B-E35F6A4F886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46-4BAD-B29B-E35F6A4F886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0.66666666666666663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7-42CA-9D9A-B92828D9A9C5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46-4BAD-B29B-E35F6A4F886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146-4BAD-B29B-E35F6A4F886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46-4BAD-B29B-E35F6A4F886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46-4BAD-B29B-E35F6A4F886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4C7-42CA-9D9A-B92828D9A9C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4C7-42CA-9D9A-B92828D9A9C5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4C7-42CA-9D9A-B92828D9A9C5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4C7-42CA-9D9A-B92828D9A9C5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4C7-42CA-9D9A-B92828D9A9C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4C7-42CA-9D9A-B92828D9A9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265280"/>
        <c:axId val="217266816"/>
      </c:lineChart>
      <c:catAx>
        <c:axId val="21726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7266816"/>
        <c:crosses val="autoZero"/>
        <c:auto val="1"/>
        <c:lblAlgn val="ctr"/>
        <c:lblOffset val="100"/>
        <c:noMultiLvlLbl val="0"/>
      </c:catAx>
      <c:valAx>
        <c:axId val="217266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72652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9.6247960848287115E-2"/>
          <c:y val="0.86971830985915488"/>
          <c:w val="0.90049008148043486"/>
          <c:h val="0.96830985915492951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22-41F8-9F86-92A4BBCC2C4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922-41F8-9F86-92A4BBCC2C4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922-41F8-9F86-92A4BBCC2C4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922-41F8-9F86-92A4BBCC2C4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922-41F8-9F86-92A4BBCC2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287680"/>
        <c:axId val="217293568"/>
        <c:axId val="0"/>
      </c:bar3DChart>
      <c:catAx>
        <c:axId val="217287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7293568"/>
        <c:crosses val="autoZero"/>
        <c:auto val="1"/>
        <c:lblAlgn val="ctr"/>
        <c:lblOffset val="100"/>
        <c:noMultiLvlLbl val="0"/>
      </c:catAx>
      <c:valAx>
        <c:axId val="217293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7287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977-4A95-9E5E-642E4C52F9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977-4A95-9E5E-642E4C52F9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77-4A95-9E5E-642E4C52F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753472"/>
        <c:axId val="219755264"/>
        <c:axId val="0"/>
      </c:bar3DChart>
      <c:catAx>
        <c:axId val="21975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9755264"/>
        <c:crosses val="autoZero"/>
        <c:auto val="1"/>
        <c:lblAlgn val="ctr"/>
        <c:lblOffset val="100"/>
        <c:noMultiLvlLbl val="0"/>
      </c:catAx>
      <c:valAx>
        <c:axId val="219755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9753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1B3-4055-B75B-694501C598A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1B3-4055-B75B-694501C598A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B3-4055-B75B-694501C59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802624"/>
        <c:axId val="219804416"/>
        <c:axId val="0"/>
      </c:bar3DChart>
      <c:catAx>
        <c:axId val="21980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9804416"/>
        <c:crosses val="autoZero"/>
        <c:auto val="1"/>
        <c:lblAlgn val="ctr"/>
        <c:lblOffset val="100"/>
        <c:noMultiLvlLbl val="0"/>
      </c:catAx>
      <c:valAx>
        <c:axId val="219804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9802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2022. Prevención de riesgos</a:t>
            </a:r>
          </a:p>
        </c:rich>
      </c:tx>
      <c:layout>
        <c:manualLayout>
          <c:xMode val="edge"/>
          <c:yMode val="edge"/>
          <c:x val="0.19146307459697215"/>
          <c:y val="2.839728072860150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6BF-432D-B7FF-79C8424814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6BF-432D-B7FF-79C8424814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BF-432D-B7FF-79C842481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503616"/>
        <c:axId val="219521792"/>
        <c:axId val="0"/>
      </c:bar3DChart>
      <c:catAx>
        <c:axId val="219503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9521792"/>
        <c:crosses val="autoZero"/>
        <c:auto val="1"/>
        <c:lblAlgn val="ctr"/>
        <c:lblOffset val="100"/>
        <c:noMultiLvlLbl val="0"/>
      </c:catAx>
      <c:valAx>
        <c:axId val="219521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950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hyperlink" Target="#Academica!A7"/><Relationship Id="rId18" Type="http://schemas.openxmlformats.org/officeDocument/2006/relationships/hyperlink" Target="#Admon!A6"/><Relationship Id="rId26" Type="http://schemas.openxmlformats.org/officeDocument/2006/relationships/hyperlink" Target="#Instituci&#243;n!A1"/><Relationship Id="rId3" Type="http://schemas.openxmlformats.org/officeDocument/2006/relationships/hyperlink" Target="#Directiva!A5"/><Relationship Id="rId21" Type="http://schemas.openxmlformats.org/officeDocument/2006/relationships/hyperlink" Target="#Admon!A8"/><Relationship Id="rId7" Type="http://schemas.openxmlformats.org/officeDocument/2006/relationships/hyperlink" Target="#Directiva!A7"/><Relationship Id="rId12" Type="http://schemas.openxmlformats.org/officeDocument/2006/relationships/hyperlink" Target="#Academica!A6"/><Relationship Id="rId17" Type="http://schemas.openxmlformats.org/officeDocument/2006/relationships/image" Target="../media/image7.png"/><Relationship Id="rId25" Type="http://schemas.openxmlformats.org/officeDocument/2006/relationships/hyperlink" Target="#Comunidad!A7"/><Relationship Id="rId33" Type="http://schemas.openxmlformats.org/officeDocument/2006/relationships/image" Target="../media/image14.png"/><Relationship Id="rId2" Type="http://schemas.openxmlformats.org/officeDocument/2006/relationships/image" Target="../media/image3.png"/><Relationship Id="rId16" Type="http://schemas.openxmlformats.org/officeDocument/2006/relationships/hyperlink" Target="#Admon!A5"/><Relationship Id="rId20" Type="http://schemas.openxmlformats.org/officeDocument/2006/relationships/hyperlink" Target="#Admon!A7"/><Relationship Id="rId29" Type="http://schemas.openxmlformats.org/officeDocument/2006/relationships/image" Target="../media/image10.jpeg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6"/><Relationship Id="rId32" Type="http://schemas.openxmlformats.org/officeDocument/2006/relationships/image" Target="../media/image13.png"/><Relationship Id="rId5" Type="http://schemas.openxmlformats.org/officeDocument/2006/relationships/hyperlink" Target="#Directiva!A6"/><Relationship Id="rId15" Type="http://schemas.openxmlformats.org/officeDocument/2006/relationships/hyperlink" Target="#Admon!A4"/><Relationship Id="rId23" Type="http://schemas.openxmlformats.org/officeDocument/2006/relationships/hyperlink" Target="#Comunidad!A5"/><Relationship Id="rId28" Type="http://schemas.openxmlformats.org/officeDocument/2006/relationships/hyperlink" Target="#Directiva!A1"/><Relationship Id="rId10" Type="http://schemas.openxmlformats.org/officeDocument/2006/relationships/hyperlink" Target="#Academica!A4"/><Relationship Id="rId19" Type="http://schemas.openxmlformats.org/officeDocument/2006/relationships/image" Target="../media/image8.png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image" Target="../media/image6.png"/><Relationship Id="rId22" Type="http://schemas.openxmlformats.org/officeDocument/2006/relationships/hyperlink" Target="#Comunidad!A4"/><Relationship Id="rId27" Type="http://schemas.openxmlformats.org/officeDocument/2006/relationships/image" Target="../media/image9.jpeg"/><Relationship Id="rId30" Type="http://schemas.openxmlformats.org/officeDocument/2006/relationships/image" Target="../media/image11.png"/><Relationship Id="rId8" Type="http://schemas.openxmlformats.org/officeDocument/2006/relationships/hyperlink" Target="#Directiva!A8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5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6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7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639" name="1 Imagen" descr="Secretaría de Educación">
          <a:extLst>
            <a:ext uri="{FF2B5EF4-FFF2-40B4-BE49-F238E27FC236}">
              <a16:creationId xmlns:a16="http://schemas.microsoft.com/office/drawing/2014/main" id="{00000000-0008-0000-0000-0000479E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64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00000000-0008-0000-0000-0000489E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65070743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0000000-0008-0000-0100-000097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65070744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0000000-0008-0000-0100-000098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65070745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0000000-0008-0000-0100-000099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65070746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9A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6507074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9B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65070748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0000000-0008-0000-0100-00009C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65070749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9D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65070750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9E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65070751" name="11 Imagen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00000000-0008-0000-0100-00009F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65070752" name="12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A0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65070753" name="13 Imagen">
          <a:hlinkClick xmlns:r="http://schemas.openxmlformats.org/officeDocument/2006/relationships" r:id="rId15" tooltip="IR A RESUMEN"/>
          <a:extLst>
            <a:ext uri="{FF2B5EF4-FFF2-40B4-BE49-F238E27FC236}">
              <a16:creationId xmlns:a16="http://schemas.microsoft.com/office/drawing/2014/main" id="{00000000-0008-0000-0100-0000A1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65070754" name="14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A2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895350</xdr:colOff>
      <xdr:row>97</xdr:row>
      <xdr:rowOff>19050</xdr:rowOff>
    </xdr:to>
    <xdr:pic>
      <xdr:nvPicPr>
        <xdr:cNvPr id="65070755" name="15 Imagen">
          <a:hlinkClick xmlns:r="http://schemas.openxmlformats.org/officeDocument/2006/relationships" r:id="rId18" tooltip="IR A RESUMEN"/>
          <a:extLst>
            <a:ext uri="{FF2B5EF4-FFF2-40B4-BE49-F238E27FC236}">
              <a16:creationId xmlns:a16="http://schemas.microsoft.com/office/drawing/2014/main" id="{00000000-0008-0000-0100-0000A3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65070756" name="16 Imagen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00000000-0008-0000-0100-0000A4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4331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65070757" name="17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A5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547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65070758" name="18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A6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795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65070759" name="19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A7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767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65070760" name="20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A8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6534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65070761" name="21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A9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8158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5070762" name="Picture 3995" descr="MB900431547">
          <a:hlinkClick xmlns:r="http://schemas.openxmlformats.org/officeDocument/2006/relationships" r:id="rId26" tooltip="Regresar"/>
          <a:extLst>
            <a:ext uri="{FF2B5EF4-FFF2-40B4-BE49-F238E27FC236}">
              <a16:creationId xmlns:a16="http://schemas.microsoft.com/office/drawing/2014/main" id="{00000000-0008-0000-0100-0000AAE6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5070763" name="Picture 3995" descr="MB900431547">
          <a:hlinkClick xmlns:r="http://schemas.openxmlformats.org/officeDocument/2006/relationships" r:id="rId28" tooltip="Ir a directiva"/>
          <a:extLst>
            <a:ext uri="{FF2B5EF4-FFF2-40B4-BE49-F238E27FC236}">
              <a16:creationId xmlns:a16="http://schemas.microsoft.com/office/drawing/2014/main" id="{00000000-0008-0000-0100-0000ABE6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6507076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ACE6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65070765" name="11 Imagen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00000000-0008-0000-0100-0000ADE6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65070766" name="12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AEE6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65070767" name="18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AF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795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65070768" name="19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B0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767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65070769" name="20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B1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6534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65070770" name="21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0000000-0008-0000-0100-0000B2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8158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53</xdr:row>
      <xdr:rowOff>9525</xdr:rowOff>
    </xdr:from>
    <xdr:to>
      <xdr:col>6</xdr:col>
      <xdr:colOff>247650</xdr:colOff>
      <xdr:row>54</xdr:row>
      <xdr:rowOff>19050</xdr:rowOff>
    </xdr:to>
    <xdr:pic>
      <xdr:nvPicPr>
        <xdr:cNvPr id="6507077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B3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2752725</xdr:colOff>
      <xdr:row>66</xdr:row>
      <xdr:rowOff>19050</xdr:rowOff>
    </xdr:from>
    <xdr:to>
      <xdr:col>6</xdr:col>
      <xdr:colOff>257175</xdr:colOff>
      <xdr:row>67</xdr:row>
      <xdr:rowOff>28575</xdr:rowOff>
    </xdr:to>
    <xdr:pic>
      <xdr:nvPicPr>
        <xdr:cNvPr id="65070772" name="11 Imagen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00000000-0008-0000-0100-0000B4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25222200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72</xdr:row>
      <xdr:rowOff>0</xdr:rowOff>
    </xdr:from>
    <xdr:to>
      <xdr:col>6</xdr:col>
      <xdr:colOff>257175</xdr:colOff>
      <xdr:row>73</xdr:row>
      <xdr:rowOff>19050</xdr:rowOff>
    </xdr:to>
    <xdr:pic>
      <xdr:nvPicPr>
        <xdr:cNvPr id="65070773" name="12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B5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82</xdr:row>
      <xdr:rowOff>9525</xdr:rowOff>
    </xdr:from>
    <xdr:to>
      <xdr:col>6</xdr:col>
      <xdr:colOff>247650</xdr:colOff>
      <xdr:row>83</xdr:row>
      <xdr:rowOff>28575</xdr:rowOff>
    </xdr:to>
    <xdr:pic>
      <xdr:nvPicPr>
        <xdr:cNvPr id="65070774" name="13 Imagen">
          <a:hlinkClick xmlns:r="http://schemas.openxmlformats.org/officeDocument/2006/relationships" r:id="rId15" tooltip="IR A RESUMEN"/>
          <a:extLst>
            <a:ext uri="{FF2B5EF4-FFF2-40B4-BE49-F238E27FC236}">
              <a16:creationId xmlns:a16="http://schemas.microsoft.com/office/drawing/2014/main" id="{00000000-0008-0000-0100-0000B6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638175</xdr:colOff>
      <xdr:row>96</xdr:row>
      <xdr:rowOff>9525</xdr:rowOff>
    </xdr:from>
    <xdr:to>
      <xdr:col>7</xdr:col>
      <xdr:colOff>885825</xdr:colOff>
      <xdr:row>97</xdr:row>
      <xdr:rowOff>19050</xdr:rowOff>
    </xdr:to>
    <xdr:pic>
      <xdr:nvPicPr>
        <xdr:cNvPr id="65070775" name="15 Imagen">
          <a:hlinkClick xmlns:r="http://schemas.openxmlformats.org/officeDocument/2006/relationships" r:id="rId18" tooltip="IR A RESUMEN"/>
          <a:extLst>
            <a:ext uri="{FF2B5EF4-FFF2-40B4-BE49-F238E27FC236}">
              <a16:creationId xmlns:a16="http://schemas.microsoft.com/office/drawing/2014/main" id="{00000000-0008-0000-0100-0000B7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122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112</xdr:row>
      <xdr:rowOff>19050</xdr:rowOff>
    </xdr:from>
    <xdr:to>
      <xdr:col>6</xdr:col>
      <xdr:colOff>247650</xdr:colOff>
      <xdr:row>113</xdr:row>
      <xdr:rowOff>28575</xdr:rowOff>
    </xdr:to>
    <xdr:pic>
      <xdr:nvPicPr>
        <xdr:cNvPr id="65070776" name="17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B8E6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40547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149632" name="1 Gráfico">
          <a:extLst>
            <a:ext uri="{FF2B5EF4-FFF2-40B4-BE49-F238E27FC236}">
              <a16:creationId xmlns:a16="http://schemas.microsoft.com/office/drawing/2014/main" id="{00000000-0008-0000-0200-000000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149633" name="2 Gráfico">
          <a:extLst>
            <a:ext uri="{FF2B5EF4-FFF2-40B4-BE49-F238E27FC236}">
              <a16:creationId xmlns:a16="http://schemas.microsoft.com/office/drawing/2014/main" id="{00000000-0008-0000-0200-000001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149634" name="3 Gráfico">
          <a:extLst>
            <a:ext uri="{FF2B5EF4-FFF2-40B4-BE49-F238E27FC236}">
              <a16:creationId xmlns:a16="http://schemas.microsoft.com/office/drawing/2014/main" id="{00000000-0008-0000-0200-000002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149635" name="4 Gráfico">
          <a:extLst>
            <a:ext uri="{FF2B5EF4-FFF2-40B4-BE49-F238E27FC236}">
              <a16:creationId xmlns:a16="http://schemas.microsoft.com/office/drawing/2014/main" id="{00000000-0008-0000-0200-000003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149636" name="5 Gráfico">
          <a:extLst>
            <a:ext uri="{FF2B5EF4-FFF2-40B4-BE49-F238E27FC236}">
              <a16:creationId xmlns:a16="http://schemas.microsoft.com/office/drawing/2014/main" id="{00000000-0008-0000-0200-000004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149637" name="6 Gráfico">
          <a:extLst>
            <a:ext uri="{FF2B5EF4-FFF2-40B4-BE49-F238E27FC236}">
              <a16:creationId xmlns:a16="http://schemas.microsoft.com/office/drawing/2014/main" id="{00000000-0008-0000-0200-000005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149638" name="7 Gráfico">
          <a:extLst>
            <a:ext uri="{FF2B5EF4-FFF2-40B4-BE49-F238E27FC236}">
              <a16:creationId xmlns:a16="http://schemas.microsoft.com/office/drawing/2014/main" id="{00000000-0008-0000-0200-000006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149639" name="8 Gráfico">
          <a:extLst>
            <a:ext uri="{FF2B5EF4-FFF2-40B4-BE49-F238E27FC236}">
              <a16:creationId xmlns:a16="http://schemas.microsoft.com/office/drawing/2014/main" id="{00000000-0008-0000-0200-000007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149640" name="9 Gráfico">
          <a:extLst>
            <a:ext uri="{FF2B5EF4-FFF2-40B4-BE49-F238E27FC236}">
              <a16:creationId xmlns:a16="http://schemas.microsoft.com/office/drawing/2014/main" id="{00000000-0008-0000-0200-000008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66149641" name="10 Gráfico">
          <a:extLst>
            <a:ext uri="{FF2B5EF4-FFF2-40B4-BE49-F238E27FC236}">
              <a16:creationId xmlns:a16="http://schemas.microsoft.com/office/drawing/2014/main" id="{00000000-0008-0000-0200-000009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66149642" name="11 Gráfico">
          <a:extLst>
            <a:ext uri="{FF2B5EF4-FFF2-40B4-BE49-F238E27FC236}">
              <a16:creationId xmlns:a16="http://schemas.microsoft.com/office/drawing/2014/main" id="{00000000-0008-0000-0200-00000A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6149643" name="12 Gráfico">
          <a:extLst>
            <a:ext uri="{FF2B5EF4-FFF2-40B4-BE49-F238E27FC236}">
              <a16:creationId xmlns:a16="http://schemas.microsoft.com/office/drawing/2014/main" id="{00000000-0008-0000-0200-00000B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149644" name="7 Gráfico">
          <a:extLst>
            <a:ext uri="{FF2B5EF4-FFF2-40B4-BE49-F238E27FC236}">
              <a16:creationId xmlns:a16="http://schemas.microsoft.com/office/drawing/2014/main" id="{00000000-0008-0000-0200-00000C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149645" name="8 Gráfico">
          <a:extLst>
            <a:ext uri="{FF2B5EF4-FFF2-40B4-BE49-F238E27FC236}">
              <a16:creationId xmlns:a16="http://schemas.microsoft.com/office/drawing/2014/main" id="{00000000-0008-0000-0200-00000D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149646" name="9 Gráfico">
          <a:extLst>
            <a:ext uri="{FF2B5EF4-FFF2-40B4-BE49-F238E27FC236}">
              <a16:creationId xmlns:a16="http://schemas.microsoft.com/office/drawing/2014/main" id="{00000000-0008-0000-0200-00000E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6149647" name="16 Gráfico">
          <a:extLst>
            <a:ext uri="{FF2B5EF4-FFF2-40B4-BE49-F238E27FC236}">
              <a16:creationId xmlns:a16="http://schemas.microsoft.com/office/drawing/2014/main" id="{00000000-0008-0000-0200-00000F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6149648" name="7 Gráfico">
          <a:extLst>
            <a:ext uri="{FF2B5EF4-FFF2-40B4-BE49-F238E27FC236}">
              <a16:creationId xmlns:a16="http://schemas.microsoft.com/office/drawing/2014/main" id="{00000000-0008-0000-0200-000010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6149649" name="8 Gráfico">
          <a:extLst>
            <a:ext uri="{FF2B5EF4-FFF2-40B4-BE49-F238E27FC236}">
              <a16:creationId xmlns:a16="http://schemas.microsoft.com/office/drawing/2014/main" id="{00000000-0008-0000-0200-000011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6149650" name="9 Gráfico">
          <a:extLst>
            <a:ext uri="{FF2B5EF4-FFF2-40B4-BE49-F238E27FC236}">
              <a16:creationId xmlns:a16="http://schemas.microsoft.com/office/drawing/2014/main" id="{00000000-0008-0000-0200-000012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6149651" name="16 Gráfico">
          <a:extLst>
            <a:ext uri="{FF2B5EF4-FFF2-40B4-BE49-F238E27FC236}">
              <a16:creationId xmlns:a16="http://schemas.microsoft.com/office/drawing/2014/main" id="{00000000-0008-0000-0200-000013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6149652" name="7 Gráfico">
          <a:extLst>
            <a:ext uri="{FF2B5EF4-FFF2-40B4-BE49-F238E27FC236}">
              <a16:creationId xmlns:a16="http://schemas.microsoft.com/office/drawing/2014/main" id="{00000000-0008-0000-0200-000014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6149653" name="8 Gráfico">
          <a:extLst>
            <a:ext uri="{FF2B5EF4-FFF2-40B4-BE49-F238E27FC236}">
              <a16:creationId xmlns:a16="http://schemas.microsoft.com/office/drawing/2014/main" id="{00000000-0008-0000-0200-000015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66149654" name="9 Gráfico">
          <a:extLst>
            <a:ext uri="{FF2B5EF4-FFF2-40B4-BE49-F238E27FC236}">
              <a16:creationId xmlns:a16="http://schemas.microsoft.com/office/drawing/2014/main" id="{00000000-0008-0000-0200-000016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66149655" name="16 Gráfico">
          <a:extLst>
            <a:ext uri="{FF2B5EF4-FFF2-40B4-BE49-F238E27FC236}">
              <a16:creationId xmlns:a16="http://schemas.microsoft.com/office/drawing/2014/main" id="{00000000-0008-0000-0200-000017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6614965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00000000-0008-0000-0200-0000185DF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6614965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00000000-0008-0000-0200-0000195DF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6149658" name="1 Gráfico">
          <a:extLst>
            <a:ext uri="{FF2B5EF4-FFF2-40B4-BE49-F238E27FC236}">
              <a16:creationId xmlns:a16="http://schemas.microsoft.com/office/drawing/2014/main" id="{00000000-0008-0000-0200-00001A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66149659" name="4 Gráfico">
          <a:extLst>
            <a:ext uri="{FF2B5EF4-FFF2-40B4-BE49-F238E27FC236}">
              <a16:creationId xmlns:a16="http://schemas.microsoft.com/office/drawing/2014/main" id="{00000000-0008-0000-0200-00001B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6149660" name="5 Gráfico">
          <a:extLst>
            <a:ext uri="{FF2B5EF4-FFF2-40B4-BE49-F238E27FC236}">
              <a16:creationId xmlns:a16="http://schemas.microsoft.com/office/drawing/2014/main" id="{00000000-0008-0000-0200-00001C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66149661" name="6 Gráfico">
          <a:extLst>
            <a:ext uri="{FF2B5EF4-FFF2-40B4-BE49-F238E27FC236}">
              <a16:creationId xmlns:a16="http://schemas.microsoft.com/office/drawing/2014/main" id="{00000000-0008-0000-0200-00001D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66149662" name="7 Gráfico">
          <a:extLst>
            <a:ext uri="{FF2B5EF4-FFF2-40B4-BE49-F238E27FC236}">
              <a16:creationId xmlns:a16="http://schemas.microsoft.com/office/drawing/2014/main" id="{00000000-0008-0000-0200-00001E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6149663" name="8 Gráfico">
          <a:extLst>
            <a:ext uri="{FF2B5EF4-FFF2-40B4-BE49-F238E27FC236}">
              <a16:creationId xmlns:a16="http://schemas.microsoft.com/office/drawing/2014/main" id="{00000000-0008-0000-0200-00001F5D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181296" name="1 Gráfico">
          <a:extLst>
            <a:ext uri="{FF2B5EF4-FFF2-40B4-BE49-F238E27FC236}">
              <a16:creationId xmlns:a16="http://schemas.microsoft.com/office/drawing/2014/main" id="{00000000-0008-0000-0300-0000B0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181297" name="2 Gráfico">
          <a:extLst>
            <a:ext uri="{FF2B5EF4-FFF2-40B4-BE49-F238E27FC236}">
              <a16:creationId xmlns:a16="http://schemas.microsoft.com/office/drawing/2014/main" id="{00000000-0008-0000-0300-0000B1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181298" name="3 Gráfico">
          <a:extLst>
            <a:ext uri="{FF2B5EF4-FFF2-40B4-BE49-F238E27FC236}">
              <a16:creationId xmlns:a16="http://schemas.microsoft.com/office/drawing/2014/main" id="{00000000-0008-0000-0300-0000B2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181299" name="4 Gráfico">
          <a:extLst>
            <a:ext uri="{FF2B5EF4-FFF2-40B4-BE49-F238E27FC236}">
              <a16:creationId xmlns:a16="http://schemas.microsoft.com/office/drawing/2014/main" id="{00000000-0008-0000-0300-0000B3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181300" name="5 Gráfico">
          <a:extLst>
            <a:ext uri="{FF2B5EF4-FFF2-40B4-BE49-F238E27FC236}">
              <a16:creationId xmlns:a16="http://schemas.microsoft.com/office/drawing/2014/main" id="{00000000-0008-0000-0300-0000B4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181301" name="6 Gráfico">
          <a:extLst>
            <a:ext uri="{FF2B5EF4-FFF2-40B4-BE49-F238E27FC236}">
              <a16:creationId xmlns:a16="http://schemas.microsoft.com/office/drawing/2014/main" id="{00000000-0008-0000-0300-0000B5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181302" name="7 Gráfico">
          <a:extLst>
            <a:ext uri="{FF2B5EF4-FFF2-40B4-BE49-F238E27FC236}">
              <a16:creationId xmlns:a16="http://schemas.microsoft.com/office/drawing/2014/main" id="{00000000-0008-0000-0300-0000B6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181303" name="8 Gráfico">
          <a:extLst>
            <a:ext uri="{FF2B5EF4-FFF2-40B4-BE49-F238E27FC236}">
              <a16:creationId xmlns:a16="http://schemas.microsoft.com/office/drawing/2014/main" id="{00000000-0008-0000-0300-0000B7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181304" name="9 Gráfico">
          <a:extLst>
            <a:ext uri="{FF2B5EF4-FFF2-40B4-BE49-F238E27FC236}">
              <a16:creationId xmlns:a16="http://schemas.microsoft.com/office/drawing/2014/main" id="{00000000-0008-0000-0300-0000B8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66181305" name="10 Gráfico">
          <a:extLst>
            <a:ext uri="{FF2B5EF4-FFF2-40B4-BE49-F238E27FC236}">
              <a16:creationId xmlns:a16="http://schemas.microsoft.com/office/drawing/2014/main" id="{00000000-0008-0000-0300-0000B9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6181306" name="11 Gráfico">
          <a:extLst>
            <a:ext uri="{FF2B5EF4-FFF2-40B4-BE49-F238E27FC236}">
              <a16:creationId xmlns:a16="http://schemas.microsoft.com/office/drawing/2014/main" id="{00000000-0008-0000-0300-0000BA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6181307" name="12 Gráfico">
          <a:extLst>
            <a:ext uri="{FF2B5EF4-FFF2-40B4-BE49-F238E27FC236}">
              <a16:creationId xmlns:a16="http://schemas.microsoft.com/office/drawing/2014/main" id="{00000000-0008-0000-0300-0000BB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181308" name="7 Gráfico">
          <a:extLst>
            <a:ext uri="{FF2B5EF4-FFF2-40B4-BE49-F238E27FC236}">
              <a16:creationId xmlns:a16="http://schemas.microsoft.com/office/drawing/2014/main" id="{00000000-0008-0000-0300-0000BC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181309" name="8 Gráfico">
          <a:extLst>
            <a:ext uri="{FF2B5EF4-FFF2-40B4-BE49-F238E27FC236}">
              <a16:creationId xmlns:a16="http://schemas.microsoft.com/office/drawing/2014/main" id="{00000000-0008-0000-0300-0000BD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181310" name="9 Gráfico">
          <a:extLst>
            <a:ext uri="{FF2B5EF4-FFF2-40B4-BE49-F238E27FC236}">
              <a16:creationId xmlns:a16="http://schemas.microsoft.com/office/drawing/2014/main" id="{00000000-0008-0000-0300-0000BE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6181311" name="16 Gráfico">
          <a:extLst>
            <a:ext uri="{FF2B5EF4-FFF2-40B4-BE49-F238E27FC236}">
              <a16:creationId xmlns:a16="http://schemas.microsoft.com/office/drawing/2014/main" id="{00000000-0008-0000-0300-0000BF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66181312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300-0000C0D8F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66181313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00000000-0008-0000-0300-0000C1D8F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6181314" name="1 Gráfico">
          <a:extLst>
            <a:ext uri="{FF2B5EF4-FFF2-40B4-BE49-F238E27FC236}">
              <a16:creationId xmlns:a16="http://schemas.microsoft.com/office/drawing/2014/main" id="{00000000-0008-0000-0300-0000C2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6181315" name="2 Gráfico">
          <a:extLst>
            <a:ext uri="{FF2B5EF4-FFF2-40B4-BE49-F238E27FC236}">
              <a16:creationId xmlns:a16="http://schemas.microsoft.com/office/drawing/2014/main" id="{00000000-0008-0000-0300-0000C3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6181316" name="3 Gráfico">
          <a:extLst>
            <a:ext uri="{FF2B5EF4-FFF2-40B4-BE49-F238E27FC236}">
              <a16:creationId xmlns:a16="http://schemas.microsoft.com/office/drawing/2014/main" id="{00000000-0008-0000-0300-0000C4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6181317" name="4 Gráfico">
          <a:extLst>
            <a:ext uri="{FF2B5EF4-FFF2-40B4-BE49-F238E27FC236}">
              <a16:creationId xmlns:a16="http://schemas.microsoft.com/office/drawing/2014/main" id="{00000000-0008-0000-0300-0000C5D8F1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202840" name="1 Gráfico">
          <a:extLst>
            <a:ext uri="{FF2B5EF4-FFF2-40B4-BE49-F238E27FC236}">
              <a16:creationId xmlns:a16="http://schemas.microsoft.com/office/drawing/2014/main" id="{00000000-0008-0000-0400-0000D8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202841" name="2 Gráfico">
          <a:extLst>
            <a:ext uri="{FF2B5EF4-FFF2-40B4-BE49-F238E27FC236}">
              <a16:creationId xmlns:a16="http://schemas.microsoft.com/office/drawing/2014/main" id="{00000000-0008-0000-0400-0000D9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202842" name="3 Gráfico">
          <a:extLst>
            <a:ext uri="{FF2B5EF4-FFF2-40B4-BE49-F238E27FC236}">
              <a16:creationId xmlns:a16="http://schemas.microsoft.com/office/drawing/2014/main" id="{00000000-0008-0000-0400-0000DA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202843" name="4 Gráfico">
          <a:extLst>
            <a:ext uri="{FF2B5EF4-FFF2-40B4-BE49-F238E27FC236}">
              <a16:creationId xmlns:a16="http://schemas.microsoft.com/office/drawing/2014/main" id="{00000000-0008-0000-0400-0000DB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202844" name="5 Gráfico">
          <a:extLst>
            <a:ext uri="{FF2B5EF4-FFF2-40B4-BE49-F238E27FC236}">
              <a16:creationId xmlns:a16="http://schemas.microsoft.com/office/drawing/2014/main" id="{00000000-0008-0000-0400-0000DC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202845" name="6 Gráfico">
          <a:extLst>
            <a:ext uri="{FF2B5EF4-FFF2-40B4-BE49-F238E27FC236}">
              <a16:creationId xmlns:a16="http://schemas.microsoft.com/office/drawing/2014/main" id="{00000000-0008-0000-0400-0000DD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202846" name="7 Gráfico">
          <a:extLst>
            <a:ext uri="{FF2B5EF4-FFF2-40B4-BE49-F238E27FC236}">
              <a16:creationId xmlns:a16="http://schemas.microsoft.com/office/drawing/2014/main" id="{00000000-0008-0000-0400-0000DE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202847" name="8 Gráfico">
          <a:extLst>
            <a:ext uri="{FF2B5EF4-FFF2-40B4-BE49-F238E27FC236}">
              <a16:creationId xmlns:a16="http://schemas.microsoft.com/office/drawing/2014/main" id="{00000000-0008-0000-0400-0000DF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202848" name="9 Gráfico">
          <a:extLst>
            <a:ext uri="{FF2B5EF4-FFF2-40B4-BE49-F238E27FC236}">
              <a16:creationId xmlns:a16="http://schemas.microsoft.com/office/drawing/2014/main" id="{00000000-0008-0000-0400-0000E0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66202849" name="10 Gráfico">
          <a:extLst>
            <a:ext uri="{FF2B5EF4-FFF2-40B4-BE49-F238E27FC236}">
              <a16:creationId xmlns:a16="http://schemas.microsoft.com/office/drawing/2014/main" id="{00000000-0008-0000-0400-0000E1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66202850" name="11 Gráfico">
          <a:extLst>
            <a:ext uri="{FF2B5EF4-FFF2-40B4-BE49-F238E27FC236}">
              <a16:creationId xmlns:a16="http://schemas.microsoft.com/office/drawing/2014/main" id="{00000000-0008-0000-0400-0000E2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66202851" name="12 Gráfico">
          <a:extLst>
            <a:ext uri="{FF2B5EF4-FFF2-40B4-BE49-F238E27FC236}">
              <a16:creationId xmlns:a16="http://schemas.microsoft.com/office/drawing/2014/main" id="{00000000-0008-0000-0400-0000E3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202852" name="7 Gráfico">
          <a:extLst>
            <a:ext uri="{FF2B5EF4-FFF2-40B4-BE49-F238E27FC236}">
              <a16:creationId xmlns:a16="http://schemas.microsoft.com/office/drawing/2014/main" id="{00000000-0008-0000-0400-0000E4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202853" name="8 Gráfico">
          <a:extLst>
            <a:ext uri="{FF2B5EF4-FFF2-40B4-BE49-F238E27FC236}">
              <a16:creationId xmlns:a16="http://schemas.microsoft.com/office/drawing/2014/main" id="{00000000-0008-0000-0400-0000E5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202854" name="9 Gráfico">
          <a:extLst>
            <a:ext uri="{FF2B5EF4-FFF2-40B4-BE49-F238E27FC236}">
              <a16:creationId xmlns:a16="http://schemas.microsoft.com/office/drawing/2014/main" id="{00000000-0008-0000-0400-0000E6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66202855" name="16 Gráfico">
          <a:extLst>
            <a:ext uri="{FF2B5EF4-FFF2-40B4-BE49-F238E27FC236}">
              <a16:creationId xmlns:a16="http://schemas.microsoft.com/office/drawing/2014/main" id="{00000000-0008-0000-0400-0000E7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6202856" name="7 Gráfico">
          <a:extLst>
            <a:ext uri="{FF2B5EF4-FFF2-40B4-BE49-F238E27FC236}">
              <a16:creationId xmlns:a16="http://schemas.microsoft.com/office/drawing/2014/main" id="{00000000-0008-0000-0400-0000E8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6202857" name="8 Gráfico">
          <a:extLst>
            <a:ext uri="{FF2B5EF4-FFF2-40B4-BE49-F238E27FC236}">
              <a16:creationId xmlns:a16="http://schemas.microsoft.com/office/drawing/2014/main" id="{00000000-0008-0000-0400-0000E9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66202858" name="9 Gráfico">
          <a:extLst>
            <a:ext uri="{FF2B5EF4-FFF2-40B4-BE49-F238E27FC236}">
              <a16:creationId xmlns:a16="http://schemas.microsoft.com/office/drawing/2014/main" id="{00000000-0008-0000-0400-0000EA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66202859" name="16 Gráfico">
          <a:extLst>
            <a:ext uri="{FF2B5EF4-FFF2-40B4-BE49-F238E27FC236}">
              <a16:creationId xmlns:a16="http://schemas.microsoft.com/office/drawing/2014/main" id="{00000000-0008-0000-0400-0000EB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66202860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00000000-0008-0000-0400-0000EC2C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66202861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0000000-0008-0000-0400-0000ED2CF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66202862" name="3 Gráfico">
          <a:extLst>
            <a:ext uri="{FF2B5EF4-FFF2-40B4-BE49-F238E27FC236}">
              <a16:creationId xmlns:a16="http://schemas.microsoft.com/office/drawing/2014/main" id="{00000000-0008-0000-0400-0000EE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66202863" name="4 Gráfico">
          <a:extLst>
            <a:ext uri="{FF2B5EF4-FFF2-40B4-BE49-F238E27FC236}">
              <a16:creationId xmlns:a16="http://schemas.microsoft.com/office/drawing/2014/main" id="{00000000-0008-0000-0400-0000EF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66202864" name="5 Gráfico">
          <a:extLst>
            <a:ext uri="{FF2B5EF4-FFF2-40B4-BE49-F238E27FC236}">
              <a16:creationId xmlns:a16="http://schemas.microsoft.com/office/drawing/2014/main" id="{00000000-0008-0000-0400-0000F0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66202865" name="6 Gráfico">
          <a:extLst>
            <a:ext uri="{FF2B5EF4-FFF2-40B4-BE49-F238E27FC236}">
              <a16:creationId xmlns:a16="http://schemas.microsoft.com/office/drawing/2014/main" id="{00000000-0008-0000-0400-0000F1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66202866" name="1 Gráfico">
          <a:extLst>
            <a:ext uri="{FF2B5EF4-FFF2-40B4-BE49-F238E27FC236}">
              <a16:creationId xmlns:a16="http://schemas.microsoft.com/office/drawing/2014/main" id="{00000000-0008-0000-0400-0000F22C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6229416" name="1 Gráfico">
          <a:extLst>
            <a:ext uri="{FF2B5EF4-FFF2-40B4-BE49-F238E27FC236}">
              <a16:creationId xmlns:a16="http://schemas.microsoft.com/office/drawing/2014/main" id="{00000000-0008-0000-0500-0000A8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6229417" name="2 Gráfico">
          <a:extLst>
            <a:ext uri="{FF2B5EF4-FFF2-40B4-BE49-F238E27FC236}">
              <a16:creationId xmlns:a16="http://schemas.microsoft.com/office/drawing/2014/main" id="{00000000-0008-0000-0500-0000A9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6229418" name="3 Gráfico">
          <a:extLst>
            <a:ext uri="{FF2B5EF4-FFF2-40B4-BE49-F238E27FC236}">
              <a16:creationId xmlns:a16="http://schemas.microsoft.com/office/drawing/2014/main" id="{00000000-0008-0000-0500-0000AA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6229419" name="4 Gráfico">
          <a:extLst>
            <a:ext uri="{FF2B5EF4-FFF2-40B4-BE49-F238E27FC236}">
              <a16:creationId xmlns:a16="http://schemas.microsoft.com/office/drawing/2014/main" id="{00000000-0008-0000-0500-0000AB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6229420" name="5 Gráfico">
          <a:extLst>
            <a:ext uri="{FF2B5EF4-FFF2-40B4-BE49-F238E27FC236}">
              <a16:creationId xmlns:a16="http://schemas.microsoft.com/office/drawing/2014/main" id="{00000000-0008-0000-0500-0000AC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6229421" name="6 Gráfico">
          <a:extLst>
            <a:ext uri="{FF2B5EF4-FFF2-40B4-BE49-F238E27FC236}">
              <a16:creationId xmlns:a16="http://schemas.microsoft.com/office/drawing/2014/main" id="{00000000-0008-0000-0500-0000AD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6229422" name="7 Gráfico">
          <a:extLst>
            <a:ext uri="{FF2B5EF4-FFF2-40B4-BE49-F238E27FC236}">
              <a16:creationId xmlns:a16="http://schemas.microsoft.com/office/drawing/2014/main" id="{00000000-0008-0000-0500-0000AE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6229423" name="8 Gráfico">
          <a:extLst>
            <a:ext uri="{FF2B5EF4-FFF2-40B4-BE49-F238E27FC236}">
              <a16:creationId xmlns:a16="http://schemas.microsoft.com/office/drawing/2014/main" id="{00000000-0008-0000-0500-0000AF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6229424" name="9 Gráfico">
          <a:extLst>
            <a:ext uri="{FF2B5EF4-FFF2-40B4-BE49-F238E27FC236}">
              <a16:creationId xmlns:a16="http://schemas.microsoft.com/office/drawing/2014/main" id="{00000000-0008-0000-0500-0000B0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66229425" name="10 Gráfico">
          <a:extLst>
            <a:ext uri="{FF2B5EF4-FFF2-40B4-BE49-F238E27FC236}">
              <a16:creationId xmlns:a16="http://schemas.microsoft.com/office/drawing/2014/main" id="{00000000-0008-0000-0500-0000B1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66229426" name="11 Gráfico">
          <a:extLst>
            <a:ext uri="{FF2B5EF4-FFF2-40B4-BE49-F238E27FC236}">
              <a16:creationId xmlns:a16="http://schemas.microsoft.com/office/drawing/2014/main" id="{00000000-0008-0000-0500-0000B2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66229427" name="12 Gráfico">
          <a:extLst>
            <a:ext uri="{FF2B5EF4-FFF2-40B4-BE49-F238E27FC236}">
              <a16:creationId xmlns:a16="http://schemas.microsoft.com/office/drawing/2014/main" id="{00000000-0008-0000-0500-0000B3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6229428" name="7 Gráfico">
          <a:extLst>
            <a:ext uri="{FF2B5EF4-FFF2-40B4-BE49-F238E27FC236}">
              <a16:creationId xmlns:a16="http://schemas.microsoft.com/office/drawing/2014/main" id="{00000000-0008-0000-0500-0000B4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6229429" name="8 Gráfico">
          <a:extLst>
            <a:ext uri="{FF2B5EF4-FFF2-40B4-BE49-F238E27FC236}">
              <a16:creationId xmlns:a16="http://schemas.microsoft.com/office/drawing/2014/main" id="{00000000-0008-0000-0500-0000B5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6229430" name="9 Gráfico">
          <a:extLst>
            <a:ext uri="{FF2B5EF4-FFF2-40B4-BE49-F238E27FC236}">
              <a16:creationId xmlns:a16="http://schemas.microsoft.com/office/drawing/2014/main" id="{00000000-0008-0000-0500-0000B6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66229431" name="16 Gráfico">
          <a:extLst>
            <a:ext uri="{FF2B5EF4-FFF2-40B4-BE49-F238E27FC236}">
              <a16:creationId xmlns:a16="http://schemas.microsoft.com/office/drawing/2014/main" id="{00000000-0008-0000-0500-0000B7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66229432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500-0000B894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66229433" name="1 Gráfico">
          <a:extLst>
            <a:ext uri="{FF2B5EF4-FFF2-40B4-BE49-F238E27FC236}">
              <a16:creationId xmlns:a16="http://schemas.microsoft.com/office/drawing/2014/main" id="{00000000-0008-0000-0500-0000B9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66229434" name="2 Gráfico">
          <a:extLst>
            <a:ext uri="{FF2B5EF4-FFF2-40B4-BE49-F238E27FC236}">
              <a16:creationId xmlns:a16="http://schemas.microsoft.com/office/drawing/2014/main" id="{00000000-0008-0000-0500-0000BA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66229435" name="3 Gráfico">
          <a:extLst>
            <a:ext uri="{FF2B5EF4-FFF2-40B4-BE49-F238E27FC236}">
              <a16:creationId xmlns:a16="http://schemas.microsoft.com/office/drawing/2014/main" id="{00000000-0008-0000-0500-0000BB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66229436" name="4 Gráfico">
          <a:extLst>
            <a:ext uri="{FF2B5EF4-FFF2-40B4-BE49-F238E27FC236}">
              <a16:creationId xmlns:a16="http://schemas.microsoft.com/office/drawing/2014/main" id="{00000000-0008-0000-0500-0000BC94F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lexisvergel18@gmail.com" TargetMode="Externa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lexisvergel18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29"/>
  <sheetViews>
    <sheetView showGridLines="0" topLeftCell="A24" zoomScaleNormal="100" workbookViewId="0">
      <selection activeCell="A36" sqref="A36"/>
    </sheetView>
  </sheetViews>
  <sheetFormatPr baseColWidth="10" defaultColWidth="11.42578125" defaultRowHeight="14.25" x14ac:dyDescent="0.2"/>
  <cols>
    <col min="1" max="2" width="11.42578125" style="20"/>
    <col min="3" max="3" width="15.85546875" style="20" customWidth="1"/>
    <col min="4" max="4" width="21.140625" style="20" customWidth="1"/>
    <col min="5" max="5" width="14.85546875" style="20" customWidth="1"/>
    <col min="6" max="6" width="8.5703125" style="20" customWidth="1"/>
    <col min="7" max="7" width="10.425781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5703125" style="20" customWidth="1"/>
    <col min="14" max="16384" width="11.42578125" style="20"/>
  </cols>
  <sheetData>
    <row r="1" spans="1:13" ht="27" customHeight="1" x14ac:dyDescent="0.25">
      <c r="A1" s="200"/>
      <c r="B1" s="201"/>
      <c r="C1" s="208" t="s">
        <v>169</v>
      </c>
      <c r="D1" s="209"/>
      <c r="E1" s="209"/>
      <c r="F1" s="209"/>
      <c r="G1" s="209"/>
      <c r="H1" s="206" t="s">
        <v>170</v>
      </c>
      <c r="I1" s="207"/>
    </row>
    <row r="2" spans="1:13" ht="18.75" customHeight="1" x14ac:dyDescent="0.25">
      <c r="A2" s="202"/>
      <c r="B2" s="203"/>
      <c r="C2" s="208" t="s">
        <v>171</v>
      </c>
      <c r="D2" s="209"/>
      <c r="E2" s="209"/>
      <c r="F2" s="209"/>
      <c r="G2" s="209"/>
      <c r="H2" s="98">
        <v>41241</v>
      </c>
      <c r="I2" s="99" t="s">
        <v>175</v>
      </c>
    </row>
    <row r="3" spans="1:13" ht="21" customHeight="1" x14ac:dyDescent="0.25">
      <c r="A3" s="204"/>
      <c r="B3" s="205"/>
      <c r="C3" s="208" t="s">
        <v>172</v>
      </c>
      <c r="D3" s="209"/>
      <c r="E3" s="209"/>
      <c r="F3" s="209"/>
      <c r="G3" s="209"/>
      <c r="H3" s="206" t="s">
        <v>173</v>
      </c>
      <c r="I3" s="207"/>
    </row>
    <row r="4" spans="1:13" ht="5.25" customHeight="1" x14ac:dyDescent="0.2"/>
    <row r="5" spans="1:13" ht="34.5" customHeight="1" x14ac:dyDescent="0.2">
      <c r="A5" s="156" t="s">
        <v>164</v>
      </c>
      <c r="B5" s="156"/>
      <c r="C5" s="156"/>
      <c r="D5" s="156"/>
      <c r="E5" s="156"/>
      <c r="F5" s="156"/>
      <c r="G5" s="156"/>
      <c r="H5" s="156"/>
      <c r="I5" s="156"/>
      <c r="K5" s="157" t="s">
        <v>140</v>
      </c>
      <c r="L5" s="157"/>
      <c r="M5" s="157"/>
    </row>
    <row r="6" spans="1:13" ht="23.25" customHeight="1" x14ac:dyDescent="0.2">
      <c r="A6" s="158" t="s">
        <v>162</v>
      </c>
      <c r="B6" s="159"/>
      <c r="C6" s="159"/>
      <c r="D6" s="159"/>
      <c r="E6" s="159"/>
      <c r="F6" s="191" t="s">
        <v>141</v>
      </c>
      <c r="G6" s="192"/>
      <c r="H6" s="192"/>
      <c r="I6" s="192"/>
      <c r="K6" s="101" t="s">
        <v>142</v>
      </c>
      <c r="L6" s="102" t="s">
        <v>143</v>
      </c>
      <c r="M6" s="103" t="s">
        <v>144</v>
      </c>
    </row>
    <row r="7" spans="1:13" ht="20.100000000000001" customHeight="1" x14ac:dyDescent="0.2">
      <c r="A7" s="160" t="s">
        <v>180</v>
      </c>
      <c r="B7" s="161"/>
      <c r="C7" s="161"/>
      <c r="D7" s="161"/>
      <c r="E7" s="161"/>
      <c r="F7" s="193"/>
      <c r="G7" s="193"/>
      <c r="H7" s="193"/>
      <c r="I7" s="193"/>
      <c r="K7" s="162" t="s">
        <v>166</v>
      </c>
      <c r="L7" s="117" t="s">
        <v>145</v>
      </c>
      <c r="M7" s="163" t="s">
        <v>146</v>
      </c>
    </row>
    <row r="8" spans="1:13" ht="33.75" customHeight="1" x14ac:dyDescent="0.2">
      <c r="A8" s="160"/>
      <c r="B8" s="161"/>
      <c r="C8" s="161"/>
      <c r="D8" s="161"/>
      <c r="E8" s="161"/>
      <c r="F8" s="164" t="s">
        <v>160</v>
      </c>
      <c r="G8" s="165"/>
      <c r="H8" s="166">
        <v>254720001677</v>
      </c>
      <c r="I8" s="167"/>
      <c r="K8" s="163"/>
      <c r="L8" s="117" t="s">
        <v>159</v>
      </c>
      <c r="M8" s="163"/>
    </row>
    <row r="9" spans="1:13" ht="20.100000000000001" customHeight="1" x14ac:dyDescent="0.2">
      <c r="A9" s="96" t="s">
        <v>147</v>
      </c>
      <c r="B9" s="97"/>
      <c r="C9" s="196" t="s">
        <v>181</v>
      </c>
      <c r="D9" s="196"/>
      <c r="E9" s="197"/>
      <c r="F9" s="198" t="s">
        <v>163</v>
      </c>
      <c r="G9" s="199"/>
      <c r="H9" s="170" t="s">
        <v>182</v>
      </c>
      <c r="I9" s="171"/>
      <c r="K9" s="163"/>
      <c r="L9" s="117" t="s">
        <v>148</v>
      </c>
      <c r="M9" s="163" t="s">
        <v>149</v>
      </c>
    </row>
    <row r="10" spans="1:13" ht="20.100000000000001" customHeight="1" x14ac:dyDescent="0.2">
      <c r="A10" s="194" t="s">
        <v>168</v>
      </c>
      <c r="B10" s="195"/>
      <c r="C10" s="196" t="s">
        <v>686</v>
      </c>
      <c r="D10" s="196"/>
      <c r="E10" s="196"/>
      <c r="F10" s="197"/>
      <c r="G10" s="100" t="s">
        <v>150</v>
      </c>
      <c r="H10" s="168">
        <v>3102276327</v>
      </c>
      <c r="I10" s="169"/>
      <c r="K10" s="163"/>
      <c r="L10" s="117" t="s">
        <v>151</v>
      </c>
      <c r="M10" s="163"/>
    </row>
    <row r="11" spans="1:13" ht="20.100000000000001" customHeight="1" x14ac:dyDescent="0.2">
      <c r="A11" s="194" t="s">
        <v>165</v>
      </c>
      <c r="B11" s="195"/>
      <c r="C11" s="196" t="s">
        <v>687</v>
      </c>
      <c r="D11" s="196"/>
      <c r="E11" s="196"/>
      <c r="F11" s="197"/>
      <c r="G11" s="100" t="s">
        <v>174</v>
      </c>
      <c r="H11" s="172">
        <v>2021</v>
      </c>
      <c r="I11" s="173"/>
      <c r="K11" s="174"/>
      <c r="L11" s="118"/>
      <c r="M11" s="118"/>
    </row>
    <row r="12" spans="1:13" ht="19.5" customHeight="1" x14ac:dyDescent="0.2">
      <c r="A12" s="176" t="s">
        <v>152</v>
      </c>
      <c r="B12" s="177"/>
      <c r="C12" s="177"/>
      <c r="D12" s="177"/>
      <c r="E12" s="177"/>
      <c r="F12" s="177"/>
      <c r="G12" s="177"/>
      <c r="H12" s="177"/>
      <c r="I12" s="178"/>
      <c r="K12" s="175"/>
      <c r="L12" s="118"/>
      <c r="M12" s="175"/>
    </row>
    <row r="13" spans="1:13" ht="20.100000000000001" customHeight="1" x14ac:dyDescent="0.2">
      <c r="A13" s="179" t="s">
        <v>153</v>
      </c>
      <c r="B13" s="179"/>
      <c r="C13" s="179"/>
      <c r="D13" s="179" t="s">
        <v>154</v>
      </c>
      <c r="E13" s="179"/>
      <c r="F13" s="179"/>
      <c r="G13" s="179" t="s">
        <v>161</v>
      </c>
      <c r="H13" s="179"/>
      <c r="I13" s="179"/>
      <c r="K13" s="175"/>
      <c r="L13" s="118"/>
      <c r="M13" s="175"/>
    </row>
    <row r="14" spans="1:13" ht="20.100000000000001" customHeight="1" x14ac:dyDescent="0.2">
      <c r="A14" s="180" t="s">
        <v>688</v>
      </c>
      <c r="B14" s="180"/>
      <c r="C14" s="180"/>
      <c r="D14" s="180" t="s">
        <v>185</v>
      </c>
      <c r="E14" s="180"/>
      <c r="F14" s="180"/>
      <c r="G14" s="181" t="s">
        <v>695</v>
      </c>
      <c r="H14" s="180"/>
      <c r="I14" s="180"/>
      <c r="K14" s="175"/>
      <c r="L14" s="118"/>
      <c r="M14" s="175"/>
    </row>
    <row r="15" spans="1:13" ht="20.100000000000001" customHeight="1" x14ac:dyDescent="0.2">
      <c r="A15" s="180" t="s">
        <v>689</v>
      </c>
      <c r="B15" s="180"/>
      <c r="C15" s="180"/>
      <c r="D15" s="180" t="s">
        <v>521</v>
      </c>
      <c r="E15" s="180"/>
      <c r="F15" s="180"/>
      <c r="G15" s="181" t="s">
        <v>694</v>
      </c>
      <c r="H15" s="180"/>
      <c r="I15" s="180"/>
      <c r="K15" s="175"/>
      <c r="L15" s="118"/>
      <c r="M15" s="118"/>
    </row>
    <row r="16" spans="1:13" ht="20.100000000000001" customHeight="1" x14ac:dyDescent="0.2">
      <c r="A16" s="180" t="s">
        <v>690</v>
      </c>
      <c r="B16" s="180"/>
      <c r="C16" s="180"/>
      <c r="D16" s="180" t="s">
        <v>186</v>
      </c>
      <c r="E16" s="180"/>
      <c r="F16" s="180"/>
      <c r="G16" s="181" t="s">
        <v>693</v>
      </c>
      <c r="H16" s="180"/>
      <c r="I16" s="180"/>
      <c r="K16" s="175"/>
      <c r="L16" s="118"/>
      <c r="M16" s="118"/>
    </row>
    <row r="17" spans="1:13" ht="20.100000000000001" customHeight="1" x14ac:dyDescent="0.2">
      <c r="A17" s="182" t="s">
        <v>691</v>
      </c>
      <c r="B17" s="183"/>
      <c r="C17" s="183"/>
      <c r="D17" s="183" t="s">
        <v>187</v>
      </c>
      <c r="E17" s="183"/>
      <c r="F17" s="183"/>
      <c r="G17" s="181" t="s">
        <v>692</v>
      </c>
      <c r="H17" s="180"/>
      <c r="I17" s="180"/>
      <c r="K17" s="175"/>
      <c r="L17" s="118"/>
      <c r="M17" s="118"/>
    </row>
    <row r="18" spans="1:13" ht="20.100000000000001" customHeight="1" x14ac:dyDescent="0.2">
      <c r="A18" s="183"/>
      <c r="B18" s="183"/>
      <c r="C18" s="183"/>
      <c r="D18" s="183"/>
      <c r="E18" s="183"/>
      <c r="F18" s="183"/>
      <c r="G18" s="183"/>
      <c r="H18" s="183"/>
      <c r="I18" s="183"/>
      <c r="K18" s="184"/>
      <c r="L18" s="118"/>
      <c r="M18" s="118"/>
    </row>
    <row r="19" spans="1:13" ht="20.100000000000001" customHeight="1" x14ac:dyDescent="0.2">
      <c r="A19" s="183"/>
      <c r="B19" s="183"/>
      <c r="C19" s="183"/>
      <c r="D19" s="183"/>
      <c r="E19" s="183"/>
      <c r="F19" s="183"/>
      <c r="G19" s="183"/>
      <c r="H19" s="183"/>
      <c r="I19" s="183"/>
      <c r="K19" s="175"/>
      <c r="L19" s="118"/>
      <c r="M19" s="118"/>
    </row>
    <row r="20" spans="1:13" ht="20.100000000000001" customHeight="1" x14ac:dyDescent="0.2">
      <c r="A20" s="183"/>
      <c r="B20" s="183"/>
      <c r="C20" s="183"/>
      <c r="D20" s="183"/>
      <c r="E20" s="183"/>
      <c r="F20" s="183"/>
      <c r="G20" s="183"/>
      <c r="H20" s="183"/>
      <c r="I20" s="183"/>
      <c r="K20" s="175"/>
      <c r="L20" s="118"/>
      <c r="M20" s="118"/>
    </row>
    <row r="21" spans="1:13" ht="20.100000000000001" customHeight="1" x14ac:dyDescent="0.2">
      <c r="A21" s="183"/>
      <c r="B21" s="183"/>
      <c r="C21" s="183"/>
      <c r="D21" s="183"/>
      <c r="E21" s="183"/>
      <c r="F21" s="183"/>
      <c r="G21" s="183"/>
      <c r="H21" s="183"/>
      <c r="I21" s="183"/>
      <c r="K21" s="175"/>
      <c r="L21" s="118"/>
      <c r="M21" s="119"/>
    </row>
    <row r="22" spans="1:13" ht="20.100000000000001" customHeight="1" x14ac:dyDescent="0.2">
      <c r="A22" s="183"/>
      <c r="B22" s="183"/>
      <c r="C22" s="183"/>
      <c r="D22" s="183"/>
      <c r="E22" s="183"/>
      <c r="F22" s="183"/>
      <c r="G22" s="183"/>
      <c r="H22" s="183"/>
      <c r="I22" s="183"/>
    </row>
    <row r="23" spans="1:13" s="21" customFormat="1" ht="20.25" x14ac:dyDescent="0.3">
      <c r="A23" s="185"/>
      <c r="B23" s="185"/>
      <c r="C23" s="185"/>
      <c r="D23" s="185"/>
      <c r="E23" s="185"/>
      <c r="F23" s="185"/>
      <c r="G23" s="185"/>
      <c r="H23" s="185"/>
      <c r="I23" s="185"/>
      <c r="K23" s="186"/>
      <c r="L23" s="186"/>
      <c r="M23" s="22"/>
    </row>
    <row r="24" spans="1:13" ht="30" customHeight="1" x14ac:dyDescent="0.2">
      <c r="A24" s="187" t="s">
        <v>155</v>
      </c>
      <c r="B24" s="187"/>
      <c r="C24" s="187"/>
      <c r="D24" s="187"/>
      <c r="E24" s="187"/>
      <c r="F24" s="187"/>
      <c r="G24" s="187"/>
      <c r="H24" s="187"/>
      <c r="I24" s="187"/>
      <c r="K24" s="23"/>
      <c r="L24" s="23"/>
    </row>
    <row r="25" spans="1:13" ht="33.75" customHeight="1" x14ac:dyDescent="0.2">
      <c r="A25" s="179" t="s">
        <v>153</v>
      </c>
      <c r="B25" s="179"/>
      <c r="C25" s="179"/>
      <c r="D25" s="179" t="s">
        <v>154</v>
      </c>
      <c r="E25" s="179"/>
      <c r="F25" s="179"/>
      <c r="G25" s="179" t="s">
        <v>23</v>
      </c>
      <c r="H25" s="179"/>
      <c r="I25" s="179"/>
      <c r="K25" s="24"/>
      <c r="L25" s="25"/>
      <c r="M25" s="20" t="s">
        <v>156</v>
      </c>
    </row>
    <row r="26" spans="1:13" ht="20.100000000000001" customHeight="1" x14ac:dyDescent="0.2">
      <c r="A26" s="180" t="s">
        <v>688</v>
      </c>
      <c r="B26" s="180"/>
      <c r="C26" s="180"/>
      <c r="D26" s="180" t="s">
        <v>185</v>
      </c>
      <c r="E26" s="180"/>
      <c r="F26" s="180"/>
      <c r="G26" s="181" t="s">
        <v>695</v>
      </c>
      <c r="H26" s="180"/>
      <c r="I26" s="180"/>
      <c r="K26" s="24"/>
      <c r="L26" s="25"/>
    </row>
    <row r="27" spans="1:13" ht="20.100000000000001" customHeight="1" x14ac:dyDescent="0.2">
      <c r="A27" s="180" t="s">
        <v>689</v>
      </c>
      <c r="B27" s="180"/>
      <c r="C27" s="180"/>
      <c r="D27" s="180" t="s">
        <v>521</v>
      </c>
      <c r="E27" s="180"/>
      <c r="F27" s="180"/>
      <c r="G27" s="181" t="s">
        <v>694</v>
      </c>
      <c r="H27" s="180"/>
      <c r="I27" s="180"/>
      <c r="K27" s="24"/>
      <c r="L27" s="26"/>
    </row>
    <row r="28" spans="1:13" ht="20.100000000000001" customHeight="1" x14ac:dyDescent="0.2">
      <c r="A28" s="180" t="s">
        <v>690</v>
      </c>
      <c r="B28" s="180"/>
      <c r="C28" s="180"/>
      <c r="D28" s="180" t="s">
        <v>186</v>
      </c>
      <c r="E28" s="180"/>
      <c r="F28" s="180"/>
      <c r="G28" s="181" t="s">
        <v>693</v>
      </c>
      <c r="H28" s="180"/>
      <c r="I28" s="180"/>
      <c r="K28" s="24"/>
      <c r="L28" s="26"/>
    </row>
    <row r="29" spans="1:13" ht="20.100000000000001" customHeight="1" x14ac:dyDescent="0.2">
      <c r="A29" s="182" t="s">
        <v>691</v>
      </c>
      <c r="B29" s="183"/>
      <c r="C29" s="183"/>
      <c r="D29" s="183" t="s">
        <v>187</v>
      </c>
      <c r="E29" s="183"/>
      <c r="F29" s="183"/>
      <c r="G29" s="181" t="s">
        <v>692</v>
      </c>
      <c r="H29" s="180"/>
      <c r="I29" s="180"/>
      <c r="K29" s="24"/>
      <c r="L29" s="25"/>
    </row>
    <row r="30" spans="1:13" ht="20.100000000000001" customHeight="1" x14ac:dyDescent="0.2">
      <c r="A30" s="183"/>
      <c r="B30" s="183"/>
      <c r="C30" s="183"/>
      <c r="D30" s="183"/>
      <c r="E30" s="183"/>
      <c r="F30" s="183"/>
      <c r="G30" s="183"/>
      <c r="H30" s="183"/>
      <c r="I30" s="183"/>
      <c r="K30" s="24"/>
      <c r="L30" s="26"/>
    </row>
    <row r="31" spans="1:13" ht="20.100000000000001" customHeight="1" x14ac:dyDescent="0.2">
      <c r="A31" s="183"/>
      <c r="B31" s="183"/>
      <c r="C31" s="183"/>
      <c r="D31" s="183"/>
      <c r="E31" s="183"/>
      <c r="F31" s="183"/>
      <c r="G31" s="183"/>
      <c r="H31" s="183"/>
      <c r="I31" s="183"/>
      <c r="K31" s="24"/>
      <c r="L31" s="27"/>
    </row>
    <row r="32" spans="1:13" ht="20.100000000000001" customHeight="1" x14ac:dyDescent="0.2">
      <c r="A32" s="183"/>
      <c r="B32" s="183"/>
      <c r="C32" s="183"/>
      <c r="D32" s="183"/>
      <c r="E32" s="183"/>
      <c r="F32" s="183"/>
      <c r="G32" s="183"/>
      <c r="H32" s="183"/>
      <c r="I32" s="183"/>
      <c r="K32" s="188"/>
      <c r="L32" s="25"/>
    </row>
    <row r="33" spans="11:12" ht="15" x14ac:dyDescent="0.2">
      <c r="K33" s="188"/>
      <c r="L33" s="28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89" t="s">
        <v>29</v>
      </c>
      <c r="B65526" s="189"/>
      <c r="C65526" s="189"/>
      <c r="D65526" s="189"/>
      <c r="E65526" s="189"/>
    </row>
    <row r="65527" spans="1:5" x14ac:dyDescent="0.2">
      <c r="A65527" s="190" t="s">
        <v>30</v>
      </c>
      <c r="B65527" s="190"/>
      <c r="C65527" s="190"/>
      <c r="D65527" s="190"/>
      <c r="E65527" s="190"/>
    </row>
    <row r="65528" spans="1:5" x14ac:dyDescent="0.2">
      <c r="A65528" s="190" t="s">
        <v>31</v>
      </c>
      <c r="B65528" s="190"/>
      <c r="C65528" s="190"/>
      <c r="D65528" s="190"/>
      <c r="E65528" s="190"/>
    </row>
    <row r="65529" spans="1:5" x14ac:dyDescent="0.2">
      <c r="A65529" s="20" t="s">
        <v>157</v>
      </c>
      <c r="D65529" s="20" t="s">
        <v>158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/>
    <hyperlink ref="A65527" r:id="rId2"/>
    <hyperlink ref="G17" r:id="rId3" display="alexisvergel18@gmail.com"/>
    <hyperlink ref="G29" r:id="rId4" display="alexisvergel18@gmail.com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5532"/>
  <sheetViews>
    <sheetView showGridLines="0" topLeftCell="H120" zoomScale="80" zoomScaleNormal="80" workbookViewId="0">
      <selection activeCell="K135" sqref="K135"/>
    </sheetView>
  </sheetViews>
  <sheetFormatPr baseColWidth="10" defaultColWidth="11.42578125" defaultRowHeight="14.25" x14ac:dyDescent="0.2"/>
  <cols>
    <col min="1" max="1" width="0.42578125" style="30" customWidth="1"/>
    <col min="2" max="2" width="1.42578125" style="30" customWidth="1"/>
    <col min="3" max="3" width="44.7109375" style="30" customWidth="1"/>
    <col min="4" max="4" width="11.7109375" style="77" customWidth="1"/>
    <col min="5" max="6" width="33.7109375" style="62" customWidth="1"/>
    <col min="7" max="7" width="11.7109375" style="77" customWidth="1"/>
    <col min="8" max="8" width="37.5703125" style="62" customWidth="1"/>
    <col min="9" max="9" width="33.7109375" style="62" customWidth="1"/>
    <col min="10" max="10" width="11.7109375" style="77" customWidth="1"/>
    <col min="11" max="12" width="33.7109375" style="62" customWidth="1"/>
    <col min="13" max="13" width="11.7109375" style="77" customWidth="1"/>
    <col min="14" max="15" width="33.7109375" style="62" customWidth="1"/>
    <col min="16" max="16" width="3.140625" style="30" customWidth="1"/>
    <col min="17" max="17" width="2.42578125" style="30" customWidth="1"/>
    <col min="18" max="18" width="7.42578125" style="30" hidden="1" customWidth="1"/>
    <col min="19" max="20" width="7.140625" style="30" hidden="1" customWidth="1"/>
    <col min="21" max="21" width="7" style="30" hidden="1" customWidth="1"/>
    <col min="22" max="22" width="11.42578125" style="30"/>
    <col min="23" max="23" width="13" style="30" customWidth="1"/>
    <col min="24" max="24" width="15.85546875" style="30" customWidth="1"/>
    <col min="25" max="25" width="13" style="30" customWidth="1"/>
    <col min="26" max="27" width="11.42578125" style="30" customWidth="1"/>
    <col min="28" max="16384" width="11.42578125" style="30"/>
  </cols>
  <sheetData>
    <row r="1" spans="1:21" ht="33" customHeight="1" x14ac:dyDescent="0.2">
      <c r="B1" s="255" t="s">
        <v>124</v>
      </c>
      <c r="C1" s="255"/>
      <c r="D1" s="255"/>
      <c r="E1" s="255"/>
      <c r="F1" s="255"/>
      <c r="G1" s="255"/>
      <c r="H1" s="255"/>
      <c r="I1" s="255"/>
      <c r="J1" s="256"/>
      <c r="K1" s="256"/>
      <c r="L1" s="29"/>
      <c r="M1" s="29"/>
      <c r="N1" s="29"/>
      <c r="O1" s="29"/>
    </row>
    <row r="2" spans="1:21" ht="15.75" x14ac:dyDescent="0.2">
      <c r="B2" s="257" t="s">
        <v>27</v>
      </c>
      <c r="C2" s="257"/>
      <c r="D2" s="211" t="s">
        <v>183</v>
      </c>
      <c r="E2" s="211"/>
      <c r="F2" s="211"/>
      <c r="G2" s="212" t="s">
        <v>184</v>
      </c>
      <c r="H2" s="212"/>
      <c r="I2" s="212"/>
      <c r="J2" s="213" t="s">
        <v>293</v>
      </c>
      <c r="K2" s="213"/>
      <c r="L2" s="213"/>
      <c r="M2" s="269" t="s">
        <v>294</v>
      </c>
      <c r="N2" s="269"/>
      <c r="O2" s="269"/>
      <c r="Q2" s="30">
        <v>1</v>
      </c>
    </row>
    <row r="3" spans="1:21" ht="15" customHeight="1" x14ac:dyDescent="0.2">
      <c r="B3" s="257"/>
      <c r="C3" s="257"/>
      <c r="D3" s="218" t="s">
        <v>34</v>
      </c>
      <c r="E3" s="216" t="s">
        <v>122</v>
      </c>
      <c r="F3" s="216" t="s">
        <v>125</v>
      </c>
      <c r="G3" s="214" t="s">
        <v>34</v>
      </c>
      <c r="H3" s="216" t="s">
        <v>122</v>
      </c>
      <c r="I3" s="216" t="s">
        <v>125</v>
      </c>
      <c r="J3" s="214" t="s">
        <v>34</v>
      </c>
      <c r="K3" s="223" t="s">
        <v>122</v>
      </c>
      <c r="L3" s="217" t="s">
        <v>125</v>
      </c>
      <c r="M3" s="214" t="s">
        <v>34</v>
      </c>
      <c r="N3" s="223" t="s">
        <v>122</v>
      </c>
      <c r="O3" s="217" t="s">
        <v>125</v>
      </c>
      <c r="Q3" s="30">
        <v>2</v>
      </c>
    </row>
    <row r="4" spans="1:21" ht="15.75" customHeight="1" x14ac:dyDescent="0.2">
      <c r="B4" s="257"/>
      <c r="C4" s="257"/>
      <c r="D4" s="219"/>
      <c r="E4" s="217"/>
      <c r="F4" s="217"/>
      <c r="G4" s="215"/>
      <c r="H4" s="217"/>
      <c r="I4" s="217"/>
      <c r="J4" s="215"/>
      <c r="K4" s="224"/>
      <c r="L4" s="234"/>
      <c r="M4" s="215"/>
      <c r="N4" s="224"/>
      <c r="O4" s="234"/>
      <c r="Q4" s="30">
        <v>3</v>
      </c>
    </row>
    <row r="5" spans="1:21" ht="15.75" x14ac:dyDescent="0.2">
      <c r="B5" s="257"/>
      <c r="C5" s="257"/>
      <c r="D5" s="31"/>
      <c r="E5" s="32"/>
      <c r="F5" s="32"/>
      <c r="G5" s="33"/>
      <c r="H5" s="34"/>
      <c r="I5" s="34"/>
      <c r="J5" s="33"/>
      <c r="K5" s="35"/>
      <c r="L5" s="34"/>
      <c r="M5" s="33"/>
      <c r="N5" s="35"/>
      <c r="O5" s="34"/>
      <c r="Q5" s="30">
        <v>4</v>
      </c>
    </row>
    <row r="6" spans="1:21" ht="18.75" x14ac:dyDescent="0.2">
      <c r="A6" s="210"/>
      <c r="B6" s="263"/>
      <c r="C6" s="36" t="s">
        <v>73</v>
      </c>
      <c r="D6" s="37"/>
      <c r="E6" s="37"/>
      <c r="F6" s="37"/>
      <c r="G6" s="37"/>
      <c r="H6" s="37"/>
      <c r="I6" s="37"/>
      <c r="J6" s="37"/>
      <c r="K6" s="37"/>
      <c r="L6" s="38"/>
      <c r="M6" s="37"/>
      <c r="N6" s="37"/>
      <c r="O6" s="38"/>
    </row>
    <row r="7" spans="1:21" ht="39.950000000000003" customHeight="1" x14ac:dyDescent="0.2">
      <c r="A7" s="210"/>
      <c r="B7" s="264"/>
      <c r="C7" s="39" t="s">
        <v>33</v>
      </c>
      <c r="D7" s="79">
        <v>2</v>
      </c>
      <c r="E7" s="120" t="s">
        <v>228</v>
      </c>
      <c r="F7" s="120" t="s">
        <v>229</v>
      </c>
      <c r="G7" s="139">
        <v>2</v>
      </c>
      <c r="H7" s="120" t="s">
        <v>228</v>
      </c>
      <c r="I7" s="120" t="s">
        <v>229</v>
      </c>
      <c r="J7" s="143">
        <v>2</v>
      </c>
      <c r="K7" s="122" t="s">
        <v>522</v>
      </c>
      <c r="L7" s="123" t="s">
        <v>523</v>
      </c>
      <c r="M7" s="145"/>
      <c r="N7" s="124"/>
      <c r="O7" s="125"/>
      <c r="Q7" s="40"/>
      <c r="R7" s="30">
        <f>COUNTIF(D7:D10,"1")</f>
        <v>0</v>
      </c>
      <c r="S7" s="30">
        <f>COUNTIF(G7:G10,"1")</f>
        <v>0</v>
      </c>
      <c r="T7" s="30">
        <f>COUNTIF(J7:J10,"1")</f>
        <v>1</v>
      </c>
      <c r="U7" s="30">
        <f>COUNTIF(M7:M10,"1")</f>
        <v>0</v>
      </c>
    </row>
    <row r="8" spans="1:21" ht="39.950000000000003" customHeight="1" x14ac:dyDescent="0.2">
      <c r="A8" s="210"/>
      <c r="B8" s="264"/>
      <c r="C8" s="41" t="s">
        <v>35</v>
      </c>
      <c r="D8" s="79">
        <v>2</v>
      </c>
      <c r="E8" s="120" t="s">
        <v>370</v>
      </c>
      <c r="F8" s="120" t="s">
        <v>230</v>
      </c>
      <c r="G8" s="139">
        <v>2</v>
      </c>
      <c r="H8" s="120" t="s">
        <v>370</v>
      </c>
      <c r="I8" s="120" t="s">
        <v>230</v>
      </c>
      <c r="J8" s="143">
        <v>2</v>
      </c>
      <c r="K8" s="127" t="s">
        <v>524</v>
      </c>
      <c r="L8" s="123" t="s">
        <v>523</v>
      </c>
      <c r="M8" s="145"/>
      <c r="N8" s="128"/>
      <c r="O8" s="125"/>
      <c r="R8" s="30">
        <f>COUNTIF(D7:D10,"2")</f>
        <v>3</v>
      </c>
      <c r="S8" s="30">
        <f>COUNTIF(G7:G10,"2")</f>
        <v>3</v>
      </c>
      <c r="T8" s="30">
        <f>COUNTIF(J7:J10,"2")</f>
        <v>3</v>
      </c>
      <c r="U8" s="30">
        <f>COUNTIF(M7:M10,"2")</f>
        <v>0</v>
      </c>
    </row>
    <row r="9" spans="1:21" ht="39.950000000000003" customHeight="1" x14ac:dyDescent="0.2">
      <c r="A9" s="210"/>
      <c r="B9" s="264"/>
      <c r="C9" s="42" t="s">
        <v>36</v>
      </c>
      <c r="D9" s="79">
        <v>2</v>
      </c>
      <c r="E9" s="120" t="s">
        <v>231</v>
      </c>
      <c r="F9" s="120" t="s">
        <v>372</v>
      </c>
      <c r="G9" s="139">
        <v>2</v>
      </c>
      <c r="H9" s="126" t="s">
        <v>395</v>
      </c>
      <c r="I9" s="120" t="s">
        <v>371</v>
      </c>
      <c r="J9" s="143">
        <v>2</v>
      </c>
      <c r="K9" s="127" t="s">
        <v>525</v>
      </c>
      <c r="L9" s="123" t="s">
        <v>526</v>
      </c>
      <c r="M9" s="145"/>
      <c r="N9" s="128"/>
      <c r="O9" s="125"/>
      <c r="R9" s="30">
        <f>COUNTIF(D7:D10,"3")</f>
        <v>1</v>
      </c>
      <c r="S9" s="30">
        <f>COUNTIF(G7:G10,"3")</f>
        <v>1</v>
      </c>
      <c r="T9" s="30">
        <f>COUNTIF(J7:J10,"3")</f>
        <v>0</v>
      </c>
      <c r="U9" s="30">
        <f>COUNTIF(M7:M10,"3")</f>
        <v>0</v>
      </c>
    </row>
    <row r="10" spans="1:21" ht="39.950000000000003" customHeight="1" x14ac:dyDescent="0.2">
      <c r="A10" s="210"/>
      <c r="B10" s="265"/>
      <c r="C10" s="42" t="s">
        <v>37</v>
      </c>
      <c r="D10" s="79">
        <v>3</v>
      </c>
      <c r="E10" s="120" t="s">
        <v>232</v>
      </c>
      <c r="F10" s="120" t="s">
        <v>233</v>
      </c>
      <c r="G10" s="139">
        <v>3</v>
      </c>
      <c r="H10" s="120" t="s">
        <v>232</v>
      </c>
      <c r="I10" s="120" t="s">
        <v>233</v>
      </c>
      <c r="J10" s="143">
        <v>1</v>
      </c>
      <c r="K10" s="127" t="s">
        <v>527</v>
      </c>
      <c r="L10" s="123" t="s">
        <v>204</v>
      </c>
      <c r="M10" s="145"/>
      <c r="N10" s="128"/>
      <c r="O10" s="125"/>
      <c r="R10" s="30">
        <f>COUNTIF(D7:D10,"4")</f>
        <v>0</v>
      </c>
      <c r="S10" s="30">
        <f>COUNTIF(G7:G10,"4")</f>
        <v>0</v>
      </c>
      <c r="T10" s="30">
        <f>COUNTIF(J7:J10,"4")</f>
        <v>0</v>
      </c>
      <c r="U10" s="30">
        <f>COUNTIF(M7:M10,"4")</f>
        <v>0</v>
      </c>
    </row>
    <row r="11" spans="1:21" ht="6" customHeight="1" x14ac:dyDescent="0.25">
      <c r="B11" s="247"/>
      <c r="C11" s="248"/>
      <c r="D11" s="248"/>
      <c r="E11" s="248"/>
      <c r="F11" s="248"/>
      <c r="G11" s="248"/>
      <c r="H11" s="248"/>
      <c r="I11" s="248"/>
      <c r="J11" s="248"/>
      <c r="K11" s="262"/>
      <c r="L11" s="43"/>
      <c r="M11" s="146"/>
      <c r="N11" s="43"/>
      <c r="O11" s="43"/>
      <c r="Q11" s="30">
        <f>COUNTIF(D7:D10,"1")</f>
        <v>0</v>
      </c>
      <c r="R11" s="30">
        <f>COUNTIF(D7:D10,"1")</f>
        <v>0</v>
      </c>
      <c r="S11" s="30">
        <f>COUNTIF(D7:D10,"3")</f>
        <v>1</v>
      </c>
    </row>
    <row r="12" spans="1:21" ht="18.75" x14ac:dyDescent="0.2">
      <c r="A12" s="210"/>
      <c r="B12" s="231"/>
      <c r="C12" s="44" t="s">
        <v>72</v>
      </c>
      <c r="D12" s="45"/>
      <c r="E12" s="45"/>
      <c r="F12" s="45"/>
      <c r="G12" s="45"/>
      <c r="H12" s="45"/>
      <c r="I12" s="45"/>
      <c r="J12" s="45"/>
      <c r="K12" s="46"/>
      <c r="L12" s="47"/>
      <c r="M12" s="45"/>
      <c r="N12" s="46"/>
      <c r="O12" s="47"/>
    </row>
    <row r="13" spans="1:21" ht="39.950000000000003" customHeight="1" x14ac:dyDescent="0.2">
      <c r="A13" s="210"/>
      <c r="B13" s="232"/>
      <c r="C13" s="48" t="s">
        <v>38</v>
      </c>
      <c r="D13" s="80">
        <v>2</v>
      </c>
      <c r="E13" s="120" t="s">
        <v>234</v>
      </c>
      <c r="F13" s="129" t="s">
        <v>235</v>
      </c>
      <c r="G13" s="140">
        <v>3</v>
      </c>
      <c r="H13" s="121" t="s">
        <v>374</v>
      </c>
      <c r="I13" s="121" t="s">
        <v>373</v>
      </c>
      <c r="J13" s="144">
        <v>3</v>
      </c>
      <c r="K13" s="130" t="s">
        <v>528</v>
      </c>
      <c r="L13" s="131" t="s">
        <v>529</v>
      </c>
      <c r="M13" s="147"/>
      <c r="N13" s="132"/>
      <c r="O13" s="133"/>
      <c r="R13" s="30">
        <f>COUNTIF(D13:D17,"1")</f>
        <v>1</v>
      </c>
      <c r="S13" s="30">
        <f>COUNTIF(G13:G17,"1")</f>
        <v>1</v>
      </c>
      <c r="T13" s="30">
        <f>COUNTIF(J13:J17,"1")</f>
        <v>0</v>
      </c>
      <c r="U13" s="30">
        <f>COUNTIF(M13:M17,"1")</f>
        <v>0</v>
      </c>
    </row>
    <row r="14" spans="1:21" ht="39.950000000000003" customHeight="1" x14ac:dyDescent="0.2">
      <c r="A14" s="210"/>
      <c r="B14" s="232"/>
      <c r="C14" s="41" t="s">
        <v>39</v>
      </c>
      <c r="D14" s="80">
        <v>2</v>
      </c>
      <c r="E14" s="134" t="s">
        <v>236</v>
      </c>
      <c r="F14" s="129" t="s">
        <v>237</v>
      </c>
      <c r="G14" s="140">
        <v>1</v>
      </c>
      <c r="H14" s="134" t="s">
        <v>398</v>
      </c>
      <c r="I14" s="129" t="s">
        <v>375</v>
      </c>
      <c r="J14" s="144">
        <v>2</v>
      </c>
      <c r="K14" s="131" t="s">
        <v>530</v>
      </c>
      <c r="L14" s="131" t="s">
        <v>531</v>
      </c>
      <c r="M14" s="147"/>
      <c r="N14" s="133"/>
      <c r="O14" s="133"/>
      <c r="R14" s="30">
        <f>COUNTIF(D13:D17,"2")</f>
        <v>3</v>
      </c>
      <c r="S14" s="30">
        <f>COUNTIF(G13:G17,"2")</f>
        <v>2</v>
      </c>
      <c r="T14" s="30">
        <f>COUNTIF(J13:J17,"2")</f>
        <v>2</v>
      </c>
      <c r="U14" s="30">
        <f>COUNTIF(M13:M17,"2")</f>
        <v>0</v>
      </c>
    </row>
    <row r="15" spans="1:21" ht="39.950000000000003" customHeight="1" x14ac:dyDescent="0.2">
      <c r="A15" s="210"/>
      <c r="B15" s="232"/>
      <c r="C15" s="41" t="s">
        <v>40</v>
      </c>
      <c r="D15" s="80">
        <v>3</v>
      </c>
      <c r="E15" s="134" t="s">
        <v>238</v>
      </c>
      <c r="F15" s="129" t="s">
        <v>239</v>
      </c>
      <c r="G15" s="140">
        <v>3</v>
      </c>
      <c r="H15" s="134" t="s">
        <v>396</v>
      </c>
      <c r="I15" s="121" t="s">
        <v>376</v>
      </c>
      <c r="J15" s="144">
        <v>3</v>
      </c>
      <c r="K15" s="131" t="s">
        <v>532</v>
      </c>
      <c r="L15" s="131" t="s">
        <v>533</v>
      </c>
      <c r="M15" s="147"/>
      <c r="N15" s="133"/>
      <c r="O15" s="133"/>
      <c r="R15" s="30">
        <f>COUNTIF(D13:D17,"3")</f>
        <v>1</v>
      </c>
      <c r="S15" s="30">
        <f>COUNTIF(G13:G17,"3")</f>
        <v>2</v>
      </c>
      <c r="T15" s="30">
        <f>COUNTIF(J13:J17,"3")</f>
        <v>3</v>
      </c>
      <c r="U15" s="30">
        <f>COUNTIF(M13:M17,"3")</f>
        <v>0</v>
      </c>
    </row>
    <row r="16" spans="1:21" ht="39.950000000000003" customHeight="1" x14ac:dyDescent="0.25">
      <c r="A16" s="210"/>
      <c r="B16" s="232"/>
      <c r="C16" s="42" t="s">
        <v>41</v>
      </c>
      <c r="D16" s="80">
        <v>1</v>
      </c>
      <c r="E16" s="134" t="s">
        <v>287</v>
      </c>
      <c r="F16" s="129" t="s">
        <v>240</v>
      </c>
      <c r="G16" s="140">
        <v>2</v>
      </c>
      <c r="H16" s="126" t="s">
        <v>377</v>
      </c>
      <c r="I16" s="121" t="s">
        <v>378</v>
      </c>
      <c r="J16" s="144">
        <v>2</v>
      </c>
      <c r="K16" s="154" t="s">
        <v>534</v>
      </c>
      <c r="L16" s="131" t="s">
        <v>535</v>
      </c>
      <c r="M16" s="147"/>
      <c r="N16" s="133"/>
      <c r="O16" s="133"/>
      <c r="R16" s="30">
        <f>COUNTIF(D13:D17,"4")</f>
        <v>0</v>
      </c>
      <c r="S16" s="30">
        <f>COUNTIF(G13:G17,"4")</f>
        <v>0</v>
      </c>
      <c r="T16" s="30">
        <f>COUNTIF(J13:J17,"4")</f>
        <v>0</v>
      </c>
      <c r="U16" s="30">
        <f>COUNTIF(M13:M17,"4")</f>
        <v>0</v>
      </c>
    </row>
    <row r="17" spans="1:21" ht="39.950000000000003" customHeight="1" x14ac:dyDescent="0.25">
      <c r="A17" s="210"/>
      <c r="B17" s="233"/>
      <c r="C17" s="41" t="s">
        <v>42</v>
      </c>
      <c r="D17" s="80">
        <v>2</v>
      </c>
      <c r="E17" s="134" t="s">
        <v>241</v>
      </c>
      <c r="F17" s="129" t="s">
        <v>288</v>
      </c>
      <c r="G17" s="140">
        <v>2</v>
      </c>
      <c r="H17" s="134" t="s">
        <v>241</v>
      </c>
      <c r="I17" s="129" t="s">
        <v>288</v>
      </c>
      <c r="J17" s="144">
        <v>3</v>
      </c>
      <c r="K17" s="154" t="s">
        <v>697</v>
      </c>
      <c r="L17" s="131" t="s">
        <v>536</v>
      </c>
      <c r="M17" s="147"/>
      <c r="N17" s="133"/>
      <c r="O17" s="133"/>
    </row>
    <row r="18" spans="1:21" ht="7.5" customHeight="1" x14ac:dyDescent="0.25">
      <c r="B18" s="220"/>
      <c r="C18" s="221"/>
      <c r="D18" s="221"/>
      <c r="E18" s="221"/>
      <c r="F18" s="221"/>
      <c r="G18" s="221"/>
      <c r="H18" s="221"/>
      <c r="I18" s="221"/>
      <c r="J18" s="221"/>
      <c r="K18" s="222"/>
      <c r="L18" s="43"/>
      <c r="M18" s="146"/>
      <c r="N18" s="43"/>
      <c r="O18" s="43"/>
    </row>
    <row r="19" spans="1:21" ht="18.75" x14ac:dyDescent="0.2">
      <c r="A19" s="210"/>
      <c r="B19" s="231"/>
      <c r="C19" s="44" t="s">
        <v>43</v>
      </c>
      <c r="D19" s="45"/>
      <c r="E19" s="45"/>
      <c r="F19" s="45"/>
      <c r="G19" s="45"/>
      <c r="H19" s="45"/>
      <c r="I19" s="45"/>
      <c r="J19" s="45"/>
      <c r="K19" s="46"/>
      <c r="L19" s="47"/>
      <c r="M19" s="45"/>
      <c r="N19" s="46"/>
      <c r="O19" s="47"/>
    </row>
    <row r="20" spans="1:21" ht="39.950000000000003" customHeight="1" x14ac:dyDescent="0.2">
      <c r="A20" s="210"/>
      <c r="B20" s="266"/>
      <c r="C20" s="49" t="s">
        <v>44</v>
      </c>
      <c r="D20" s="80">
        <v>2</v>
      </c>
      <c r="E20" s="120" t="s">
        <v>242</v>
      </c>
      <c r="F20" s="120" t="s">
        <v>243</v>
      </c>
      <c r="G20" s="140">
        <v>2</v>
      </c>
      <c r="H20" s="120" t="s">
        <v>242</v>
      </c>
      <c r="I20" s="120" t="s">
        <v>243</v>
      </c>
      <c r="J20" s="144">
        <v>2</v>
      </c>
      <c r="K20" s="135" t="s">
        <v>537</v>
      </c>
      <c r="L20" s="136" t="s">
        <v>538</v>
      </c>
      <c r="M20" s="147"/>
      <c r="N20" s="137"/>
      <c r="O20" s="138"/>
      <c r="R20" s="30">
        <f>COUNTIF(D20:D27,"1")</f>
        <v>0</v>
      </c>
      <c r="S20" s="30">
        <f>COUNTIF(G20:G27,"1")</f>
        <v>1</v>
      </c>
      <c r="T20" s="30">
        <f>COUNTIF(J20:J27,"1")</f>
        <v>1</v>
      </c>
      <c r="U20" s="30">
        <f>COUNTIF(M20:M27,"1")</f>
        <v>0</v>
      </c>
    </row>
    <row r="21" spans="1:21" ht="39.950000000000003" customHeight="1" x14ac:dyDescent="0.2">
      <c r="A21" s="210"/>
      <c r="B21" s="266"/>
      <c r="C21" s="50" t="s">
        <v>45</v>
      </c>
      <c r="D21" s="80">
        <v>2</v>
      </c>
      <c r="E21" s="134" t="s">
        <v>244</v>
      </c>
      <c r="F21" s="120" t="s">
        <v>245</v>
      </c>
      <c r="G21" s="140">
        <v>2</v>
      </c>
      <c r="H21" s="134" t="s">
        <v>244</v>
      </c>
      <c r="I21" s="120" t="s">
        <v>245</v>
      </c>
      <c r="J21" s="144">
        <v>3</v>
      </c>
      <c r="K21" s="136" t="s">
        <v>539</v>
      </c>
      <c r="L21" s="136" t="s">
        <v>540</v>
      </c>
      <c r="M21" s="147"/>
      <c r="N21" s="138"/>
      <c r="O21" s="138"/>
      <c r="R21" s="30">
        <f>COUNTIF(D20:D27,"2")</f>
        <v>7</v>
      </c>
      <c r="S21" s="30">
        <f>COUNTIF(G20:G27,"2")</f>
        <v>7</v>
      </c>
      <c r="T21" s="30">
        <f>COUNTIF(J20:J27,"2")</f>
        <v>5</v>
      </c>
      <c r="U21" s="30">
        <f>COUNTIF(M20:M27,"2")</f>
        <v>0</v>
      </c>
    </row>
    <row r="22" spans="1:21" ht="39.950000000000003" customHeight="1" x14ac:dyDescent="0.25">
      <c r="A22" s="210"/>
      <c r="B22" s="266"/>
      <c r="C22" s="50" t="s">
        <v>46</v>
      </c>
      <c r="D22" s="80">
        <v>2</v>
      </c>
      <c r="E22" s="134" t="s">
        <v>246</v>
      </c>
      <c r="F22" s="120" t="s">
        <v>247</v>
      </c>
      <c r="G22" s="140">
        <v>1</v>
      </c>
      <c r="H22" s="134" t="s">
        <v>379</v>
      </c>
      <c r="I22" s="120" t="s">
        <v>380</v>
      </c>
      <c r="J22" s="144">
        <v>3</v>
      </c>
      <c r="K22" s="154" t="s">
        <v>698</v>
      </c>
      <c r="L22" s="136" t="s">
        <v>541</v>
      </c>
      <c r="M22" s="147"/>
      <c r="N22" s="138"/>
      <c r="O22" s="138"/>
      <c r="R22" s="30">
        <f>COUNTIF(D20:D27,"3")</f>
        <v>1</v>
      </c>
      <c r="S22" s="30">
        <f>COUNTIF(G20:G27,"3")</f>
        <v>0</v>
      </c>
      <c r="T22" s="30">
        <f>COUNTIF(J20:J27,"3")</f>
        <v>2</v>
      </c>
      <c r="U22" s="30">
        <f>COUNTIF(M20:M27,"3")</f>
        <v>0</v>
      </c>
    </row>
    <row r="23" spans="1:21" ht="39.950000000000003" customHeight="1" x14ac:dyDescent="0.2">
      <c r="A23" s="210"/>
      <c r="B23" s="266"/>
      <c r="C23" s="50" t="s">
        <v>47</v>
      </c>
      <c r="D23" s="80">
        <v>2</v>
      </c>
      <c r="E23" s="134" t="s">
        <v>248</v>
      </c>
      <c r="F23" s="120" t="s">
        <v>235</v>
      </c>
      <c r="G23" s="140">
        <v>2</v>
      </c>
      <c r="H23" s="134" t="s">
        <v>248</v>
      </c>
      <c r="I23" s="120" t="s">
        <v>235</v>
      </c>
      <c r="J23" s="144">
        <v>1</v>
      </c>
      <c r="K23" s="136" t="s">
        <v>542</v>
      </c>
      <c r="L23" s="136"/>
      <c r="M23" s="147"/>
      <c r="N23" s="138"/>
      <c r="O23" s="138"/>
      <c r="R23" s="30">
        <f>COUNTIF(D20:D27,"4")</f>
        <v>0</v>
      </c>
      <c r="S23" s="30">
        <f>COUNTIF(G20:G27,"4")</f>
        <v>0</v>
      </c>
      <c r="T23" s="30">
        <f>COUNTIF(J20:J27,"4")</f>
        <v>0</v>
      </c>
      <c r="U23" s="30">
        <f>COUNTIF(M20:M27,"4")</f>
        <v>0</v>
      </c>
    </row>
    <row r="24" spans="1:21" ht="39.950000000000003" customHeight="1" x14ac:dyDescent="0.2">
      <c r="A24" s="210"/>
      <c r="B24" s="266"/>
      <c r="C24" s="50" t="s">
        <v>48</v>
      </c>
      <c r="D24" s="80">
        <v>2</v>
      </c>
      <c r="E24" s="134" t="s">
        <v>249</v>
      </c>
      <c r="F24" s="120" t="s">
        <v>250</v>
      </c>
      <c r="G24" s="140">
        <v>2</v>
      </c>
      <c r="H24" s="134" t="s">
        <v>249</v>
      </c>
      <c r="I24" s="120" t="s">
        <v>250</v>
      </c>
      <c r="J24" s="144">
        <v>2</v>
      </c>
      <c r="K24" s="136" t="s">
        <v>544</v>
      </c>
      <c r="L24" s="136" t="s">
        <v>543</v>
      </c>
      <c r="M24" s="147"/>
      <c r="N24" s="138"/>
      <c r="O24" s="138"/>
    </row>
    <row r="25" spans="1:21" ht="39.950000000000003" customHeight="1" x14ac:dyDescent="0.2">
      <c r="A25" s="210"/>
      <c r="B25" s="266"/>
      <c r="C25" s="50" t="s">
        <v>49</v>
      </c>
      <c r="D25" s="80">
        <v>2</v>
      </c>
      <c r="E25" s="134" t="s">
        <v>251</v>
      </c>
      <c r="F25" s="120" t="s">
        <v>252</v>
      </c>
      <c r="G25" s="140">
        <v>2</v>
      </c>
      <c r="H25" s="134" t="s">
        <v>381</v>
      </c>
      <c r="I25" s="120" t="s">
        <v>252</v>
      </c>
      <c r="J25" s="144">
        <v>2</v>
      </c>
      <c r="K25" s="136" t="s">
        <v>545</v>
      </c>
      <c r="L25" s="136" t="s">
        <v>546</v>
      </c>
      <c r="M25" s="147"/>
      <c r="N25" s="138"/>
      <c r="O25" s="138"/>
    </row>
    <row r="26" spans="1:21" ht="39.950000000000003" customHeight="1" x14ac:dyDescent="0.2">
      <c r="A26" s="210"/>
      <c r="B26" s="266"/>
      <c r="C26" s="50" t="s">
        <v>50</v>
      </c>
      <c r="D26" s="80">
        <v>2</v>
      </c>
      <c r="E26" s="134" t="s">
        <v>253</v>
      </c>
      <c r="F26" s="120" t="s">
        <v>247</v>
      </c>
      <c r="G26" s="140">
        <v>2</v>
      </c>
      <c r="H26" s="134" t="s">
        <v>253</v>
      </c>
      <c r="I26" s="120" t="s">
        <v>247</v>
      </c>
      <c r="J26" s="144">
        <v>2</v>
      </c>
      <c r="K26" s="136" t="s">
        <v>547</v>
      </c>
      <c r="L26" s="136" t="s">
        <v>548</v>
      </c>
      <c r="M26" s="147"/>
      <c r="N26" s="138"/>
      <c r="O26" s="138"/>
    </row>
    <row r="27" spans="1:21" ht="39.950000000000003" customHeight="1" x14ac:dyDescent="0.2">
      <c r="A27" s="210"/>
      <c r="B27" s="267"/>
      <c r="C27" s="50" t="s">
        <v>51</v>
      </c>
      <c r="D27" s="80">
        <v>3</v>
      </c>
      <c r="E27" s="134" t="s">
        <v>254</v>
      </c>
      <c r="F27" s="120" t="s">
        <v>247</v>
      </c>
      <c r="G27" s="140">
        <v>2</v>
      </c>
      <c r="H27" s="126" t="s">
        <v>382</v>
      </c>
      <c r="I27" s="120" t="s">
        <v>247</v>
      </c>
      <c r="J27" s="144">
        <v>2</v>
      </c>
      <c r="K27" s="136" t="s">
        <v>549</v>
      </c>
      <c r="L27" s="136" t="s">
        <v>550</v>
      </c>
      <c r="M27" s="147"/>
      <c r="N27" s="138"/>
      <c r="O27" s="138"/>
    </row>
    <row r="28" spans="1:21" ht="7.5" customHeight="1" x14ac:dyDescent="0.25">
      <c r="B28" s="247"/>
      <c r="C28" s="248"/>
      <c r="D28" s="248"/>
      <c r="E28" s="248"/>
      <c r="F28" s="248"/>
      <c r="G28" s="248"/>
      <c r="H28" s="248"/>
      <c r="I28" s="248"/>
      <c r="J28" s="248"/>
      <c r="K28" s="262"/>
      <c r="L28" s="43"/>
      <c r="M28" s="146"/>
      <c r="N28" s="43"/>
      <c r="O28" s="43"/>
    </row>
    <row r="29" spans="1:21" ht="18.75" x14ac:dyDescent="0.2">
      <c r="A29" s="210"/>
      <c r="B29" s="231"/>
      <c r="C29" s="44" t="s">
        <v>52</v>
      </c>
      <c r="D29" s="45"/>
      <c r="E29" s="45"/>
      <c r="F29" s="45"/>
      <c r="G29" s="45"/>
      <c r="H29" s="45"/>
      <c r="I29" s="45"/>
      <c r="J29" s="45"/>
      <c r="K29" s="46"/>
      <c r="L29" s="47"/>
      <c r="M29" s="45"/>
      <c r="N29" s="46"/>
      <c r="O29" s="47"/>
    </row>
    <row r="30" spans="1:21" ht="39.950000000000003" customHeight="1" x14ac:dyDescent="0.2">
      <c r="A30" s="210"/>
      <c r="B30" s="232"/>
      <c r="C30" s="48" t="s">
        <v>53</v>
      </c>
      <c r="D30" s="80">
        <v>2</v>
      </c>
      <c r="E30" s="120" t="s">
        <v>255</v>
      </c>
      <c r="F30" s="120" t="s">
        <v>256</v>
      </c>
      <c r="G30" s="140">
        <v>3</v>
      </c>
      <c r="H30" s="121" t="s">
        <v>384</v>
      </c>
      <c r="I30" s="121" t="s">
        <v>383</v>
      </c>
      <c r="J30" s="144">
        <v>3</v>
      </c>
      <c r="K30" s="135" t="s">
        <v>551</v>
      </c>
      <c r="L30" s="136" t="s">
        <v>552</v>
      </c>
      <c r="M30" s="147"/>
      <c r="N30" s="137"/>
      <c r="O30" s="138"/>
      <c r="R30" s="30">
        <f>COUNTIF(D30:D33,"1")</f>
        <v>0</v>
      </c>
      <c r="S30" s="30">
        <f>COUNTIF(G30:G33,"1")</f>
        <v>0</v>
      </c>
      <c r="T30" s="30">
        <f>COUNTIF(J30:J33,"1")</f>
        <v>1</v>
      </c>
      <c r="U30" s="30">
        <f>COUNTIF(M30:M33,"1")</f>
        <v>0</v>
      </c>
    </row>
    <row r="31" spans="1:21" ht="39.950000000000003" customHeight="1" x14ac:dyDescent="0.25">
      <c r="A31" s="210"/>
      <c r="B31" s="232"/>
      <c r="C31" s="41" t="s">
        <v>54</v>
      </c>
      <c r="D31" s="80">
        <v>2</v>
      </c>
      <c r="E31" s="134" t="s">
        <v>257</v>
      </c>
      <c r="F31" s="120" t="s">
        <v>256</v>
      </c>
      <c r="G31" s="140">
        <v>2</v>
      </c>
      <c r="H31" s="134" t="s">
        <v>257</v>
      </c>
      <c r="I31" s="120" t="s">
        <v>256</v>
      </c>
      <c r="J31" s="144">
        <v>3</v>
      </c>
      <c r="K31" s="154" t="s">
        <v>553</v>
      </c>
      <c r="L31" s="136" t="s">
        <v>554</v>
      </c>
      <c r="M31" s="147"/>
      <c r="N31" s="138"/>
      <c r="O31" s="138"/>
      <c r="R31" s="30">
        <f>COUNTIF(D30:D33,"2")</f>
        <v>4</v>
      </c>
      <c r="S31" s="30">
        <f>COUNTIF(G30:G33,"2")</f>
        <v>3</v>
      </c>
      <c r="T31" s="30">
        <f>COUNTIF(J30:J33,"2")</f>
        <v>1</v>
      </c>
      <c r="U31" s="30">
        <f>COUNTIF(M30:M33,"2")</f>
        <v>0</v>
      </c>
    </row>
    <row r="32" spans="1:21" ht="39.950000000000003" customHeight="1" x14ac:dyDescent="0.2">
      <c r="A32" s="210"/>
      <c r="B32" s="232"/>
      <c r="C32" s="41" t="s">
        <v>55</v>
      </c>
      <c r="D32" s="80">
        <v>2</v>
      </c>
      <c r="E32" s="134" t="s">
        <v>258</v>
      </c>
      <c r="F32" s="120" t="s">
        <v>259</v>
      </c>
      <c r="G32" s="140">
        <v>2</v>
      </c>
      <c r="H32" s="134" t="s">
        <v>258</v>
      </c>
      <c r="I32" s="120" t="s">
        <v>259</v>
      </c>
      <c r="J32" s="144">
        <v>2</v>
      </c>
      <c r="K32" s="136" t="s">
        <v>555</v>
      </c>
      <c r="L32" s="136" t="s">
        <v>556</v>
      </c>
      <c r="M32" s="147"/>
      <c r="N32" s="138"/>
      <c r="O32" s="138"/>
      <c r="R32" s="30">
        <f>COUNTIF(D30:D33,"3")</f>
        <v>0</v>
      </c>
      <c r="S32" s="30">
        <f>COUNTIF(G30:G33,"3")</f>
        <v>1</v>
      </c>
      <c r="T32" s="30">
        <f>COUNTIF(J30:J33,"31")</f>
        <v>0</v>
      </c>
      <c r="U32" s="30">
        <f>COUNTIF(M30:M33,"3")</f>
        <v>0</v>
      </c>
    </row>
    <row r="33" spans="1:21" ht="39.950000000000003" customHeight="1" x14ac:dyDescent="0.2">
      <c r="A33" s="210"/>
      <c r="B33" s="233"/>
      <c r="C33" s="41" t="s">
        <v>56</v>
      </c>
      <c r="D33" s="80">
        <v>2</v>
      </c>
      <c r="E33" s="134" t="s">
        <v>260</v>
      </c>
      <c r="F33" s="120" t="s">
        <v>261</v>
      </c>
      <c r="G33" s="140">
        <v>2</v>
      </c>
      <c r="H33" s="134" t="s">
        <v>260</v>
      </c>
      <c r="I33" s="120" t="s">
        <v>261</v>
      </c>
      <c r="J33" s="144">
        <v>1</v>
      </c>
      <c r="K33" s="136" t="s">
        <v>557</v>
      </c>
      <c r="L33" s="136" t="s">
        <v>558</v>
      </c>
      <c r="M33" s="147"/>
      <c r="N33" s="138"/>
      <c r="O33" s="138"/>
      <c r="R33" s="30">
        <f>COUNTIF(D30:D33,"4")</f>
        <v>0</v>
      </c>
      <c r="S33" s="30">
        <f>COUNTIF(G30:G33,"4")</f>
        <v>0</v>
      </c>
      <c r="T33" s="30">
        <f>COUNTIF(J30:J33,"4")</f>
        <v>0</v>
      </c>
      <c r="U33" s="30">
        <f>COUNTIF(M30:M33,"4")</f>
        <v>0</v>
      </c>
    </row>
    <row r="34" spans="1:21" ht="9" customHeight="1" x14ac:dyDescent="0.25">
      <c r="B34" s="220"/>
      <c r="C34" s="221"/>
      <c r="D34" s="221"/>
      <c r="E34" s="221"/>
      <c r="F34" s="221"/>
      <c r="G34" s="221"/>
      <c r="H34" s="221"/>
      <c r="I34" s="221"/>
      <c r="J34" s="221"/>
      <c r="K34" s="222"/>
      <c r="L34" s="43"/>
      <c r="M34" s="146"/>
      <c r="N34" s="43"/>
      <c r="O34" s="43"/>
    </row>
    <row r="35" spans="1:21" ht="18.75" x14ac:dyDescent="0.2">
      <c r="A35" s="210"/>
      <c r="B35" s="231"/>
      <c r="C35" s="51" t="s">
        <v>57</v>
      </c>
      <c r="D35" s="268"/>
      <c r="E35" s="268"/>
      <c r="F35" s="268"/>
      <c r="G35" s="268"/>
      <c r="H35" s="268"/>
      <c r="I35" s="268"/>
      <c r="J35" s="268"/>
      <c r="K35" s="268"/>
      <c r="L35" s="52"/>
      <c r="M35" s="105"/>
      <c r="N35" s="105"/>
      <c r="O35" s="104"/>
    </row>
    <row r="36" spans="1:21" ht="39.950000000000003" customHeight="1" x14ac:dyDescent="0.2">
      <c r="A36" s="210"/>
      <c r="B36" s="232"/>
      <c r="C36" s="48" t="s">
        <v>58</v>
      </c>
      <c r="D36" s="80">
        <v>2</v>
      </c>
      <c r="E36" s="120" t="s">
        <v>262</v>
      </c>
      <c r="F36" s="120" t="s">
        <v>263</v>
      </c>
      <c r="G36" s="140">
        <v>2</v>
      </c>
      <c r="H36" s="120" t="s">
        <v>262</v>
      </c>
      <c r="I36" s="120" t="s">
        <v>263</v>
      </c>
      <c r="J36" s="144">
        <v>3</v>
      </c>
      <c r="K36" s="135" t="s">
        <v>559</v>
      </c>
      <c r="L36" s="136" t="s">
        <v>560</v>
      </c>
      <c r="M36" s="147"/>
      <c r="N36" s="137"/>
      <c r="O36" s="138"/>
      <c r="R36" s="30">
        <f>COUNTIF(D36:D44,"1")</f>
        <v>2</v>
      </c>
      <c r="S36" s="30">
        <f>COUNTIF(G36:G44,"1")</f>
        <v>3</v>
      </c>
      <c r="T36" s="30">
        <f>COUNTIF(J36:J44,"1")</f>
        <v>2</v>
      </c>
      <c r="U36" s="30">
        <f>COUNTIF(M36:M44,"1")</f>
        <v>0</v>
      </c>
    </row>
    <row r="37" spans="1:21" ht="39.950000000000003" customHeight="1" x14ac:dyDescent="0.2">
      <c r="A37" s="210"/>
      <c r="B37" s="232"/>
      <c r="C37" s="41" t="s">
        <v>59</v>
      </c>
      <c r="D37" s="80">
        <v>2</v>
      </c>
      <c r="E37" s="134" t="s">
        <v>385</v>
      </c>
      <c r="F37" s="120" t="s">
        <v>264</v>
      </c>
      <c r="G37" s="140">
        <v>2</v>
      </c>
      <c r="H37" s="134" t="s">
        <v>385</v>
      </c>
      <c r="I37" s="120" t="s">
        <v>264</v>
      </c>
      <c r="J37" s="144">
        <v>2</v>
      </c>
      <c r="K37" s="136" t="s">
        <v>561</v>
      </c>
      <c r="L37" s="136"/>
      <c r="M37" s="147"/>
      <c r="N37" s="138"/>
      <c r="O37" s="138"/>
      <c r="R37" s="30">
        <f>COUNTIF(D36:D44,"2")</f>
        <v>7</v>
      </c>
      <c r="S37" s="30">
        <f>COUNTIF(G36:G44,"2")</f>
        <v>6</v>
      </c>
      <c r="T37" s="30">
        <f>COUNTIF(J36:J44,"2")</f>
        <v>5</v>
      </c>
      <c r="U37" s="30">
        <f>COUNTIF(M36:M44,"2")</f>
        <v>0</v>
      </c>
    </row>
    <row r="38" spans="1:21" ht="39.950000000000003" customHeight="1" x14ac:dyDescent="0.2">
      <c r="A38" s="210"/>
      <c r="B38" s="232"/>
      <c r="C38" s="41" t="s">
        <v>60</v>
      </c>
      <c r="D38" s="80">
        <v>2</v>
      </c>
      <c r="E38" s="134" t="s">
        <v>265</v>
      </c>
      <c r="F38" s="120" t="s">
        <v>266</v>
      </c>
      <c r="G38" s="140">
        <v>2</v>
      </c>
      <c r="H38" s="134" t="s">
        <v>265</v>
      </c>
      <c r="I38" s="120" t="s">
        <v>266</v>
      </c>
      <c r="J38" s="144">
        <v>2</v>
      </c>
      <c r="K38" s="136" t="s">
        <v>562</v>
      </c>
      <c r="L38" s="136" t="s">
        <v>563</v>
      </c>
      <c r="M38" s="147"/>
      <c r="N38" s="138"/>
      <c r="O38" s="138"/>
      <c r="R38" s="30">
        <f>COUNTIF(D36:D44,"3")</f>
        <v>0</v>
      </c>
      <c r="S38" s="30">
        <f>COUNTIF(G36:G44,"3")</f>
        <v>0</v>
      </c>
      <c r="T38" s="30">
        <f>COUNTIF(J36:J44,"3")</f>
        <v>2</v>
      </c>
      <c r="U38" s="30">
        <f>COUNTIF(M36:M44,"3")</f>
        <v>0</v>
      </c>
    </row>
    <row r="39" spans="1:21" ht="39.950000000000003" customHeight="1" x14ac:dyDescent="0.2">
      <c r="A39" s="210"/>
      <c r="B39" s="232"/>
      <c r="C39" s="41" t="s">
        <v>61</v>
      </c>
      <c r="D39" s="80">
        <v>1</v>
      </c>
      <c r="E39" s="134" t="s">
        <v>267</v>
      </c>
      <c r="F39" s="120" t="s">
        <v>268</v>
      </c>
      <c r="G39" s="140">
        <v>1</v>
      </c>
      <c r="H39" s="134" t="s">
        <v>267</v>
      </c>
      <c r="I39" s="120" t="s">
        <v>399</v>
      </c>
      <c r="J39" s="144">
        <v>2</v>
      </c>
      <c r="K39" s="136" t="s">
        <v>564</v>
      </c>
      <c r="L39" s="136" t="s">
        <v>565</v>
      </c>
      <c r="M39" s="147"/>
      <c r="N39" s="138"/>
      <c r="O39" s="138"/>
      <c r="R39" s="30">
        <f>COUNTIF(D36:D44,"4")</f>
        <v>0</v>
      </c>
      <c r="S39" s="30">
        <f>COUNTIF(G36:G44,"4")</f>
        <v>0</v>
      </c>
      <c r="T39" s="30">
        <f>COUNTIF(J36:J44,"4")</f>
        <v>0</v>
      </c>
      <c r="U39" s="30">
        <f>COUNTIF(M36:M44,"4")</f>
        <v>0</v>
      </c>
    </row>
    <row r="40" spans="1:21" ht="39.950000000000003" customHeight="1" x14ac:dyDescent="0.2">
      <c r="A40" s="210"/>
      <c r="B40" s="232"/>
      <c r="C40" s="41" t="s">
        <v>62</v>
      </c>
      <c r="D40" s="80">
        <v>2</v>
      </c>
      <c r="E40" s="134" t="s">
        <v>269</v>
      </c>
      <c r="F40" s="120" t="s">
        <v>270</v>
      </c>
      <c r="G40" s="140">
        <v>2</v>
      </c>
      <c r="H40" s="134" t="s">
        <v>269</v>
      </c>
      <c r="I40" s="120" t="s">
        <v>270</v>
      </c>
      <c r="J40" s="144">
        <v>2</v>
      </c>
      <c r="K40" s="136" t="s">
        <v>566</v>
      </c>
      <c r="L40" s="136" t="s">
        <v>567</v>
      </c>
      <c r="M40" s="147"/>
      <c r="N40" s="138"/>
      <c r="O40" s="138"/>
    </row>
    <row r="41" spans="1:21" ht="39.950000000000003" customHeight="1" x14ac:dyDescent="0.2">
      <c r="A41" s="210"/>
      <c r="B41" s="232"/>
      <c r="C41" s="41" t="s">
        <v>63</v>
      </c>
      <c r="D41" s="80">
        <v>2</v>
      </c>
      <c r="E41" s="134" t="s">
        <v>271</v>
      </c>
      <c r="F41" s="120" t="s">
        <v>272</v>
      </c>
      <c r="G41" s="140">
        <v>2</v>
      </c>
      <c r="H41" s="134" t="s">
        <v>386</v>
      </c>
      <c r="I41" s="121" t="s">
        <v>387</v>
      </c>
      <c r="J41" s="144">
        <v>3</v>
      </c>
      <c r="K41" s="136" t="s">
        <v>568</v>
      </c>
      <c r="L41" s="136" t="s">
        <v>569</v>
      </c>
      <c r="M41" s="147"/>
      <c r="N41" s="138"/>
      <c r="O41" s="138"/>
    </row>
    <row r="42" spans="1:21" ht="39.950000000000003" customHeight="1" x14ac:dyDescent="0.2">
      <c r="A42" s="210"/>
      <c r="B42" s="232"/>
      <c r="C42" s="41" t="s">
        <v>64</v>
      </c>
      <c r="D42" s="80">
        <v>2</v>
      </c>
      <c r="E42" s="134" t="s">
        <v>273</v>
      </c>
      <c r="F42" s="120" t="s">
        <v>274</v>
      </c>
      <c r="G42" s="140">
        <v>2</v>
      </c>
      <c r="H42" s="134" t="s">
        <v>273</v>
      </c>
      <c r="I42" s="120" t="s">
        <v>274</v>
      </c>
      <c r="J42" s="144">
        <v>2</v>
      </c>
      <c r="K42" s="136" t="s">
        <v>570</v>
      </c>
      <c r="L42" s="136"/>
      <c r="M42" s="147"/>
      <c r="N42" s="138"/>
      <c r="O42" s="138"/>
    </row>
    <row r="43" spans="1:21" ht="39.950000000000003" customHeight="1" x14ac:dyDescent="0.25">
      <c r="A43" s="210"/>
      <c r="B43" s="232"/>
      <c r="C43" s="41" t="s">
        <v>65</v>
      </c>
      <c r="D43" s="80">
        <v>2</v>
      </c>
      <c r="E43" s="134" t="s">
        <v>275</v>
      </c>
      <c r="F43" s="120" t="s">
        <v>394</v>
      </c>
      <c r="G43" s="140">
        <v>1</v>
      </c>
      <c r="H43" s="134" t="s">
        <v>275</v>
      </c>
      <c r="I43" s="120" t="s">
        <v>393</v>
      </c>
      <c r="J43" s="144">
        <v>1</v>
      </c>
      <c r="K43" s="154" t="s">
        <v>571</v>
      </c>
      <c r="L43" s="136" t="s">
        <v>569</v>
      </c>
      <c r="M43" s="147"/>
      <c r="N43" s="138"/>
      <c r="O43" s="138"/>
    </row>
    <row r="44" spans="1:21" ht="39.950000000000003" customHeight="1" x14ac:dyDescent="0.2">
      <c r="A44" s="210"/>
      <c r="B44" s="233"/>
      <c r="C44" s="41" t="s">
        <v>66</v>
      </c>
      <c r="D44" s="80">
        <v>1</v>
      </c>
      <c r="E44" s="134" t="s">
        <v>276</v>
      </c>
      <c r="F44" s="120" t="s">
        <v>277</v>
      </c>
      <c r="G44" s="140">
        <v>1</v>
      </c>
      <c r="H44" s="134" t="s">
        <v>276</v>
      </c>
      <c r="I44" s="120" t="s">
        <v>277</v>
      </c>
      <c r="J44" s="144">
        <v>1</v>
      </c>
      <c r="K44" s="136" t="s">
        <v>572</v>
      </c>
      <c r="L44" s="136" t="s">
        <v>573</v>
      </c>
      <c r="M44" s="147"/>
      <c r="N44" s="138"/>
      <c r="O44" s="138"/>
    </row>
    <row r="45" spans="1:21" ht="6.75" customHeight="1" x14ac:dyDescent="0.25">
      <c r="B45" s="220"/>
      <c r="C45" s="221"/>
      <c r="D45" s="221"/>
      <c r="E45" s="221"/>
      <c r="F45" s="221"/>
      <c r="G45" s="221"/>
      <c r="H45" s="221"/>
      <c r="I45" s="221"/>
      <c r="J45" s="221"/>
      <c r="K45" s="222"/>
      <c r="L45" s="43"/>
      <c r="M45" s="146"/>
      <c r="N45" s="43"/>
      <c r="O45" s="43"/>
    </row>
    <row r="46" spans="1:21" ht="18.75" x14ac:dyDescent="0.2">
      <c r="A46" s="210"/>
      <c r="B46" s="231"/>
      <c r="C46" s="44" t="s">
        <v>67</v>
      </c>
      <c r="D46" s="45"/>
      <c r="E46" s="45"/>
      <c r="F46" s="45"/>
      <c r="G46" s="45"/>
      <c r="H46" s="45"/>
      <c r="I46" s="45"/>
      <c r="J46" s="45"/>
      <c r="K46" s="46"/>
      <c r="L46" s="47"/>
      <c r="M46" s="45"/>
      <c r="N46" s="46"/>
      <c r="O46" s="47"/>
    </row>
    <row r="47" spans="1:21" ht="39.950000000000003" customHeight="1" x14ac:dyDescent="0.2">
      <c r="A47" s="210"/>
      <c r="B47" s="232"/>
      <c r="C47" s="48" t="s">
        <v>68</v>
      </c>
      <c r="D47" s="80">
        <v>2</v>
      </c>
      <c r="E47" s="83" t="s">
        <v>278</v>
      </c>
      <c r="F47" s="83" t="s">
        <v>279</v>
      </c>
      <c r="G47" s="81">
        <v>2</v>
      </c>
      <c r="H47" s="83" t="s">
        <v>278</v>
      </c>
      <c r="I47" s="83" t="s">
        <v>279</v>
      </c>
      <c r="J47" s="82">
        <v>2</v>
      </c>
      <c r="K47" s="87" t="s">
        <v>574</v>
      </c>
      <c r="L47" s="88" t="s">
        <v>575</v>
      </c>
      <c r="M47" s="110"/>
      <c r="N47" s="108"/>
      <c r="O47" s="109"/>
      <c r="R47" s="30">
        <f>COUNTIF(D47:D50,"1")</f>
        <v>0</v>
      </c>
      <c r="S47" s="30">
        <f>COUNTIF(G47:G50,"1")</f>
        <v>0</v>
      </c>
      <c r="T47" s="30">
        <f>COUNTIF(J47:J50,"1")</f>
        <v>1</v>
      </c>
      <c r="U47" s="30">
        <f>COUNTIF(M47:M50,"1")</f>
        <v>0</v>
      </c>
    </row>
    <row r="48" spans="1:21" ht="39.950000000000003" customHeight="1" x14ac:dyDescent="0.2">
      <c r="A48" s="210"/>
      <c r="B48" s="232"/>
      <c r="C48" s="41" t="s">
        <v>69</v>
      </c>
      <c r="D48" s="80">
        <v>2</v>
      </c>
      <c r="E48" s="84" t="s">
        <v>280</v>
      </c>
      <c r="F48" s="83" t="s">
        <v>281</v>
      </c>
      <c r="G48" s="81">
        <v>3</v>
      </c>
      <c r="H48" s="86" t="s">
        <v>388</v>
      </c>
      <c r="I48" s="83" t="s">
        <v>281</v>
      </c>
      <c r="J48" s="82">
        <v>3</v>
      </c>
      <c r="K48" s="88" t="s">
        <v>576</v>
      </c>
      <c r="L48" s="88" t="s">
        <v>577</v>
      </c>
      <c r="M48" s="110"/>
      <c r="N48" s="109"/>
      <c r="O48" s="109"/>
      <c r="R48" s="30">
        <f>COUNTIF(D47:D50,"2")</f>
        <v>4</v>
      </c>
      <c r="S48" s="30">
        <f>COUNTIF(G47:G50,"2")</f>
        <v>3</v>
      </c>
      <c r="T48" s="30">
        <f>COUNTIF(J47:J50,"2")</f>
        <v>2</v>
      </c>
      <c r="U48" s="30">
        <f>COUNTIF(M47:M50,"2")</f>
        <v>0</v>
      </c>
    </row>
    <row r="49" spans="1:21" ht="39.950000000000003" customHeight="1" x14ac:dyDescent="0.2">
      <c r="A49" s="210"/>
      <c r="B49" s="232"/>
      <c r="C49" s="41" t="s">
        <v>70</v>
      </c>
      <c r="D49" s="80">
        <v>2</v>
      </c>
      <c r="E49" s="84" t="s">
        <v>282</v>
      </c>
      <c r="F49" s="83" t="s">
        <v>283</v>
      </c>
      <c r="G49" s="81">
        <v>2</v>
      </c>
      <c r="H49" s="86" t="s">
        <v>389</v>
      </c>
      <c r="I49" s="85" t="s">
        <v>390</v>
      </c>
      <c r="J49" s="82">
        <v>2</v>
      </c>
      <c r="K49" s="88" t="s">
        <v>578</v>
      </c>
      <c r="L49" s="88" t="s">
        <v>579</v>
      </c>
      <c r="M49" s="110"/>
      <c r="N49" s="109"/>
      <c r="O49" s="109"/>
      <c r="R49" s="30">
        <f>COUNTIF(D47:D50,"3")</f>
        <v>0</v>
      </c>
      <c r="S49" s="30">
        <f>COUNTIF(G47:G50,"3")</f>
        <v>1</v>
      </c>
      <c r="T49" s="30">
        <f>COUNTIF(J47:J50,"3")</f>
        <v>1</v>
      </c>
      <c r="U49" s="30">
        <f>COUNTIF(M47:M50,"3")</f>
        <v>0</v>
      </c>
    </row>
    <row r="50" spans="1:21" ht="39.950000000000003" customHeight="1" x14ac:dyDescent="0.25">
      <c r="A50" s="210"/>
      <c r="B50" s="233"/>
      <c r="C50" s="41" t="s">
        <v>71</v>
      </c>
      <c r="D50" s="80">
        <v>2</v>
      </c>
      <c r="E50" s="84" t="s">
        <v>289</v>
      </c>
      <c r="F50" s="83" t="s">
        <v>284</v>
      </c>
      <c r="G50" s="81">
        <v>2</v>
      </c>
      <c r="H50" s="84" t="s">
        <v>392</v>
      </c>
      <c r="I50" s="84" t="s">
        <v>391</v>
      </c>
      <c r="J50" s="82">
        <v>1</v>
      </c>
      <c r="K50" s="154" t="s">
        <v>580</v>
      </c>
      <c r="L50" s="88" t="s">
        <v>579</v>
      </c>
      <c r="M50" s="110"/>
      <c r="N50" s="109"/>
      <c r="O50" s="109"/>
      <c r="R50" s="30">
        <f>COUNTIF(D47:D50,"4")</f>
        <v>0</v>
      </c>
      <c r="S50" s="30">
        <f>COUNTIF(G47:G50,"4")</f>
        <v>0</v>
      </c>
      <c r="T50" s="30">
        <f>COUNTIF(J47:J50,"4")</f>
        <v>0</v>
      </c>
      <c r="U50" s="30">
        <f>COUNTIF(M47:M50,"4")</f>
        <v>0</v>
      </c>
    </row>
    <row r="51" spans="1:21" ht="8.25" customHeight="1" x14ac:dyDescent="0.25">
      <c r="B51" s="220"/>
      <c r="C51" s="221"/>
      <c r="D51" s="221"/>
      <c r="E51" s="221"/>
      <c r="F51" s="221"/>
      <c r="G51" s="221"/>
      <c r="H51" s="221"/>
      <c r="I51" s="221"/>
      <c r="J51" s="221"/>
      <c r="K51" s="222"/>
      <c r="L51" s="43"/>
      <c r="M51" s="146"/>
      <c r="N51" s="43"/>
      <c r="O51" s="43"/>
    </row>
    <row r="52" spans="1:21" ht="24" customHeight="1" x14ac:dyDescent="0.2">
      <c r="B52" s="250" t="s">
        <v>26</v>
      </c>
      <c r="C52" s="251"/>
      <c r="D52" s="242">
        <v>2019</v>
      </c>
      <c r="E52" s="243"/>
      <c r="F52" s="244"/>
      <c r="G52" s="225">
        <v>2020</v>
      </c>
      <c r="H52" s="226"/>
      <c r="I52" s="227"/>
      <c r="J52" s="228">
        <v>2021</v>
      </c>
      <c r="K52" s="229"/>
      <c r="L52" s="230"/>
      <c r="M52" s="270">
        <v>2018</v>
      </c>
      <c r="N52" s="271"/>
      <c r="O52" s="272"/>
    </row>
    <row r="53" spans="1:21" ht="33" customHeight="1" x14ac:dyDescent="0.2">
      <c r="B53" s="252"/>
      <c r="C53" s="253"/>
      <c r="D53" s="53" t="s">
        <v>34</v>
      </c>
      <c r="E53" s="54" t="s">
        <v>122</v>
      </c>
      <c r="F53" s="54" t="s">
        <v>125</v>
      </c>
      <c r="G53" s="53" t="s">
        <v>34</v>
      </c>
      <c r="H53" s="54" t="s">
        <v>122</v>
      </c>
      <c r="I53" s="54" t="s">
        <v>125</v>
      </c>
      <c r="J53" s="53" t="s">
        <v>34</v>
      </c>
      <c r="K53" s="54" t="s">
        <v>122</v>
      </c>
      <c r="L53" s="55" t="s">
        <v>125</v>
      </c>
      <c r="M53" s="53"/>
      <c r="N53" s="54"/>
      <c r="O53" s="55"/>
    </row>
    <row r="54" spans="1:21" ht="18.75" x14ac:dyDescent="0.2">
      <c r="A54" s="210"/>
      <c r="B54" s="56"/>
      <c r="C54" s="254" t="s">
        <v>74</v>
      </c>
      <c r="D54" s="237"/>
      <c r="E54" s="237"/>
      <c r="F54" s="237"/>
      <c r="G54" s="237"/>
      <c r="H54" s="237"/>
      <c r="I54" s="237"/>
      <c r="J54" s="237"/>
      <c r="K54" s="237"/>
      <c r="L54" s="57"/>
      <c r="M54" s="63"/>
      <c r="N54" s="63"/>
      <c r="O54" s="57"/>
    </row>
    <row r="55" spans="1:21" ht="30" customHeight="1" x14ac:dyDescent="0.2">
      <c r="A55" s="210"/>
      <c r="B55" s="58"/>
      <c r="C55" s="48" t="s">
        <v>75</v>
      </c>
      <c r="D55" s="80">
        <v>2</v>
      </c>
      <c r="E55" s="120" t="s">
        <v>295</v>
      </c>
      <c r="F55" s="120" t="s">
        <v>296</v>
      </c>
      <c r="G55" s="80">
        <v>2</v>
      </c>
      <c r="H55" s="129" t="s">
        <v>403</v>
      </c>
      <c r="I55" s="129" t="s">
        <v>404</v>
      </c>
      <c r="J55" s="144">
        <v>2</v>
      </c>
      <c r="K55" s="135" t="s">
        <v>581</v>
      </c>
      <c r="L55" s="136" t="s">
        <v>582</v>
      </c>
      <c r="M55" s="147"/>
      <c r="N55" s="137"/>
      <c r="O55" s="138"/>
      <c r="R55" s="30">
        <f>COUNTIF(D55:D59,"1")</f>
        <v>0</v>
      </c>
      <c r="S55" s="30">
        <f>COUNTIF(G55:G59,"1")</f>
        <v>0</v>
      </c>
      <c r="T55" s="30">
        <f>COUNTIF(J55:J59,"1")</f>
        <v>0</v>
      </c>
      <c r="U55" s="30">
        <f>COUNTIF(M55:M59,"1")</f>
        <v>0</v>
      </c>
    </row>
    <row r="56" spans="1:21" ht="30" customHeight="1" x14ac:dyDescent="0.25">
      <c r="A56" s="210"/>
      <c r="B56" s="58"/>
      <c r="C56" s="41" t="s">
        <v>76</v>
      </c>
      <c r="D56" s="80">
        <v>2</v>
      </c>
      <c r="E56" s="134" t="s">
        <v>297</v>
      </c>
      <c r="F56" s="120" t="s">
        <v>298</v>
      </c>
      <c r="G56" s="80">
        <v>2</v>
      </c>
      <c r="H56" s="141" t="s">
        <v>405</v>
      </c>
      <c r="I56" s="129" t="s">
        <v>406</v>
      </c>
      <c r="J56" s="144">
        <v>3</v>
      </c>
      <c r="K56" s="154" t="s">
        <v>583</v>
      </c>
      <c r="L56" s="136" t="s">
        <v>584</v>
      </c>
      <c r="M56" s="147"/>
      <c r="N56" s="138"/>
      <c r="O56" s="138"/>
      <c r="R56" s="30">
        <f>COUNTIF(D55:D59,"2")</f>
        <v>4</v>
      </c>
      <c r="S56" s="30">
        <f>COUNTIF(G55:G59,"2")</f>
        <v>4</v>
      </c>
      <c r="T56" s="30">
        <f>COUNTIF(J55:J59,"2")</f>
        <v>2</v>
      </c>
      <c r="U56" s="30">
        <f>COUNTIF(M55:M59,"2")</f>
        <v>0</v>
      </c>
    </row>
    <row r="57" spans="1:21" ht="30" customHeight="1" x14ac:dyDescent="0.2">
      <c r="A57" s="210"/>
      <c r="B57" s="58"/>
      <c r="C57" s="41" t="s">
        <v>77</v>
      </c>
      <c r="D57" s="80">
        <v>2</v>
      </c>
      <c r="E57" s="134" t="s">
        <v>299</v>
      </c>
      <c r="F57" s="120" t="s">
        <v>300</v>
      </c>
      <c r="G57" s="80">
        <v>3</v>
      </c>
      <c r="H57" s="141" t="s">
        <v>407</v>
      </c>
      <c r="I57" s="129" t="s">
        <v>408</v>
      </c>
      <c r="J57" s="144">
        <v>2</v>
      </c>
      <c r="K57" s="136" t="s">
        <v>585</v>
      </c>
      <c r="L57" s="136" t="s">
        <v>586</v>
      </c>
      <c r="M57" s="147"/>
      <c r="N57" s="138"/>
      <c r="O57" s="138"/>
      <c r="R57" s="30">
        <f>COUNTIF(D55:D59,"3")</f>
        <v>1</v>
      </c>
      <c r="S57" s="30">
        <f>COUNTIF(G55:G59,"3")</f>
        <v>1</v>
      </c>
      <c r="T57" s="30">
        <f>COUNTIF(J55:J59,"3")</f>
        <v>3</v>
      </c>
      <c r="U57" s="30">
        <f>COUNTIF(M55:M59,"3")</f>
        <v>0</v>
      </c>
    </row>
    <row r="58" spans="1:21" ht="30" customHeight="1" x14ac:dyDescent="0.2">
      <c r="A58" s="210"/>
      <c r="B58" s="58"/>
      <c r="C58" s="41" t="s">
        <v>78</v>
      </c>
      <c r="D58" s="80">
        <v>2</v>
      </c>
      <c r="E58" s="134" t="s">
        <v>301</v>
      </c>
      <c r="F58" s="120" t="s">
        <v>302</v>
      </c>
      <c r="G58" s="80">
        <v>2</v>
      </c>
      <c r="H58" s="141" t="s">
        <v>409</v>
      </c>
      <c r="I58" s="129" t="s">
        <v>410</v>
      </c>
      <c r="J58" s="144">
        <v>3</v>
      </c>
      <c r="K58" s="136" t="s">
        <v>587</v>
      </c>
      <c r="L58" s="136" t="s">
        <v>588</v>
      </c>
      <c r="M58" s="147"/>
      <c r="N58" s="138"/>
      <c r="O58" s="138"/>
      <c r="R58" s="30">
        <f>COUNTIF(D55:D59,"4")</f>
        <v>0</v>
      </c>
      <c r="S58" s="30">
        <f>COUNTIF(G55:G59,"4")</f>
        <v>0</v>
      </c>
      <c r="T58" s="30">
        <f>COUNTIF(J55:J59,"4")</f>
        <v>0</v>
      </c>
      <c r="U58" s="30">
        <f>COUNTIF(M55:M59,"4")</f>
        <v>0</v>
      </c>
    </row>
    <row r="59" spans="1:21" ht="30" customHeight="1" x14ac:dyDescent="0.2">
      <c r="A59" s="210"/>
      <c r="B59" s="59"/>
      <c r="C59" s="41" t="s">
        <v>79</v>
      </c>
      <c r="D59" s="80">
        <v>3</v>
      </c>
      <c r="E59" s="134" t="s">
        <v>303</v>
      </c>
      <c r="F59" s="120" t="s">
        <v>304</v>
      </c>
      <c r="G59" s="80">
        <v>2</v>
      </c>
      <c r="H59" s="141" t="s">
        <v>411</v>
      </c>
      <c r="I59" s="129" t="s">
        <v>412</v>
      </c>
      <c r="J59" s="144">
        <v>3</v>
      </c>
      <c r="K59" s="136" t="s">
        <v>589</v>
      </c>
      <c r="L59" s="136" t="s">
        <v>590</v>
      </c>
      <c r="M59" s="147"/>
      <c r="N59" s="138"/>
      <c r="O59" s="138"/>
    </row>
    <row r="60" spans="1:21" ht="6.75" customHeight="1" x14ac:dyDescent="0.25">
      <c r="B60" s="235"/>
      <c r="C60" s="236"/>
      <c r="D60" s="60"/>
      <c r="E60" s="61"/>
      <c r="F60" s="61"/>
      <c r="G60" s="60"/>
      <c r="H60" s="61"/>
      <c r="I60" s="61"/>
      <c r="J60" s="60"/>
      <c r="K60" s="61"/>
      <c r="M60" s="60"/>
      <c r="N60" s="61"/>
    </row>
    <row r="61" spans="1:21" ht="18.75" x14ac:dyDescent="0.2">
      <c r="A61" s="210"/>
      <c r="B61" s="56"/>
      <c r="C61" s="254" t="s">
        <v>80</v>
      </c>
      <c r="D61" s="237"/>
      <c r="E61" s="237"/>
      <c r="F61" s="237"/>
      <c r="G61" s="237"/>
      <c r="H61" s="237"/>
      <c r="I61" s="237"/>
      <c r="J61" s="237"/>
      <c r="K61" s="238"/>
      <c r="L61" s="63"/>
      <c r="M61" s="63"/>
      <c r="N61" s="63"/>
      <c r="O61" s="63"/>
    </row>
    <row r="62" spans="1:21" ht="30" customHeight="1" x14ac:dyDescent="0.25">
      <c r="A62" s="210"/>
      <c r="B62" s="64"/>
      <c r="C62" s="39" t="s">
        <v>81</v>
      </c>
      <c r="D62" s="80">
        <v>2</v>
      </c>
      <c r="E62" s="120" t="s">
        <v>305</v>
      </c>
      <c r="F62" s="120" t="s">
        <v>306</v>
      </c>
      <c r="G62" s="80">
        <v>2</v>
      </c>
      <c r="H62" s="129" t="s">
        <v>413</v>
      </c>
      <c r="I62" s="129" t="s">
        <v>414</v>
      </c>
      <c r="J62" s="144">
        <v>2</v>
      </c>
      <c r="K62" s="154" t="s">
        <v>591</v>
      </c>
      <c r="L62" s="136" t="s">
        <v>592</v>
      </c>
      <c r="M62" s="147"/>
      <c r="N62" s="138"/>
      <c r="O62" s="138"/>
      <c r="R62" s="30">
        <f>COUNTIF(D62:D65,"1")</f>
        <v>0</v>
      </c>
      <c r="S62" s="30">
        <f>COUNTIF(G62:G65,"1")</f>
        <v>0</v>
      </c>
      <c r="T62" s="30">
        <f>COUNTIF(J62:J65,"1")</f>
        <v>0</v>
      </c>
      <c r="U62" s="30">
        <f>COUNTIF(M62:M65,"1")</f>
        <v>0</v>
      </c>
    </row>
    <row r="63" spans="1:21" ht="30" customHeight="1" x14ac:dyDescent="0.2">
      <c r="A63" s="210"/>
      <c r="B63" s="58"/>
      <c r="C63" s="41" t="s">
        <v>82</v>
      </c>
      <c r="D63" s="80">
        <v>2</v>
      </c>
      <c r="E63" s="134" t="s">
        <v>307</v>
      </c>
      <c r="F63" s="120" t="s">
        <v>308</v>
      </c>
      <c r="G63" s="80">
        <v>2</v>
      </c>
      <c r="H63" s="141" t="s">
        <v>415</v>
      </c>
      <c r="I63" s="129" t="s">
        <v>416</v>
      </c>
      <c r="J63" s="144">
        <v>2</v>
      </c>
      <c r="K63" s="136" t="s">
        <v>593</v>
      </c>
      <c r="L63" s="136" t="s">
        <v>594</v>
      </c>
      <c r="M63" s="147"/>
      <c r="N63" s="138"/>
      <c r="O63" s="138"/>
      <c r="R63" s="30">
        <f>COUNTIF(D62:D65,"2")</f>
        <v>3</v>
      </c>
      <c r="S63" s="30">
        <f>COUNTIF(G62:G65,"2")</f>
        <v>3</v>
      </c>
      <c r="T63" s="30">
        <f>COUNTIF(J62:J65,"2")</f>
        <v>3</v>
      </c>
      <c r="U63" s="30">
        <f>COUNTIF(M62:M65,"2")</f>
        <v>0</v>
      </c>
    </row>
    <row r="64" spans="1:21" ht="30" customHeight="1" x14ac:dyDescent="0.2">
      <c r="A64" s="210"/>
      <c r="B64" s="58"/>
      <c r="C64" s="41" t="s">
        <v>83</v>
      </c>
      <c r="D64" s="80">
        <v>2</v>
      </c>
      <c r="E64" s="134" t="s">
        <v>309</v>
      </c>
      <c r="F64" s="120" t="s">
        <v>310</v>
      </c>
      <c r="G64" s="80">
        <v>2</v>
      </c>
      <c r="H64" s="141" t="s">
        <v>417</v>
      </c>
      <c r="I64" s="129" t="s">
        <v>418</v>
      </c>
      <c r="J64" s="144">
        <v>2</v>
      </c>
      <c r="K64" s="136" t="s">
        <v>595</v>
      </c>
      <c r="L64" s="136" t="s">
        <v>596</v>
      </c>
      <c r="M64" s="147"/>
      <c r="N64" s="138"/>
      <c r="O64" s="138"/>
      <c r="R64" s="30">
        <f>COUNTIF(D62:D65,"3")</f>
        <v>1</v>
      </c>
      <c r="S64" s="30">
        <f>COUNTIF(G62:G65,"3")</f>
        <v>1</v>
      </c>
      <c r="T64" s="30">
        <f>COUNTIF(J62:J65,"3")</f>
        <v>1</v>
      </c>
      <c r="U64" s="30">
        <f>COUNTIF(M62:M65,"3")</f>
        <v>0</v>
      </c>
    </row>
    <row r="65" spans="1:21" ht="30" customHeight="1" x14ac:dyDescent="0.2">
      <c r="A65" s="210"/>
      <c r="B65" s="59"/>
      <c r="C65" s="41" t="s">
        <v>84</v>
      </c>
      <c r="D65" s="80">
        <v>3</v>
      </c>
      <c r="E65" s="134" t="s">
        <v>311</v>
      </c>
      <c r="F65" s="120" t="s">
        <v>312</v>
      </c>
      <c r="G65" s="80">
        <v>3</v>
      </c>
      <c r="H65" s="134" t="s">
        <v>419</v>
      </c>
      <c r="I65" s="129" t="s">
        <v>420</v>
      </c>
      <c r="J65" s="144">
        <v>3</v>
      </c>
      <c r="K65" s="136" t="s">
        <v>597</v>
      </c>
      <c r="L65" s="136" t="s">
        <v>598</v>
      </c>
      <c r="M65" s="147"/>
      <c r="N65" s="138"/>
      <c r="O65" s="138"/>
      <c r="R65" s="30">
        <f>COUNTIF(D62:D65,"4")</f>
        <v>0</v>
      </c>
      <c r="S65" s="30">
        <f>COUNTIF(G62:G65,"4")</f>
        <v>0</v>
      </c>
      <c r="T65" s="30">
        <f>COUNTIF(J62:J65,"4")</f>
        <v>0</v>
      </c>
      <c r="U65" s="30">
        <f>COUNTIF(M62:M65,"4")</f>
        <v>0</v>
      </c>
    </row>
    <row r="66" spans="1:21" ht="9" customHeight="1" x14ac:dyDescent="0.25">
      <c r="B66" s="247"/>
      <c r="C66" s="248"/>
      <c r="D66" s="248"/>
      <c r="E66" s="248"/>
      <c r="F66" s="248"/>
      <c r="G66" s="248"/>
      <c r="H66" s="248"/>
      <c r="I66" s="248"/>
      <c r="J66" s="248"/>
      <c r="K66" s="249"/>
      <c r="L66" s="43"/>
      <c r="M66" s="146"/>
      <c r="N66" s="43"/>
      <c r="O66" s="43"/>
    </row>
    <row r="67" spans="1:21" ht="18.75" x14ac:dyDescent="0.2">
      <c r="A67" s="210"/>
      <c r="B67" s="56"/>
      <c r="C67" s="254" t="s">
        <v>167</v>
      </c>
      <c r="D67" s="237"/>
      <c r="E67" s="237"/>
      <c r="F67" s="237"/>
      <c r="G67" s="237"/>
      <c r="H67" s="237"/>
      <c r="I67" s="237"/>
      <c r="J67" s="237"/>
      <c r="K67" s="238"/>
      <c r="L67" s="65"/>
      <c r="M67" s="65"/>
      <c r="N67" s="65"/>
      <c r="O67" s="65"/>
    </row>
    <row r="68" spans="1:21" ht="30" customHeight="1" x14ac:dyDescent="0.2">
      <c r="A68" s="210"/>
      <c r="B68" s="58"/>
      <c r="C68" s="48" t="s">
        <v>85</v>
      </c>
      <c r="D68" s="80">
        <v>2</v>
      </c>
      <c r="E68" s="129" t="s">
        <v>313</v>
      </c>
      <c r="F68" s="120" t="s">
        <v>314</v>
      </c>
      <c r="G68" s="80">
        <v>1</v>
      </c>
      <c r="H68" s="129" t="s">
        <v>421</v>
      </c>
      <c r="I68" s="129" t="s">
        <v>422</v>
      </c>
      <c r="J68" s="144">
        <v>2</v>
      </c>
      <c r="K68" s="136" t="s">
        <v>599</v>
      </c>
      <c r="L68" s="136" t="s">
        <v>600</v>
      </c>
      <c r="M68" s="147"/>
      <c r="N68" s="138"/>
      <c r="O68" s="138"/>
      <c r="R68" s="30">
        <f>COUNTIF(D68:D71,"1")</f>
        <v>0</v>
      </c>
      <c r="S68" s="30">
        <f>COUNTIF(G68:G71,"1")</f>
        <v>1</v>
      </c>
      <c r="T68" s="30">
        <f>COUNTIF(J68:J71,"1")</f>
        <v>0</v>
      </c>
      <c r="U68" s="30">
        <f>COUNTIF(M68:M71,"1")</f>
        <v>0</v>
      </c>
    </row>
    <row r="69" spans="1:21" ht="30" customHeight="1" x14ac:dyDescent="0.2">
      <c r="A69" s="210"/>
      <c r="B69" s="58"/>
      <c r="C69" s="41" t="s">
        <v>86</v>
      </c>
      <c r="D69" s="80">
        <v>2</v>
      </c>
      <c r="E69" s="141" t="s">
        <v>315</v>
      </c>
      <c r="F69" s="120" t="s">
        <v>316</v>
      </c>
      <c r="G69" s="80">
        <v>2</v>
      </c>
      <c r="H69" s="141" t="s">
        <v>423</v>
      </c>
      <c r="I69" s="129" t="s">
        <v>424</v>
      </c>
      <c r="J69" s="144">
        <v>3</v>
      </c>
      <c r="K69" s="136" t="s">
        <v>601</v>
      </c>
      <c r="L69" s="136" t="s">
        <v>602</v>
      </c>
      <c r="M69" s="147"/>
      <c r="N69" s="138"/>
      <c r="O69" s="138"/>
      <c r="R69" s="30">
        <f>COUNTIF(D68:D71,"2")</f>
        <v>3</v>
      </c>
      <c r="S69" s="30">
        <f>COUNTIF(G68:G71,"2")</f>
        <v>3</v>
      </c>
      <c r="T69" s="30">
        <f>COUNTIF(J68:J71,"2")</f>
        <v>2</v>
      </c>
      <c r="U69" s="30">
        <f>COUNTIF(M68:M71,"2")</f>
        <v>0</v>
      </c>
    </row>
    <row r="70" spans="1:21" ht="30" customHeight="1" x14ac:dyDescent="0.25">
      <c r="A70" s="210"/>
      <c r="B70" s="58"/>
      <c r="C70" s="41" t="s">
        <v>87</v>
      </c>
      <c r="D70" s="80">
        <v>2</v>
      </c>
      <c r="E70" s="141" t="s">
        <v>317</v>
      </c>
      <c r="F70" s="120" t="s">
        <v>318</v>
      </c>
      <c r="G70" s="80">
        <v>2</v>
      </c>
      <c r="H70" s="141" t="s">
        <v>425</v>
      </c>
      <c r="I70" s="129" t="s">
        <v>426</v>
      </c>
      <c r="J70" s="144">
        <v>2</v>
      </c>
      <c r="K70" s="154" t="s">
        <v>603</v>
      </c>
      <c r="L70" s="136" t="s">
        <v>604</v>
      </c>
      <c r="M70" s="147"/>
      <c r="N70" s="138"/>
      <c r="O70" s="138"/>
      <c r="R70" s="30">
        <f>COUNTIF(D68:D71,"3")</f>
        <v>1</v>
      </c>
      <c r="S70" s="30">
        <f>COUNTIF(G68:G71,"3")</f>
        <v>0</v>
      </c>
      <c r="T70" s="30">
        <f>COUNTIF(J68:J71,"3")</f>
        <v>2</v>
      </c>
      <c r="U70" s="30">
        <f>COUNTIF(M68:M71,"3")</f>
        <v>0</v>
      </c>
    </row>
    <row r="71" spans="1:21" ht="30" customHeight="1" x14ac:dyDescent="0.2">
      <c r="A71" s="210"/>
      <c r="B71" s="59"/>
      <c r="C71" s="41" t="s">
        <v>88</v>
      </c>
      <c r="D71" s="80">
        <v>3</v>
      </c>
      <c r="E71" s="141" t="s">
        <v>319</v>
      </c>
      <c r="F71" s="120" t="s">
        <v>320</v>
      </c>
      <c r="G71" s="80">
        <v>2</v>
      </c>
      <c r="H71" s="141" t="s">
        <v>427</v>
      </c>
      <c r="I71" s="151" t="s">
        <v>428</v>
      </c>
      <c r="J71" s="144">
        <v>3</v>
      </c>
      <c r="K71" s="136" t="s">
        <v>605</v>
      </c>
      <c r="L71" s="136" t="s">
        <v>606</v>
      </c>
      <c r="M71" s="147"/>
      <c r="N71" s="138"/>
      <c r="O71" s="138"/>
      <c r="R71" s="30">
        <f>COUNTIF(D68:D71,"4")</f>
        <v>0</v>
      </c>
      <c r="S71" s="30">
        <f>COUNTIF(G68:G71,"4")</f>
        <v>0</v>
      </c>
      <c r="T71" s="30">
        <f>COUNTIF(J68:J71,"4")</f>
        <v>0</v>
      </c>
      <c r="U71" s="30">
        <f>COUNTIF(M68:M71,"4")</f>
        <v>0</v>
      </c>
    </row>
    <row r="72" spans="1:21" ht="8.25" customHeight="1" x14ac:dyDescent="0.25">
      <c r="B72" s="247"/>
      <c r="C72" s="248"/>
      <c r="D72" s="248"/>
      <c r="E72" s="248"/>
      <c r="F72" s="248"/>
      <c r="G72" s="248"/>
      <c r="H72" s="248"/>
      <c r="I72" s="248"/>
      <c r="J72" s="248"/>
      <c r="K72" s="249"/>
      <c r="L72" s="43"/>
      <c r="M72" s="146"/>
      <c r="N72" s="43"/>
      <c r="O72" s="43"/>
    </row>
    <row r="73" spans="1:21" ht="18.75" x14ac:dyDescent="0.2">
      <c r="A73" s="210"/>
      <c r="B73" s="56"/>
      <c r="C73" s="254" t="s">
        <v>89</v>
      </c>
      <c r="D73" s="237"/>
      <c r="E73" s="237"/>
      <c r="F73" s="237"/>
      <c r="G73" s="237"/>
      <c r="H73" s="237"/>
      <c r="I73" s="237"/>
      <c r="J73" s="237"/>
      <c r="K73" s="238"/>
      <c r="L73" s="63"/>
      <c r="M73" s="63"/>
      <c r="N73" s="63"/>
      <c r="O73" s="63"/>
    </row>
    <row r="74" spans="1:21" ht="30" customHeight="1" x14ac:dyDescent="0.2">
      <c r="A74" s="210"/>
      <c r="B74" s="58"/>
      <c r="C74" s="48" t="s">
        <v>90</v>
      </c>
      <c r="D74" s="80">
        <v>2</v>
      </c>
      <c r="E74" s="120" t="s">
        <v>321</v>
      </c>
      <c r="F74" s="120" t="s">
        <v>322</v>
      </c>
      <c r="G74" s="80">
        <v>2</v>
      </c>
      <c r="H74" s="129" t="s">
        <v>321</v>
      </c>
      <c r="I74" s="129" t="s">
        <v>429</v>
      </c>
      <c r="J74" s="144">
        <v>3</v>
      </c>
      <c r="K74" s="136" t="s">
        <v>607</v>
      </c>
      <c r="L74" s="136" t="s">
        <v>608</v>
      </c>
      <c r="M74" s="147"/>
      <c r="N74" s="138"/>
      <c r="O74" s="138"/>
      <c r="R74" s="30">
        <f>COUNTIF(D74:D79,"1")</f>
        <v>0</v>
      </c>
      <c r="S74" s="30">
        <f>COUNTIF(G74:G79,"1")</f>
        <v>1</v>
      </c>
      <c r="T74" s="30">
        <f>COUNTIF(J74:J79,"1")</f>
        <v>1</v>
      </c>
      <c r="U74" s="30">
        <f>COUNTIF(M74:M79,"1")</f>
        <v>0</v>
      </c>
    </row>
    <row r="75" spans="1:21" ht="30" customHeight="1" x14ac:dyDescent="0.2">
      <c r="A75" s="210"/>
      <c r="B75" s="58"/>
      <c r="C75" s="41" t="s">
        <v>91</v>
      </c>
      <c r="D75" s="80">
        <v>3</v>
      </c>
      <c r="E75" s="134" t="s">
        <v>323</v>
      </c>
      <c r="F75" s="120" t="s">
        <v>324</v>
      </c>
      <c r="G75" s="80">
        <v>2</v>
      </c>
      <c r="H75" s="141" t="s">
        <v>430</v>
      </c>
      <c r="I75" s="129" t="s">
        <v>431</v>
      </c>
      <c r="J75" s="144">
        <v>2</v>
      </c>
      <c r="K75" s="136" t="s">
        <v>609</v>
      </c>
      <c r="L75" s="136" t="s">
        <v>610</v>
      </c>
      <c r="M75" s="147"/>
      <c r="N75" s="138"/>
      <c r="O75" s="138"/>
      <c r="R75" s="30">
        <f>COUNTIF(D74:D79,"2")</f>
        <v>3</v>
      </c>
      <c r="S75" s="30">
        <f>COUNTIF(G74:G79,"2")</f>
        <v>5</v>
      </c>
      <c r="T75" s="30">
        <f>COUNTIF(J74:J79,"2")</f>
        <v>2</v>
      </c>
      <c r="U75" s="30">
        <f>COUNTIF(M74:M79,"2")</f>
        <v>0</v>
      </c>
    </row>
    <row r="76" spans="1:21" ht="30" customHeight="1" x14ac:dyDescent="0.25">
      <c r="A76" s="210"/>
      <c r="B76" s="58"/>
      <c r="C76" s="41" t="s">
        <v>92</v>
      </c>
      <c r="D76" s="80">
        <v>2</v>
      </c>
      <c r="E76" s="134" t="s">
        <v>325</v>
      </c>
      <c r="F76" s="120" t="s">
        <v>326</v>
      </c>
      <c r="G76" s="80">
        <v>2</v>
      </c>
      <c r="H76" s="141" t="s">
        <v>432</v>
      </c>
      <c r="I76" s="129" t="s">
        <v>433</v>
      </c>
      <c r="J76" s="144">
        <v>3</v>
      </c>
      <c r="K76" s="154" t="s">
        <v>611</v>
      </c>
      <c r="L76" s="136" t="s">
        <v>612</v>
      </c>
      <c r="M76" s="147"/>
      <c r="N76" s="138"/>
      <c r="O76" s="138"/>
      <c r="R76" s="30">
        <f>COUNTIF(D74:D79,"2")</f>
        <v>3</v>
      </c>
      <c r="S76" s="30">
        <f>COUNTIF(G74:G79,"3")</f>
        <v>0</v>
      </c>
      <c r="T76" s="30">
        <f>COUNTIF(J74:J79,"3")</f>
        <v>3</v>
      </c>
      <c r="U76" s="30">
        <f>COUNTIF(M74:M79,"3")</f>
        <v>0</v>
      </c>
    </row>
    <row r="77" spans="1:21" ht="30" customHeight="1" x14ac:dyDescent="0.2">
      <c r="A77" s="210"/>
      <c r="B77" s="58"/>
      <c r="C77" s="41" t="s">
        <v>93</v>
      </c>
      <c r="D77" s="80">
        <v>2</v>
      </c>
      <c r="E77" s="134" t="s">
        <v>327</v>
      </c>
      <c r="F77" s="120" t="s">
        <v>328</v>
      </c>
      <c r="G77" s="80">
        <v>2</v>
      </c>
      <c r="H77" s="141" t="s">
        <v>434</v>
      </c>
      <c r="I77" s="129" t="s">
        <v>435</v>
      </c>
      <c r="J77" s="144">
        <v>3</v>
      </c>
      <c r="K77" s="136" t="s">
        <v>613</v>
      </c>
      <c r="L77" s="136" t="s">
        <v>614</v>
      </c>
      <c r="M77" s="147"/>
      <c r="N77" s="138"/>
      <c r="O77" s="138"/>
      <c r="R77" s="30">
        <f>COUNTIF(D74:D79,"4")</f>
        <v>0</v>
      </c>
      <c r="S77" s="30">
        <f>COUNTIF(G74:G79,"4")</f>
        <v>0</v>
      </c>
      <c r="T77" s="30">
        <f>COUNTIF(J74:J79,"4")</f>
        <v>0</v>
      </c>
      <c r="U77" s="30">
        <f>COUNTIF(M74:M79,"4")</f>
        <v>0</v>
      </c>
    </row>
    <row r="78" spans="1:21" ht="30" customHeight="1" x14ac:dyDescent="0.2">
      <c r="A78" s="210"/>
      <c r="B78" s="64"/>
      <c r="C78" s="42" t="s">
        <v>94</v>
      </c>
      <c r="D78" s="80">
        <v>3</v>
      </c>
      <c r="E78" s="134" t="s">
        <v>329</v>
      </c>
      <c r="F78" s="120" t="s">
        <v>330</v>
      </c>
      <c r="G78" s="80">
        <v>1</v>
      </c>
      <c r="H78" s="152" t="s">
        <v>436</v>
      </c>
      <c r="I78" s="129" t="s">
        <v>437</v>
      </c>
      <c r="J78" s="144">
        <v>2</v>
      </c>
      <c r="K78" s="136" t="s">
        <v>615</v>
      </c>
      <c r="L78" s="136" t="s">
        <v>616</v>
      </c>
      <c r="M78" s="147"/>
      <c r="N78" s="138"/>
      <c r="O78" s="138"/>
    </row>
    <row r="79" spans="1:21" ht="30" customHeight="1" x14ac:dyDescent="0.2">
      <c r="A79" s="210"/>
      <c r="B79" s="59"/>
      <c r="C79" s="41" t="s">
        <v>95</v>
      </c>
      <c r="D79" s="80">
        <v>3</v>
      </c>
      <c r="E79" s="134" t="s">
        <v>331</v>
      </c>
      <c r="F79" s="120" t="s">
        <v>332</v>
      </c>
      <c r="G79" s="80">
        <v>2</v>
      </c>
      <c r="H79" s="141" t="s">
        <v>438</v>
      </c>
      <c r="I79" s="129" t="s">
        <v>439</v>
      </c>
      <c r="J79" s="144">
        <v>1</v>
      </c>
      <c r="K79" s="136" t="s">
        <v>617</v>
      </c>
      <c r="L79" s="136" t="s">
        <v>618</v>
      </c>
      <c r="M79" s="147"/>
      <c r="N79" s="138"/>
      <c r="O79" s="138"/>
    </row>
    <row r="80" spans="1:21" ht="9" customHeight="1" x14ac:dyDescent="0.25">
      <c r="B80" s="235"/>
      <c r="C80" s="236"/>
      <c r="D80" s="60"/>
      <c r="E80" s="61"/>
      <c r="F80" s="61"/>
      <c r="G80" s="60"/>
      <c r="H80" s="61"/>
      <c r="I80" s="61"/>
      <c r="J80" s="60"/>
      <c r="K80" s="66"/>
      <c r="M80" s="60"/>
      <c r="N80" s="66"/>
    </row>
    <row r="81" spans="1:21" ht="18.75" customHeight="1" x14ac:dyDescent="0.2">
      <c r="B81" s="258" t="s">
        <v>96</v>
      </c>
      <c r="C81" s="259"/>
      <c r="D81" s="242" t="s">
        <v>188</v>
      </c>
      <c r="E81" s="243"/>
      <c r="F81" s="244"/>
      <c r="G81" s="225">
        <v>2020</v>
      </c>
      <c r="H81" s="226"/>
      <c r="I81" s="227"/>
      <c r="J81" s="228">
        <v>2021</v>
      </c>
      <c r="K81" s="229"/>
      <c r="L81" s="230"/>
      <c r="M81" s="270"/>
      <c r="N81" s="271"/>
      <c r="O81" s="272"/>
    </row>
    <row r="82" spans="1:21" ht="34.5" customHeight="1" x14ac:dyDescent="0.2">
      <c r="B82" s="260"/>
      <c r="C82" s="261"/>
      <c r="D82" s="53" t="s">
        <v>34</v>
      </c>
      <c r="E82" s="54" t="s">
        <v>122</v>
      </c>
      <c r="F82" s="54"/>
      <c r="G82" s="53" t="s">
        <v>34</v>
      </c>
      <c r="H82" s="54" t="s">
        <v>122</v>
      </c>
      <c r="I82" s="54" t="s">
        <v>125</v>
      </c>
      <c r="J82" s="53" t="s">
        <v>34</v>
      </c>
      <c r="K82" s="54" t="s">
        <v>122</v>
      </c>
      <c r="L82" s="55" t="s">
        <v>125</v>
      </c>
      <c r="M82" s="53" t="s">
        <v>34</v>
      </c>
      <c r="N82" s="54" t="s">
        <v>122</v>
      </c>
      <c r="O82" s="55" t="s">
        <v>125</v>
      </c>
    </row>
    <row r="83" spans="1:21" ht="18.75" x14ac:dyDescent="0.2">
      <c r="A83" s="210"/>
      <c r="B83" s="67"/>
      <c r="C83" s="237" t="s">
        <v>97</v>
      </c>
      <c r="D83" s="237"/>
      <c r="E83" s="237"/>
      <c r="F83" s="237"/>
      <c r="G83" s="237"/>
      <c r="H83" s="237"/>
      <c r="I83" s="237"/>
      <c r="J83" s="237"/>
      <c r="K83" s="237"/>
      <c r="L83" s="68"/>
      <c r="M83" s="106"/>
      <c r="N83" s="106"/>
      <c r="O83" s="68"/>
    </row>
    <row r="84" spans="1:21" ht="30" customHeight="1" x14ac:dyDescent="0.2">
      <c r="A84" s="210"/>
      <c r="B84" s="59"/>
      <c r="C84" s="48" t="s">
        <v>98</v>
      </c>
      <c r="D84" s="80">
        <v>2</v>
      </c>
      <c r="E84" s="134" t="s">
        <v>189</v>
      </c>
      <c r="F84" s="120" t="s">
        <v>190</v>
      </c>
      <c r="G84" s="80">
        <v>3</v>
      </c>
      <c r="H84" s="134" t="s">
        <v>440</v>
      </c>
      <c r="I84" s="120" t="s">
        <v>441</v>
      </c>
      <c r="J84" s="144">
        <v>3</v>
      </c>
      <c r="K84" s="136" t="s">
        <v>619</v>
      </c>
      <c r="L84" s="136" t="s">
        <v>620</v>
      </c>
      <c r="M84" s="147"/>
      <c r="N84" s="138"/>
      <c r="O84" s="138"/>
      <c r="R84" s="30">
        <f>COUNTIF(D84:D86,"1")</f>
        <v>0</v>
      </c>
      <c r="S84" s="30">
        <f>COUNTIF(G84:G86,"1")</f>
        <v>0</v>
      </c>
      <c r="T84" s="30">
        <f>COUNTIF(J84:J86,"1")</f>
        <v>0</v>
      </c>
      <c r="U84" s="30">
        <f>COUNTIF(M84:M86,"1")</f>
        <v>0</v>
      </c>
    </row>
    <row r="85" spans="1:21" ht="30" customHeight="1" x14ac:dyDescent="0.2">
      <c r="A85" s="210"/>
      <c r="B85" s="67"/>
      <c r="C85" s="41" t="s">
        <v>99</v>
      </c>
      <c r="D85" s="80">
        <v>2</v>
      </c>
      <c r="E85" s="134" t="s">
        <v>191</v>
      </c>
      <c r="F85" s="120" t="s">
        <v>192</v>
      </c>
      <c r="G85" s="80">
        <v>3</v>
      </c>
      <c r="H85" s="134" t="s">
        <v>442</v>
      </c>
      <c r="I85" s="120" t="s">
        <v>443</v>
      </c>
      <c r="J85" s="144">
        <v>3</v>
      </c>
      <c r="K85" s="136" t="s">
        <v>621</v>
      </c>
      <c r="L85" s="136" t="s">
        <v>622</v>
      </c>
      <c r="M85" s="147"/>
      <c r="N85" s="138"/>
      <c r="O85" s="138"/>
      <c r="R85" s="30">
        <f>COUNTIF(D84:D86,"2")</f>
        <v>2</v>
      </c>
      <c r="S85" s="30">
        <f>COUNTIF(G84:G86,"2")</f>
        <v>0</v>
      </c>
      <c r="T85" s="30">
        <f>COUNTIF(J84:J86,"2")</f>
        <v>0</v>
      </c>
      <c r="U85" s="30">
        <f>COUNTIF(M84:M86,"2")</f>
        <v>0</v>
      </c>
    </row>
    <row r="86" spans="1:21" ht="30" customHeight="1" x14ac:dyDescent="0.2">
      <c r="A86" s="210"/>
      <c r="B86" s="67"/>
      <c r="C86" s="41" t="s">
        <v>100</v>
      </c>
      <c r="D86" s="80">
        <v>3</v>
      </c>
      <c r="E86" s="134" t="s">
        <v>193</v>
      </c>
      <c r="F86" s="120" t="s">
        <v>194</v>
      </c>
      <c r="G86" s="80">
        <v>3</v>
      </c>
      <c r="H86" s="153" t="s">
        <v>444</v>
      </c>
      <c r="I86" s="120" t="s">
        <v>445</v>
      </c>
      <c r="J86" s="144">
        <v>3</v>
      </c>
      <c r="K86" s="136" t="s">
        <v>623</v>
      </c>
      <c r="L86" s="136" t="s">
        <v>624</v>
      </c>
      <c r="M86" s="147"/>
      <c r="N86" s="138"/>
      <c r="O86" s="138"/>
      <c r="R86" s="30">
        <f>COUNTIF(D84:D86,"3")</f>
        <v>1</v>
      </c>
      <c r="S86" s="30">
        <f>COUNTIF(G84:G86,"3")</f>
        <v>3</v>
      </c>
      <c r="T86" s="30">
        <f>COUNTIF(J84:J86,"3")</f>
        <v>3</v>
      </c>
      <c r="U86" s="30">
        <f>COUNTIF(M84:M86,"3")</f>
        <v>0</v>
      </c>
    </row>
    <row r="87" spans="1:21" ht="21" customHeight="1" x14ac:dyDescent="0.25">
      <c r="B87" s="235"/>
      <c r="C87" s="236"/>
      <c r="D87" s="60"/>
      <c r="E87" s="61"/>
      <c r="F87" s="61"/>
      <c r="G87" s="60"/>
      <c r="H87" s="61"/>
      <c r="I87" s="61"/>
      <c r="J87" s="60"/>
      <c r="K87" s="61"/>
      <c r="M87" s="60"/>
      <c r="N87" s="61"/>
      <c r="R87" s="30">
        <f>COUNTIF(D84:D86,"4")</f>
        <v>0</v>
      </c>
      <c r="S87" s="30">
        <f>COUNTIF(G84:G86,"4")</f>
        <v>0</v>
      </c>
      <c r="T87" s="30">
        <f>COUNTIF(J84:J86,"4")</f>
        <v>0</v>
      </c>
      <c r="U87" s="30">
        <f>COUNTIF(M84:M86,"4")</f>
        <v>0</v>
      </c>
    </row>
    <row r="88" spans="1:21" ht="18.75" x14ac:dyDescent="0.2">
      <c r="A88" s="210"/>
      <c r="B88" s="69"/>
      <c r="C88" s="273" t="s">
        <v>101</v>
      </c>
      <c r="D88" s="274"/>
      <c r="E88" s="274"/>
      <c r="F88" s="274"/>
      <c r="G88" s="274"/>
      <c r="H88" s="274"/>
      <c r="I88" s="274"/>
      <c r="J88" s="274"/>
      <c r="K88" s="275"/>
      <c r="L88" s="63"/>
      <c r="M88" s="63"/>
      <c r="N88" s="63"/>
      <c r="O88" s="63"/>
    </row>
    <row r="89" spans="1:21" ht="30" customHeight="1" x14ac:dyDescent="0.2">
      <c r="A89" s="210"/>
      <c r="B89" s="59"/>
      <c r="C89" s="39" t="s">
        <v>102</v>
      </c>
      <c r="D89" s="80">
        <v>1</v>
      </c>
      <c r="E89" s="120" t="s">
        <v>195</v>
      </c>
      <c r="F89" s="120" t="s">
        <v>196</v>
      </c>
      <c r="G89" s="80">
        <v>1</v>
      </c>
      <c r="H89" s="120" t="s">
        <v>446</v>
      </c>
      <c r="I89" s="120" t="s">
        <v>447</v>
      </c>
      <c r="J89" s="144">
        <v>1</v>
      </c>
      <c r="K89" s="136" t="s">
        <v>625</v>
      </c>
      <c r="L89" s="136" t="s">
        <v>626</v>
      </c>
      <c r="M89" s="147"/>
      <c r="N89" s="138"/>
      <c r="O89" s="138"/>
      <c r="R89" s="30">
        <f>COUNTIF(D89:D95,"1")</f>
        <v>7</v>
      </c>
      <c r="S89" s="30">
        <f>COUNTIF(G89:G95,"1")</f>
        <v>5</v>
      </c>
      <c r="T89" s="30">
        <f>COUNTIF(J89:J95,"1")</f>
        <v>5</v>
      </c>
      <c r="U89" s="30">
        <f>COUNTIF(M89:M95,"1")</f>
        <v>0</v>
      </c>
    </row>
    <row r="90" spans="1:21" ht="30" customHeight="1" x14ac:dyDescent="0.2">
      <c r="A90" s="210"/>
      <c r="B90" s="70"/>
      <c r="C90" s="42" t="s">
        <v>103</v>
      </c>
      <c r="D90" s="80">
        <v>1</v>
      </c>
      <c r="E90" s="134" t="s">
        <v>197</v>
      </c>
      <c r="F90" s="120" t="s">
        <v>198</v>
      </c>
      <c r="G90" s="80">
        <v>1</v>
      </c>
      <c r="H90" s="134" t="s">
        <v>448</v>
      </c>
      <c r="I90" s="120" t="s">
        <v>449</v>
      </c>
      <c r="J90" s="144">
        <v>1</v>
      </c>
      <c r="K90" s="136" t="s">
        <v>627</v>
      </c>
      <c r="L90" s="136" t="s">
        <v>626</v>
      </c>
      <c r="M90" s="147"/>
      <c r="N90" s="138"/>
      <c r="O90" s="138"/>
      <c r="R90" s="30">
        <f>COUNTIF(D89:D95,"2")</f>
        <v>0</v>
      </c>
      <c r="S90" s="30">
        <f>COUNTIF(G89:G95,"2")</f>
        <v>2</v>
      </c>
      <c r="T90" s="30">
        <f>COUNTIF(J89:J95,"2")</f>
        <v>2</v>
      </c>
      <c r="U90" s="30">
        <f>COUNTIF(M89:M95,"2")</f>
        <v>0</v>
      </c>
    </row>
    <row r="91" spans="1:21" ht="30" customHeight="1" x14ac:dyDescent="0.2">
      <c r="A91" s="210"/>
      <c r="B91" s="67"/>
      <c r="C91" s="41" t="s">
        <v>104</v>
      </c>
      <c r="D91" s="80">
        <v>1</v>
      </c>
      <c r="E91" s="134" t="s">
        <v>199</v>
      </c>
      <c r="F91" s="120"/>
      <c r="G91" s="80">
        <v>1</v>
      </c>
      <c r="H91" s="134" t="s">
        <v>450</v>
      </c>
      <c r="I91" s="120" t="s">
        <v>451</v>
      </c>
      <c r="J91" s="144">
        <v>1</v>
      </c>
      <c r="K91" s="136" t="s">
        <v>628</v>
      </c>
      <c r="L91" s="136" t="s">
        <v>626</v>
      </c>
      <c r="M91" s="147"/>
      <c r="N91" s="138"/>
      <c r="O91" s="138"/>
      <c r="R91" s="30">
        <f>COUNTIF(D89:D95,"3")</f>
        <v>0</v>
      </c>
      <c r="S91" s="30">
        <f>COUNTIF(G89:G95,"3")</f>
        <v>0</v>
      </c>
      <c r="T91" s="30">
        <f>COUNTIF(J89:J95,"3")</f>
        <v>0</v>
      </c>
      <c r="U91" s="30">
        <f>COUNTIF(M89:M95,"3")</f>
        <v>0</v>
      </c>
    </row>
    <row r="92" spans="1:21" ht="30" customHeight="1" x14ac:dyDescent="0.2">
      <c r="A92" s="210"/>
      <c r="B92" s="67"/>
      <c r="C92" s="42" t="s">
        <v>105</v>
      </c>
      <c r="D92" s="80">
        <v>1</v>
      </c>
      <c r="E92" s="134" t="s">
        <v>200</v>
      </c>
      <c r="F92" s="120"/>
      <c r="G92" s="80">
        <v>2</v>
      </c>
      <c r="H92" s="134" t="s">
        <v>452</v>
      </c>
      <c r="I92" s="120" t="s">
        <v>453</v>
      </c>
      <c r="J92" s="144">
        <v>2</v>
      </c>
      <c r="K92" s="136" t="s">
        <v>629</v>
      </c>
      <c r="L92" s="136" t="s">
        <v>631</v>
      </c>
      <c r="M92" s="147"/>
      <c r="N92" s="138"/>
      <c r="O92" s="138"/>
      <c r="R92" s="30">
        <f>COUNTIF(D89:D95,"4")</f>
        <v>0</v>
      </c>
      <c r="S92" s="30">
        <f>COUNTIF(G89:G95,"4")</f>
        <v>0</v>
      </c>
      <c r="T92" s="30">
        <f>COUNTIF(J89:J95,"4")</f>
        <v>0</v>
      </c>
      <c r="U92" s="30">
        <f>COUNTIF(M89:M95,"4")</f>
        <v>0</v>
      </c>
    </row>
    <row r="93" spans="1:21" ht="30" customHeight="1" x14ac:dyDescent="0.2">
      <c r="A93" s="210"/>
      <c r="B93" s="67"/>
      <c r="C93" s="41" t="s">
        <v>106</v>
      </c>
      <c r="D93" s="80">
        <v>1</v>
      </c>
      <c r="E93" s="134" t="s">
        <v>201</v>
      </c>
      <c r="F93" s="120"/>
      <c r="G93" s="80">
        <v>2</v>
      </c>
      <c r="H93" s="134" t="s">
        <v>454</v>
      </c>
      <c r="I93" s="120" t="s">
        <v>455</v>
      </c>
      <c r="J93" s="144">
        <v>2</v>
      </c>
      <c r="K93" s="136" t="s">
        <v>632</v>
      </c>
      <c r="L93" s="136" t="s">
        <v>630</v>
      </c>
      <c r="M93" s="147"/>
      <c r="N93" s="138"/>
      <c r="O93" s="138"/>
    </row>
    <row r="94" spans="1:21" ht="30" customHeight="1" x14ac:dyDescent="0.2">
      <c r="A94" s="210"/>
      <c r="B94" s="70"/>
      <c r="C94" s="42" t="s">
        <v>107</v>
      </c>
      <c r="D94" s="80">
        <v>1</v>
      </c>
      <c r="E94" s="134" t="s">
        <v>202</v>
      </c>
      <c r="F94" s="120"/>
      <c r="G94" s="80">
        <v>1</v>
      </c>
      <c r="H94" s="134" t="s">
        <v>456</v>
      </c>
      <c r="I94" s="120" t="s">
        <v>457</v>
      </c>
      <c r="J94" s="144">
        <v>1</v>
      </c>
      <c r="K94" s="136" t="s">
        <v>633</v>
      </c>
      <c r="L94" s="136" t="s">
        <v>634</v>
      </c>
      <c r="M94" s="147"/>
      <c r="N94" s="138"/>
      <c r="O94" s="138"/>
    </row>
    <row r="95" spans="1:21" ht="30" customHeight="1" x14ac:dyDescent="0.2">
      <c r="A95" s="210"/>
      <c r="B95" s="67"/>
      <c r="C95" s="41" t="s">
        <v>108</v>
      </c>
      <c r="D95" s="80">
        <v>1</v>
      </c>
      <c r="E95" s="134" t="s">
        <v>203</v>
      </c>
      <c r="F95" s="120" t="s">
        <v>204</v>
      </c>
      <c r="G95" s="80">
        <v>1</v>
      </c>
      <c r="H95" s="134" t="s">
        <v>458</v>
      </c>
      <c r="I95" s="120" t="s">
        <v>459</v>
      </c>
      <c r="J95" s="144">
        <v>1</v>
      </c>
      <c r="K95" s="136" t="s">
        <v>635</v>
      </c>
      <c r="L95" s="136" t="s">
        <v>636</v>
      </c>
      <c r="M95" s="147"/>
      <c r="N95" s="138"/>
      <c r="O95" s="138"/>
    </row>
    <row r="96" spans="1:21" ht="5.25" customHeight="1" x14ac:dyDescent="0.25">
      <c r="B96" s="235"/>
      <c r="C96" s="236"/>
      <c r="D96" s="60"/>
      <c r="E96" s="61"/>
      <c r="F96" s="61"/>
      <c r="G96" s="60"/>
      <c r="H96" s="61"/>
      <c r="I96" s="61"/>
      <c r="J96" s="60"/>
      <c r="K96" s="66"/>
      <c r="M96" s="60"/>
      <c r="N96" s="66"/>
    </row>
    <row r="97" spans="1:21" ht="18.75" x14ac:dyDescent="0.2">
      <c r="A97" s="210"/>
      <c r="B97" s="56"/>
      <c r="C97" s="254" t="s">
        <v>25</v>
      </c>
      <c r="D97" s="237"/>
      <c r="E97" s="237"/>
      <c r="F97" s="237"/>
      <c r="G97" s="237"/>
      <c r="H97" s="237"/>
      <c r="I97" s="237"/>
      <c r="J97" s="237"/>
      <c r="K97" s="237"/>
      <c r="L97" s="237"/>
      <c r="M97" s="107"/>
      <c r="N97" s="107"/>
      <c r="O97" s="114"/>
    </row>
    <row r="98" spans="1:21" ht="60" x14ac:dyDescent="0.2">
      <c r="A98" s="210"/>
      <c r="B98" s="64"/>
      <c r="C98" s="39" t="s">
        <v>109</v>
      </c>
      <c r="D98" s="80">
        <v>2</v>
      </c>
      <c r="E98" s="83" t="s">
        <v>205</v>
      </c>
      <c r="F98" s="83" t="s">
        <v>206</v>
      </c>
      <c r="G98" s="80">
        <v>2</v>
      </c>
      <c r="H98" s="83" t="s">
        <v>460</v>
      </c>
      <c r="I98" s="83" t="s">
        <v>461</v>
      </c>
      <c r="J98" s="82">
        <v>1</v>
      </c>
      <c r="K98" s="88" t="s">
        <v>707</v>
      </c>
      <c r="L98" s="88" t="s">
        <v>637</v>
      </c>
      <c r="M98" s="110"/>
      <c r="N98" s="109"/>
      <c r="O98" s="109"/>
      <c r="R98" s="30">
        <f>COUNTIF(D98:D99,"1")</f>
        <v>0</v>
      </c>
      <c r="S98" s="30">
        <f>COUNTIF(G98:G99,"1")</f>
        <v>0</v>
      </c>
      <c r="T98" s="30">
        <f>COUNTIF(J98:J99,"1")</f>
        <v>1</v>
      </c>
      <c r="U98" s="30">
        <f>COUNTIF(M98:M99,"1")</f>
        <v>0</v>
      </c>
    </row>
    <row r="99" spans="1:21" ht="48" x14ac:dyDescent="0.2">
      <c r="A99" s="210"/>
      <c r="B99" s="71"/>
      <c r="C99" s="42" t="s">
        <v>110</v>
      </c>
      <c r="D99" s="80">
        <v>2</v>
      </c>
      <c r="E99" s="84" t="s">
        <v>207</v>
      </c>
      <c r="F99" s="83" t="s">
        <v>204</v>
      </c>
      <c r="G99" s="80">
        <v>2</v>
      </c>
      <c r="H99" s="120" t="s">
        <v>462</v>
      </c>
      <c r="I99" s="83" t="s">
        <v>463</v>
      </c>
      <c r="J99" s="82">
        <v>2</v>
      </c>
      <c r="K99" s="88" t="s">
        <v>638</v>
      </c>
      <c r="L99" s="88" t="s">
        <v>639</v>
      </c>
      <c r="M99" s="110"/>
      <c r="N99" s="109"/>
      <c r="O99" s="109"/>
      <c r="R99" s="30">
        <f>COUNTIF(D98:D99,"2")</f>
        <v>2</v>
      </c>
      <c r="S99" s="30">
        <f>COUNTIF(G98:G99,"2")</f>
        <v>2</v>
      </c>
      <c r="T99" s="30">
        <f>COUNTIF(J98:J99,"2")</f>
        <v>1</v>
      </c>
      <c r="U99" s="30">
        <f>COUNTIF(M98:M99,"2")</f>
        <v>0</v>
      </c>
    </row>
    <row r="100" spans="1:21" ht="8.25" customHeight="1" x14ac:dyDescent="0.25">
      <c r="B100" s="235"/>
      <c r="C100" s="236"/>
      <c r="D100" s="60"/>
      <c r="E100" s="61"/>
      <c r="F100" s="61"/>
      <c r="G100" s="60"/>
      <c r="H100" s="61"/>
      <c r="I100" s="61"/>
      <c r="J100" s="60"/>
      <c r="K100" s="66"/>
      <c r="M100" s="60"/>
      <c r="N100" s="66"/>
      <c r="R100" s="30">
        <f>COUNTIF(D98:D99,"3")</f>
        <v>0</v>
      </c>
      <c r="S100" s="30">
        <f>COUNTIF(G98:G99,"3")</f>
        <v>0</v>
      </c>
      <c r="T100" s="30">
        <f>COUNTIF(J98:J99,"3")</f>
        <v>0</v>
      </c>
      <c r="U100" s="30">
        <f>COUNTIF(M98:M99,"3")</f>
        <v>0</v>
      </c>
    </row>
    <row r="101" spans="1:21" ht="18.75" x14ac:dyDescent="0.2">
      <c r="A101" s="210"/>
      <c r="B101" s="67"/>
      <c r="C101" s="237" t="s">
        <v>111</v>
      </c>
      <c r="D101" s="237"/>
      <c r="E101" s="237"/>
      <c r="F101" s="237"/>
      <c r="G101" s="237"/>
      <c r="H101" s="237"/>
      <c r="I101" s="237"/>
      <c r="J101" s="237"/>
      <c r="K101" s="238"/>
      <c r="L101" s="63"/>
      <c r="M101" s="63"/>
      <c r="N101" s="63"/>
      <c r="O101" s="63"/>
      <c r="R101" s="30">
        <f>COUNTIF(D98:D99,"4")</f>
        <v>0</v>
      </c>
      <c r="S101" s="30">
        <f>COUNTIF(G98:G99,"4")</f>
        <v>0</v>
      </c>
      <c r="T101" s="30">
        <f>COUNTIF(J98:J99,"4")</f>
        <v>0</v>
      </c>
      <c r="U101" s="30">
        <f>COUNTIF(M98:M99,"4")</f>
        <v>0</v>
      </c>
    </row>
    <row r="102" spans="1:21" ht="39" customHeight="1" x14ac:dyDescent="0.2">
      <c r="A102" s="210"/>
      <c r="B102" s="59"/>
      <c r="C102" s="48" t="s">
        <v>112</v>
      </c>
      <c r="D102" s="80">
        <v>3</v>
      </c>
      <c r="E102" s="120" t="s">
        <v>208</v>
      </c>
      <c r="F102" s="120" t="s">
        <v>209</v>
      </c>
      <c r="G102" s="80">
        <v>3</v>
      </c>
      <c r="H102" s="120" t="s">
        <v>208</v>
      </c>
      <c r="I102" s="120" t="s">
        <v>209</v>
      </c>
      <c r="J102" s="144">
        <v>3</v>
      </c>
      <c r="K102" s="136" t="s">
        <v>640</v>
      </c>
      <c r="L102" s="136" t="s">
        <v>641</v>
      </c>
      <c r="M102" s="147"/>
      <c r="N102" s="138"/>
      <c r="O102" s="138"/>
      <c r="R102" s="30">
        <f>COUNTIF(D102:D111,"1")</f>
        <v>5</v>
      </c>
      <c r="S102" s="30">
        <f>COUNTIF(G102:G111,"1")</f>
        <v>6</v>
      </c>
      <c r="T102" s="30">
        <f>COUNTIF(J102:J111,"1")</f>
        <v>4</v>
      </c>
      <c r="U102" s="30">
        <f>COUNTIF(M102:M111,"1")</f>
        <v>0</v>
      </c>
    </row>
    <row r="103" spans="1:21" ht="30" customHeight="1" x14ac:dyDescent="0.2">
      <c r="A103" s="210"/>
      <c r="B103" s="67"/>
      <c r="C103" s="41" t="s">
        <v>113</v>
      </c>
      <c r="D103" s="80">
        <v>1</v>
      </c>
      <c r="E103" s="134" t="s">
        <v>210</v>
      </c>
      <c r="F103" s="120"/>
      <c r="G103" s="80">
        <v>1</v>
      </c>
      <c r="H103" s="134" t="s">
        <v>464</v>
      </c>
      <c r="I103" s="120" t="s">
        <v>459</v>
      </c>
      <c r="J103" s="144">
        <v>1</v>
      </c>
      <c r="K103" s="136" t="s">
        <v>642</v>
      </c>
      <c r="L103" s="136" t="s">
        <v>643</v>
      </c>
      <c r="M103" s="147"/>
      <c r="N103" s="138"/>
      <c r="O103" s="138"/>
      <c r="R103" s="30">
        <f>COUNTIF(D102:D111,"2")</f>
        <v>3</v>
      </c>
      <c r="S103" s="30">
        <f>COUNTIF(G102:G111,"2")</f>
        <v>1</v>
      </c>
      <c r="T103" s="30">
        <f>COUNTIF(J102:J111,"2")</f>
        <v>2</v>
      </c>
      <c r="U103" s="30">
        <f>COUNTIF(M102:M111,"2")</f>
        <v>0</v>
      </c>
    </row>
    <row r="104" spans="1:21" ht="30" customHeight="1" x14ac:dyDescent="0.2">
      <c r="A104" s="210"/>
      <c r="B104" s="67"/>
      <c r="C104" s="41" t="s">
        <v>114</v>
      </c>
      <c r="D104" s="80">
        <v>1</v>
      </c>
      <c r="E104" s="134" t="s">
        <v>211</v>
      </c>
      <c r="F104" s="120"/>
      <c r="G104" s="80">
        <v>1</v>
      </c>
      <c r="H104" s="134" t="s">
        <v>465</v>
      </c>
      <c r="I104" s="120" t="s">
        <v>459</v>
      </c>
      <c r="J104" s="144">
        <v>1</v>
      </c>
      <c r="K104" s="136" t="s">
        <v>644</v>
      </c>
      <c r="L104" s="136" t="s">
        <v>645</v>
      </c>
      <c r="M104" s="147"/>
      <c r="N104" s="138"/>
      <c r="O104" s="138"/>
      <c r="R104" s="30">
        <f>COUNTIF(D102:D111,"3")</f>
        <v>1</v>
      </c>
      <c r="S104" s="30">
        <f>COUNTIF(G102:G111,"3")</f>
        <v>3</v>
      </c>
      <c r="T104" s="30">
        <f>COUNTIF(J102:J111,"3")</f>
        <v>4</v>
      </c>
      <c r="U104" s="30">
        <f>COUNTIF(M102:M111,"3")</f>
        <v>0</v>
      </c>
    </row>
    <row r="105" spans="1:21" ht="30" customHeight="1" x14ac:dyDescent="0.2">
      <c r="A105" s="210"/>
      <c r="B105" s="67"/>
      <c r="C105" s="41" t="s">
        <v>115</v>
      </c>
      <c r="D105" s="80">
        <v>2</v>
      </c>
      <c r="E105" s="134" t="s">
        <v>212</v>
      </c>
      <c r="F105" s="120"/>
      <c r="G105" s="80">
        <v>3</v>
      </c>
      <c r="H105" s="134" t="s">
        <v>466</v>
      </c>
      <c r="I105" s="120" t="s">
        <v>467</v>
      </c>
      <c r="J105" s="144">
        <v>3</v>
      </c>
      <c r="K105" s="136" t="s">
        <v>646</v>
      </c>
      <c r="L105" s="136" t="s">
        <v>647</v>
      </c>
      <c r="M105" s="147"/>
      <c r="N105" s="138"/>
      <c r="O105" s="138"/>
      <c r="R105" s="30">
        <f>COUNTIF(D102:D111,"4")</f>
        <v>0</v>
      </c>
      <c r="S105" s="30">
        <f>COUNTIF(G102:G111,"4")</f>
        <v>0</v>
      </c>
      <c r="T105" s="30">
        <f>COUNTIF(J102:J111,"4")</f>
        <v>0</v>
      </c>
      <c r="U105" s="30">
        <f>COUNTIF(M102:M111,"4")</f>
        <v>0</v>
      </c>
    </row>
    <row r="106" spans="1:21" ht="30" customHeight="1" x14ac:dyDescent="0.2">
      <c r="A106" s="210"/>
      <c r="B106" s="67"/>
      <c r="C106" s="41" t="s">
        <v>116</v>
      </c>
      <c r="D106" s="80">
        <v>2</v>
      </c>
      <c r="E106" s="134" t="s">
        <v>213</v>
      </c>
      <c r="F106" s="120" t="s">
        <v>204</v>
      </c>
      <c r="G106" s="80">
        <v>2</v>
      </c>
      <c r="H106" s="134" t="s">
        <v>468</v>
      </c>
      <c r="I106" s="120" t="s">
        <v>469</v>
      </c>
      <c r="J106" s="144">
        <v>3</v>
      </c>
      <c r="K106" s="136" t="s">
        <v>648</v>
      </c>
      <c r="L106" s="136" t="s">
        <v>649</v>
      </c>
      <c r="M106" s="147"/>
      <c r="N106" s="138"/>
      <c r="O106" s="138"/>
    </row>
    <row r="107" spans="1:21" ht="30" customHeight="1" x14ac:dyDescent="0.2">
      <c r="A107" s="210"/>
      <c r="B107" s="67"/>
      <c r="C107" s="41" t="s">
        <v>117</v>
      </c>
      <c r="D107" s="80">
        <v>1</v>
      </c>
      <c r="E107" s="134"/>
      <c r="F107" s="120"/>
      <c r="G107" s="80">
        <v>1</v>
      </c>
      <c r="H107" s="120" t="s">
        <v>470</v>
      </c>
      <c r="I107" s="120" t="s">
        <v>459</v>
      </c>
      <c r="J107" s="144">
        <v>2</v>
      </c>
      <c r="K107" s="136" t="s">
        <v>650</v>
      </c>
      <c r="L107" s="136" t="s">
        <v>651</v>
      </c>
      <c r="M107" s="147"/>
      <c r="N107" s="138"/>
      <c r="O107" s="138"/>
    </row>
    <row r="108" spans="1:21" ht="30" customHeight="1" x14ac:dyDescent="0.2">
      <c r="A108" s="210"/>
      <c r="B108" s="67"/>
      <c r="C108" s="41" t="s">
        <v>118</v>
      </c>
      <c r="D108" s="80">
        <v>1</v>
      </c>
      <c r="E108" s="134" t="s">
        <v>214</v>
      </c>
      <c r="F108" s="120"/>
      <c r="G108" s="80">
        <v>1</v>
      </c>
      <c r="H108" s="134" t="s">
        <v>471</v>
      </c>
      <c r="I108" s="120" t="s">
        <v>472</v>
      </c>
      <c r="J108" s="144">
        <v>2</v>
      </c>
      <c r="K108" s="136" t="s">
        <v>652</v>
      </c>
      <c r="L108" s="136" t="s">
        <v>653</v>
      </c>
      <c r="M108" s="147"/>
      <c r="N108" s="138"/>
      <c r="O108" s="138"/>
    </row>
    <row r="109" spans="1:21" ht="30" customHeight="1" x14ac:dyDescent="0.2">
      <c r="A109" s="210"/>
      <c r="B109" s="67"/>
      <c r="C109" s="41" t="s">
        <v>119</v>
      </c>
      <c r="D109" s="80">
        <v>1</v>
      </c>
      <c r="E109" s="134" t="s">
        <v>215</v>
      </c>
      <c r="F109" s="120"/>
      <c r="G109" s="80">
        <v>1</v>
      </c>
      <c r="H109" s="134" t="s">
        <v>473</v>
      </c>
      <c r="I109" s="120" t="s">
        <v>459</v>
      </c>
      <c r="J109" s="144">
        <v>1</v>
      </c>
      <c r="K109" s="136" t="s">
        <v>654</v>
      </c>
      <c r="L109" s="136" t="s">
        <v>655</v>
      </c>
      <c r="M109" s="147"/>
      <c r="N109" s="138"/>
      <c r="O109" s="138"/>
    </row>
    <row r="110" spans="1:21" ht="30" customHeight="1" x14ac:dyDescent="0.2">
      <c r="A110" s="210"/>
      <c r="B110" s="67"/>
      <c r="C110" s="41" t="s">
        <v>120</v>
      </c>
      <c r="D110" s="80">
        <v>2</v>
      </c>
      <c r="E110" s="134" t="s">
        <v>216</v>
      </c>
      <c r="F110" s="120"/>
      <c r="G110" s="80">
        <v>3</v>
      </c>
      <c r="H110" s="134" t="s">
        <v>474</v>
      </c>
      <c r="I110" s="120" t="s">
        <v>475</v>
      </c>
      <c r="J110" s="144">
        <v>3</v>
      </c>
      <c r="K110" s="136" t="s">
        <v>474</v>
      </c>
      <c r="L110" s="136" t="s">
        <v>656</v>
      </c>
      <c r="M110" s="147"/>
      <c r="N110" s="138"/>
      <c r="O110" s="138"/>
    </row>
    <row r="111" spans="1:21" ht="30" customHeight="1" x14ac:dyDescent="0.2">
      <c r="A111" s="210"/>
      <c r="B111" s="67"/>
      <c r="C111" s="41" t="s">
        <v>121</v>
      </c>
      <c r="D111" s="80"/>
      <c r="E111" s="134"/>
      <c r="F111" s="120"/>
      <c r="G111" s="80">
        <v>1</v>
      </c>
      <c r="H111" s="134" t="s">
        <v>476</v>
      </c>
      <c r="I111" s="120" t="s">
        <v>477</v>
      </c>
      <c r="J111" s="144">
        <v>1</v>
      </c>
      <c r="K111" s="136" t="s">
        <v>657</v>
      </c>
      <c r="L111" s="136" t="s">
        <v>658</v>
      </c>
      <c r="M111" s="147"/>
      <c r="N111" s="138"/>
      <c r="O111" s="138"/>
    </row>
    <row r="112" spans="1:21" ht="5.25" customHeight="1" x14ac:dyDescent="0.25">
      <c r="B112" s="239"/>
      <c r="C112" s="240"/>
      <c r="D112" s="72"/>
      <c r="E112" s="73"/>
      <c r="F112" s="73"/>
      <c r="G112" s="72"/>
      <c r="H112" s="73"/>
      <c r="I112" s="73"/>
      <c r="J112" s="72"/>
      <c r="K112" s="74"/>
      <c r="M112" s="72"/>
      <c r="N112" s="74"/>
    </row>
    <row r="113" spans="1:21" ht="18.75" x14ac:dyDescent="0.2">
      <c r="A113" s="210"/>
      <c r="B113" s="67"/>
      <c r="C113" s="237" t="s">
        <v>0</v>
      </c>
      <c r="D113" s="237"/>
      <c r="E113" s="237"/>
      <c r="F113" s="237"/>
      <c r="G113" s="237"/>
      <c r="H113" s="237"/>
      <c r="I113" s="237"/>
      <c r="J113" s="237"/>
      <c r="K113" s="238"/>
      <c r="L113" s="63"/>
      <c r="M113" s="63"/>
      <c r="N113" s="63"/>
      <c r="O113" s="63"/>
    </row>
    <row r="114" spans="1:21" ht="30" customHeight="1" x14ac:dyDescent="0.2">
      <c r="A114" s="210"/>
      <c r="B114" s="70"/>
      <c r="C114" s="42" t="s">
        <v>1</v>
      </c>
      <c r="D114" s="80">
        <v>3</v>
      </c>
      <c r="E114" s="134" t="s">
        <v>217</v>
      </c>
      <c r="F114" s="120" t="s">
        <v>218</v>
      </c>
      <c r="G114" s="80">
        <v>3</v>
      </c>
      <c r="H114" s="134" t="s">
        <v>217</v>
      </c>
      <c r="I114" s="120" t="s">
        <v>218</v>
      </c>
      <c r="J114" s="144">
        <v>3</v>
      </c>
      <c r="K114" s="136" t="s">
        <v>217</v>
      </c>
      <c r="L114" s="136" t="s">
        <v>218</v>
      </c>
      <c r="M114" s="147"/>
      <c r="N114" s="138"/>
      <c r="O114" s="138"/>
      <c r="R114" s="30">
        <f>COUNTIF(D114:D117,"1")</f>
        <v>0</v>
      </c>
      <c r="S114" s="30">
        <f>COUNTIF(G114:G117,"1")</f>
        <v>0</v>
      </c>
      <c r="T114" s="30">
        <f>COUNTIF(J114:J117,"1")</f>
        <v>0</v>
      </c>
      <c r="U114" s="30">
        <f>COUNTIF(M114:M117,"1")</f>
        <v>0</v>
      </c>
    </row>
    <row r="115" spans="1:21" ht="30" customHeight="1" x14ac:dyDescent="0.2">
      <c r="A115" s="210"/>
      <c r="B115" s="67"/>
      <c r="C115" s="41" t="s">
        <v>2</v>
      </c>
      <c r="D115" s="80">
        <v>3</v>
      </c>
      <c r="E115" s="134" t="s">
        <v>219</v>
      </c>
      <c r="F115" s="120" t="s">
        <v>220</v>
      </c>
      <c r="G115" s="80">
        <v>3</v>
      </c>
      <c r="H115" s="134" t="s">
        <v>219</v>
      </c>
      <c r="I115" s="120" t="s">
        <v>478</v>
      </c>
      <c r="J115" s="144">
        <v>3</v>
      </c>
      <c r="K115" s="136" t="s">
        <v>219</v>
      </c>
      <c r="L115" s="136" t="s">
        <v>478</v>
      </c>
      <c r="M115" s="147"/>
      <c r="N115" s="138"/>
      <c r="O115" s="138"/>
      <c r="R115" s="30">
        <f>COUNTIF(D114:D117,"2")</f>
        <v>0</v>
      </c>
      <c r="S115" s="30">
        <f>COUNTIF(G114:G117,"2")</f>
        <v>0</v>
      </c>
      <c r="T115" s="30">
        <f>COUNTIF(J114:J117,"2")</f>
        <v>0</v>
      </c>
      <c r="U115" s="30">
        <f>COUNTIF(M114:M117,"2")</f>
        <v>0</v>
      </c>
    </row>
    <row r="116" spans="1:21" ht="30" customHeight="1" x14ac:dyDescent="0.2">
      <c r="A116" s="210"/>
      <c r="B116" s="67"/>
      <c r="C116" s="41" t="s">
        <v>3</v>
      </c>
      <c r="D116" s="80">
        <v>3</v>
      </c>
      <c r="E116" s="134" t="s">
        <v>219</v>
      </c>
      <c r="F116" s="120" t="s">
        <v>220</v>
      </c>
      <c r="G116" s="80">
        <v>3</v>
      </c>
      <c r="H116" s="134" t="s">
        <v>219</v>
      </c>
      <c r="I116" s="120" t="s">
        <v>479</v>
      </c>
      <c r="J116" s="144">
        <v>3</v>
      </c>
      <c r="K116" s="136" t="s">
        <v>219</v>
      </c>
      <c r="L116" s="136" t="s">
        <v>479</v>
      </c>
      <c r="M116" s="147"/>
      <c r="N116" s="138"/>
      <c r="O116" s="138"/>
      <c r="R116" s="30">
        <f>COUNTIF(D114:D117,"3")</f>
        <v>4</v>
      </c>
      <c r="S116" s="30">
        <f>COUNTIF(G114:G117,"3")</f>
        <v>4</v>
      </c>
      <c r="T116" s="30">
        <f>COUNTIF(J114:J117,"3")</f>
        <v>4</v>
      </c>
      <c r="U116" s="30">
        <f>COUNTIF(M114:M117,"3")</f>
        <v>0</v>
      </c>
    </row>
    <row r="117" spans="1:21" ht="30" customHeight="1" x14ac:dyDescent="0.2">
      <c r="A117" s="210"/>
      <c r="B117" s="67"/>
      <c r="C117" s="41" t="s">
        <v>4</v>
      </c>
      <c r="D117" s="80">
        <v>3</v>
      </c>
      <c r="E117" s="134" t="s">
        <v>221</v>
      </c>
      <c r="F117" s="120" t="s">
        <v>222</v>
      </c>
      <c r="G117" s="80">
        <v>3</v>
      </c>
      <c r="H117" s="134" t="s">
        <v>480</v>
      </c>
      <c r="I117" s="120" t="s">
        <v>481</v>
      </c>
      <c r="J117" s="144">
        <v>3</v>
      </c>
      <c r="K117" s="136" t="s">
        <v>480</v>
      </c>
      <c r="L117" s="136" t="s">
        <v>481</v>
      </c>
      <c r="M117" s="147"/>
      <c r="N117" s="138"/>
      <c r="O117" s="138"/>
      <c r="R117" s="30">
        <f>COUNTIF(D114:D117,"4")</f>
        <v>0</v>
      </c>
      <c r="S117" s="30">
        <f>COUNTIF(G114:G117,"4")</f>
        <v>0</v>
      </c>
      <c r="T117" s="30">
        <f>COUNTIF(J114:J117,"4")</f>
        <v>0</v>
      </c>
      <c r="U117" s="30">
        <f>COUNTIF(M114:M117,"4")</f>
        <v>0</v>
      </c>
    </row>
    <row r="118" spans="1:21" ht="7.5" customHeight="1" x14ac:dyDescent="0.25">
      <c r="B118" s="235"/>
      <c r="C118" s="236"/>
      <c r="D118" s="72"/>
      <c r="E118" s="73"/>
      <c r="F118" s="73"/>
      <c r="G118" s="72"/>
      <c r="H118" s="73"/>
      <c r="I118" s="73"/>
      <c r="J118" s="60"/>
      <c r="K118" s="66"/>
      <c r="M118" s="60"/>
      <c r="N118" s="66"/>
    </row>
    <row r="119" spans="1:21" ht="15.75" customHeight="1" x14ac:dyDescent="0.2">
      <c r="B119" s="250" t="s">
        <v>24</v>
      </c>
      <c r="C119" s="251"/>
      <c r="D119" s="242" t="s">
        <v>188</v>
      </c>
      <c r="E119" s="243"/>
      <c r="F119" s="244"/>
      <c r="G119" s="225" t="s">
        <v>184</v>
      </c>
      <c r="H119" s="226"/>
      <c r="I119" s="227"/>
      <c r="J119" s="241" t="s">
        <v>293</v>
      </c>
      <c r="K119" s="241"/>
      <c r="L119" s="241"/>
      <c r="M119" s="269" t="s">
        <v>176</v>
      </c>
      <c r="N119" s="269"/>
      <c r="O119" s="269"/>
    </row>
    <row r="120" spans="1:21" ht="15.75" customHeight="1" x14ac:dyDescent="0.2">
      <c r="B120" s="252"/>
      <c r="C120" s="253"/>
      <c r="D120" s="53" t="s">
        <v>34</v>
      </c>
      <c r="E120" s="54" t="s">
        <v>122</v>
      </c>
      <c r="F120" s="54"/>
      <c r="G120" s="53" t="s">
        <v>34</v>
      </c>
      <c r="H120" s="54" t="s">
        <v>122</v>
      </c>
      <c r="I120" s="54"/>
      <c r="J120" s="53" t="s">
        <v>34</v>
      </c>
      <c r="K120" s="54" t="s">
        <v>122</v>
      </c>
      <c r="L120" s="75" t="s">
        <v>125</v>
      </c>
      <c r="M120" s="53" t="s">
        <v>34</v>
      </c>
      <c r="N120" s="54" t="s">
        <v>122</v>
      </c>
      <c r="O120" s="75"/>
    </row>
    <row r="121" spans="1:21" ht="18.75" x14ac:dyDescent="0.2">
      <c r="A121" s="210"/>
      <c r="B121" s="69"/>
      <c r="C121" s="237" t="s">
        <v>5</v>
      </c>
      <c r="D121" s="237"/>
      <c r="E121" s="237"/>
      <c r="F121" s="237"/>
      <c r="G121" s="237"/>
      <c r="H121" s="237"/>
      <c r="I121" s="237"/>
      <c r="J121" s="237"/>
      <c r="K121" s="238"/>
      <c r="L121" s="63"/>
      <c r="M121" s="63"/>
      <c r="N121" s="63"/>
      <c r="O121" s="63"/>
    </row>
    <row r="122" spans="1:21" ht="39" customHeight="1" x14ac:dyDescent="0.2">
      <c r="A122" s="210"/>
      <c r="B122" s="71"/>
      <c r="C122" s="76" t="s">
        <v>6</v>
      </c>
      <c r="D122" s="80">
        <v>1</v>
      </c>
      <c r="E122" s="120" t="s">
        <v>333</v>
      </c>
      <c r="F122" s="148" t="s">
        <v>334</v>
      </c>
      <c r="G122" s="140">
        <v>2</v>
      </c>
      <c r="H122" s="121" t="s">
        <v>482</v>
      </c>
      <c r="I122" s="121" t="s">
        <v>483</v>
      </c>
      <c r="J122" s="144">
        <v>2</v>
      </c>
      <c r="K122" s="136" t="s">
        <v>659</v>
      </c>
      <c r="L122" s="136" t="s">
        <v>660</v>
      </c>
      <c r="M122" s="147"/>
      <c r="N122" s="138"/>
      <c r="O122" s="138"/>
      <c r="R122" s="30">
        <f>COUNTIF(D122:D125,"1")</f>
        <v>3</v>
      </c>
      <c r="S122" s="30">
        <f>COUNTIF(G122:G125,"1")</f>
        <v>2</v>
      </c>
      <c r="T122" s="30">
        <f>COUNTIF(J122:J125,"1")</f>
        <v>2</v>
      </c>
      <c r="U122" s="30">
        <f>COUNTIF(M122:M125,"1")</f>
        <v>0</v>
      </c>
    </row>
    <row r="123" spans="1:21" ht="30" customHeight="1" x14ac:dyDescent="0.2">
      <c r="A123" s="210"/>
      <c r="B123" s="70"/>
      <c r="C123" s="42" t="s">
        <v>7</v>
      </c>
      <c r="D123" s="80">
        <v>1</v>
      </c>
      <c r="E123" s="148" t="s">
        <v>335</v>
      </c>
      <c r="F123" s="148" t="s">
        <v>336</v>
      </c>
      <c r="G123" s="140">
        <v>1</v>
      </c>
      <c r="H123" s="126" t="s">
        <v>484</v>
      </c>
      <c r="I123" s="121" t="s">
        <v>485</v>
      </c>
      <c r="J123" s="144">
        <v>1</v>
      </c>
      <c r="K123" s="136" t="s">
        <v>661</v>
      </c>
      <c r="L123" s="136" t="s">
        <v>662</v>
      </c>
      <c r="M123" s="147"/>
      <c r="N123" s="138"/>
      <c r="O123" s="138"/>
      <c r="R123" s="30">
        <f>COUNTIF(D122:D125,"2")</f>
        <v>1</v>
      </c>
      <c r="S123" s="30">
        <f>COUNTIF(G122:G125,"2")</f>
        <v>2</v>
      </c>
      <c r="T123" s="30">
        <f>COUNTIF(J122:J125,"2")</f>
        <v>2</v>
      </c>
      <c r="U123" s="30">
        <f>COUNTIF(M122:M125,"2")</f>
        <v>0</v>
      </c>
    </row>
    <row r="124" spans="1:21" ht="30" customHeight="1" x14ac:dyDescent="0.2">
      <c r="A124" s="210"/>
      <c r="B124" s="67"/>
      <c r="C124" s="42" t="s">
        <v>8</v>
      </c>
      <c r="D124" s="80">
        <v>1</v>
      </c>
      <c r="E124" s="148" t="s">
        <v>337</v>
      </c>
      <c r="F124" s="120" t="s">
        <v>338</v>
      </c>
      <c r="G124" s="140">
        <v>2</v>
      </c>
      <c r="H124" s="126" t="s">
        <v>664</v>
      </c>
      <c r="I124" s="121" t="s">
        <v>486</v>
      </c>
      <c r="J124" s="144">
        <v>2</v>
      </c>
      <c r="K124" s="136" t="s">
        <v>663</v>
      </c>
      <c r="L124" s="136" t="s">
        <v>204</v>
      </c>
      <c r="M124" s="147"/>
      <c r="N124" s="138"/>
      <c r="O124" s="138"/>
      <c r="R124" s="30">
        <f>COUNTIF(D122:D125,"3")</f>
        <v>0</v>
      </c>
      <c r="S124" s="30">
        <f>COUNTIF(G122:G125,"3")</f>
        <v>0</v>
      </c>
      <c r="T124" s="30">
        <f>COUNTIF(J122:J125,"3")</f>
        <v>0</v>
      </c>
      <c r="U124" s="30">
        <f>COUNTIF(M122:M125,"3")</f>
        <v>0</v>
      </c>
    </row>
    <row r="125" spans="1:21" ht="30" customHeight="1" x14ac:dyDescent="0.2">
      <c r="A125" s="210"/>
      <c r="B125" s="67"/>
      <c r="C125" s="41" t="s">
        <v>9</v>
      </c>
      <c r="D125" s="80">
        <v>2</v>
      </c>
      <c r="E125" s="134" t="s">
        <v>339</v>
      </c>
      <c r="F125" s="120" t="s">
        <v>340</v>
      </c>
      <c r="G125" s="140">
        <v>1</v>
      </c>
      <c r="H125" s="126" t="s">
        <v>487</v>
      </c>
      <c r="I125" s="121" t="s">
        <v>488</v>
      </c>
      <c r="J125" s="144">
        <v>1</v>
      </c>
      <c r="K125" s="136" t="s">
        <v>665</v>
      </c>
      <c r="L125" s="136" t="s">
        <v>666</v>
      </c>
      <c r="M125" s="147"/>
      <c r="N125" s="138"/>
      <c r="O125" s="138"/>
      <c r="R125" s="30">
        <f>COUNTIF(D122:D125,"4")</f>
        <v>0</v>
      </c>
      <c r="S125" s="30">
        <f>COUNTIF(G122:G125,"4")</f>
        <v>0</v>
      </c>
      <c r="T125" s="30">
        <f>COUNTIF(J122:J125,"4")</f>
        <v>0</v>
      </c>
      <c r="U125" s="30">
        <f>COUNTIF(M122:M125,"4")</f>
        <v>0</v>
      </c>
    </row>
    <row r="126" spans="1:21" ht="8.25" customHeight="1" x14ac:dyDescent="0.25">
      <c r="B126" s="235"/>
      <c r="C126" s="236"/>
      <c r="D126" s="60"/>
      <c r="E126" s="61"/>
      <c r="F126" s="61"/>
      <c r="G126" s="60"/>
      <c r="H126" s="61"/>
      <c r="I126" s="61"/>
      <c r="J126" s="60"/>
      <c r="K126" s="66"/>
      <c r="M126" s="60"/>
      <c r="N126" s="66"/>
    </row>
    <row r="127" spans="1:21" ht="18.75" x14ac:dyDescent="0.2">
      <c r="A127" s="210"/>
      <c r="B127" s="67"/>
      <c r="C127" s="237" t="s">
        <v>10</v>
      </c>
      <c r="D127" s="237"/>
      <c r="E127" s="237"/>
      <c r="F127" s="237"/>
      <c r="G127" s="237"/>
      <c r="H127" s="237"/>
      <c r="I127" s="237"/>
      <c r="J127" s="237"/>
      <c r="K127" s="238"/>
      <c r="L127" s="63"/>
      <c r="M127" s="63"/>
      <c r="N127" s="63"/>
      <c r="O127" s="63"/>
    </row>
    <row r="128" spans="1:21" ht="30" customHeight="1" x14ac:dyDescent="0.2">
      <c r="A128" s="210"/>
      <c r="B128" s="59"/>
      <c r="C128" s="48" t="s">
        <v>11</v>
      </c>
      <c r="D128" s="80">
        <v>2</v>
      </c>
      <c r="E128" s="120" t="s">
        <v>341</v>
      </c>
      <c r="F128" s="120" t="s">
        <v>342</v>
      </c>
      <c r="G128" s="140">
        <v>2</v>
      </c>
      <c r="H128" s="121" t="s">
        <v>489</v>
      </c>
      <c r="I128" s="121" t="s">
        <v>490</v>
      </c>
      <c r="J128" s="144">
        <v>2</v>
      </c>
      <c r="K128" s="136" t="s">
        <v>667</v>
      </c>
      <c r="L128" s="136" t="s">
        <v>668</v>
      </c>
      <c r="M128" s="147"/>
      <c r="N128" s="138"/>
      <c r="O128" s="138"/>
      <c r="R128" s="30">
        <f>COUNTIF(D128:D131,"1")</f>
        <v>1</v>
      </c>
      <c r="S128" s="30">
        <f>COUNTIF(G128:G131,"1")</f>
        <v>1</v>
      </c>
      <c r="T128" s="30">
        <f>COUNTIF(J128:J131,"1")</f>
        <v>1</v>
      </c>
      <c r="U128" s="30">
        <f>COUNTIF(M128:M131,"1")</f>
        <v>0</v>
      </c>
    </row>
    <row r="129" spans="1:21" ht="30" customHeight="1" x14ac:dyDescent="0.2">
      <c r="A129" s="210"/>
      <c r="B129" s="67"/>
      <c r="C129" s="41" t="s">
        <v>12</v>
      </c>
      <c r="D129" s="80">
        <v>2</v>
      </c>
      <c r="E129" s="148" t="s">
        <v>343</v>
      </c>
      <c r="F129" s="148" t="s">
        <v>344</v>
      </c>
      <c r="G129" s="140">
        <v>2</v>
      </c>
      <c r="H129" s="126" t="s">
        <v>491</v>
      </c>
      <c r="I129" s="121" t="s">
        <v>492</v>
      </c>
      <c r="J129" s="144">
        <v>2</v>
      </c>
      <c r="K129" s="136" t="s">
        <v>669</v>
      </c>
      <c r="L129" s="136" t="s">
        <v>670</v>
      </c>
      <c r="M129" s="147"/>
      <c r="N129" s="138"/>
      <c r="O129" s="138"/>
      <c r="R129" s="30">
        <f>COUNTIF(D128:D131,"2")</f>
        <v>2</v>
      </c>
      <c r="S129" s="30">
        <f>COUNTIF(G128:G131,"2")</f>
        <v>2</v>
      </c>
      <c r="T129" s="30">
        <f>COUNTIF(J128:J131,"2")</f>
        <v>3</v>
      </c>
      <c r="U129" s="30">
        <f>COUNTIF(M128:M131,"2")</f>
        <v>0</v>
      </c>
    </row>
    <row r="130" spans="1:21" ht="30" customHeight="1" x14ac:dyDescent="0.2">
      <c r="A130" s="210"/>
      <c r="B130" s="67"/>
      <c r="C130" s="41" t="s">
        <v>13</v>
      </c>
      <c r="D130" s="80">
        <v>1</v>
      </c>
      <c r="E130" s="148" t="s">
        <v>345</v>
      </c>
      <c r="F130" s="120" t="s">
        <v>346</v>
      </c>
      <c r="G130" s="140">
        <v>1</v>
      </c>
      <c r="H130" s="126" t="s">
        <v>493</v>
      </c>
      <c r="I130" s="121" t="s">
        <v>494</v>
      </c>
      <c r="J130" s="144">
        <v>1</v>
      </c>
      <c r="K130" s="136" t="s">
        <v>671</v>
      </c>
      <c r="L130" s="136" t="s">
        <v>672</v>
      </c>
      <c r="M130" s="147"/>
      <c r="N130" s="138"/>
      <c r="O130" s="138"/>
      <c r="R130" s="30">
        <f>COUNTIF(D128:D131,"3")</f>
        <v>1</v>
      </c>
      <c r="S130" s="30">
        <f>COUNTIF(G128:G131,"3")</f>
        <v>1</v>
      </c>
      <c r="T130" s="30">
        <f>COUNTIF(J128:J131,"3")</f>
        <v>0</v>
      </c>
      <c r="U130" s="30">
        <f>COUNTIF(M128:M131,"3")</f>
        <v>0</v>
      </c>
    </row>
    <row r="131" spans="1:21" ht="30" customHeight="1" x14ac:dyDescent="0.2">
      <c r="A131" s="210"/>
      <c r="B131" s="67"/>
      <c r="C131" s="41" t="s">
        <v>14</v>
      </c>
      <c r="D131" s="80">
        <v>3</v>
      </c>
      <c r="E131" s="134" t="s">
        <v>347</v>
      </c>
      <c r="F131" s="148" t="s">
        <v>348</v>
      </c>
      <c r="G131" s="140">
        <v>3</v>
      </c>
      <c r="H131" s="126" t="s">
        <v>495</v>
      </c>
      <c r="I131" s="121" t="s">
        <v>496</v>
      </c>
      <c r="J131" s="144">
        <v>2</v>
      </c>
      <c r="K131" s="136" t="s">
        <v>673</v>
      </c>
      <c r="L131" s="136" t="s">
        <v>674</v>
      </c>
      <c r="M131" s="147"/>
      <c r="N131" s="138"/>
      <c r="O131" s="138"/>
      <c r="R131" s="30">
        <f>COUNTIF(D128:D131,"4")</f>
        <v>0</v>
      </c>
      <c r="S131" s="30">
        <f>COUNTIF(G128:G131,"4")</f>
        <v>0</v>
      </c>
      <c r="T131" s="30">
        <f>COUNTIF(J128:J131,"4")</f>
        <v>0</v>
      </c>
      <c r="U131" s="30">
        <f>COUNTIF(M128:M131,"4")</f>
        <v>0</v>
      </c>
    </row>
    <row r="132" spans="1:21" ht="9" customHeight="1" x14ac:dyDescent="0.25">
      <c r="B132" s="235"/>
      <c r="C132" s="236"/>
      <c r="D132" s="60"/>
      <c r="E132" s="61"/>
      <c r="F132" s="61"/>
      <c r="G132" s="60"/>
      <c r="H132" s="61"/>
      <c r="I132" s="61"/>
      <c r="J132" s="60"/>
      <c r="K132" s="66"/>
      <c r="M132" s="60"/>
      <c r="N132" s="66"/>
    </row>
    <row r="133" spans="1:21" ht="18.75" x14ac:dyDescent="0.2">
      <c r="A133" s="210"/>
      <c r="B133" s="67"/>
      <c r="C133" s="237" t="s">
        <v>15</v>
      </c>
      <c r="D133" s="237"/>
      <c r="E133" s="237"/>
      <c r="F133" s="237"/>
      <c r="G133" s="237"/>
      <c r="H133" s="237"/>
      <c r="I133" s="237"/>
      <c r="J133" s="237"/>
      <c r="K133" s="238"/>
      <c r="L133" s="63"/>
      <c r="M133" s="63"/>
      <c r="N133" s="63"/>
      <c r="O133" s="63"/>
    </row>
    <row r="134" spans="1:21" ht="30" customHeight="1" x14ac:dyDescent="0.2">
      <c r="A134" s="210"/>
      <c r="B134" s="59"/>
      <c r="C134" s="48" t="s">
        <v>16</v>
      </c>
      <c r="D134" s="80">
        <v>2</v>
      </c>
      <c r="E134" s="120" t="s">
        <v>349</v>
      </c>
      <c r="F134" s="120" t="s">
        <v>350</v>
      </c>
      <c r="G134" s="140">
        <v>2</v>
      </c>
      <c r="H134" s="121" t="s">
        <v>497</v>
      </c>
      <c r="I134" s="121" t="s">
        <v>498</v>
      </c>
      <c r="J134" s="144">
        <v>2</v>
      </c>
      <c r="K134" s="136" t="s">
        <v>675</v>
      </c>
      <c r="L134" s="136" t="s">
        <v>676</v>
      </c>
      <c r="M134" s="147"/>
      <c r="N134" s="138"/>
      <c r="O134" s="138"/>
      <c r="R134" s="30">
        <f>COUNTIF(D134:D136,"1")</f>
        <v>0</v>
      </c>
      <c r="S134" s="30">
        <f>COUNTIF(G134:G136,"1")</f>
        <v>0</v>
      </c>
      <c r="T134" s="30">
        <f>COUNTIF(J134:J136,"1")</f>
        <v>0</v>
      </c>
      <c r="U134" s="30">
        <f>COUNTIF(M134:M136,"1")</f>
        <v>0</v>
      </c>
    </row>
    <row r="135" spans="1:21" ht="30" customHeight="1" x14ac:dyDescent="0.2">
      <c r="A135" s="210"/>
      <c r="B135" s="67"/>
      <c r="C135" s="41" t="s">
        <v>17</v>
      </c>
      <c r="D135" s="80">
        <v>2</v>
      </c>
      <c r="E135" s="120" t="s">
        <v>351</v>
      </c>
      <c r="F135" s="120" t="s">
        <v>352</v>
      </c>
      <c r="G135" s="140">
        <v>2</v>
      </c>
      <c r="H135" s="126" t="s">
        <v>499</v>
      </c>
      <c r="I135" s="121" t="s">
        <v>500</v>
      </c>
      <c r="J135" s="144">
        <v>2</v>
      </c>
      <c r="K135" s="136" t="s">
        <v>677</v>
      </c>
      <c r="L135" s="136" t="s">
        <v>678</v>
      </c>
      <c r="M135" s="147"/>
      <c r="N135" s="138"/>
      <c r="O135" s="138"/>
      <c r="R135" s="30">
        <f>COUNTIF(D134:D136,"2")</f>
        <v>3</v>
      </c>
      <c r="S135" s="30">
        <f>COUNTIF(G134:G136,"2")</f>
        <v>3</v>
      </c>
      <c r="T135" s="30">
        <f>COUNTIF(J134:J136,"2")</f>
        <v>3</v>
      </c>
      <c r="U135" s="30">
        <f>COUNTIF(M134:M136,"2")</f>
        <v>0</v>
      </c>
    </row>
    <row r="136" spans="1:21" ht="30" customHeight="1" x14ac:dyDescent="0.2">
      <c r="A136" s="210"/>
      <c r="B136" s="67"/>
      <c r="C136" s="41" t="s">
        <v>18</v>
      </c>
      <c r="D136" s="80">
        <v>2</v>
      </c>
      <c r="E136" s="134" t="s">
        <v>353</v>
      </c>
      <c r="F136" s="120" t="s">
        <v>354</v>
      </c>
      <c r="G136" s="140">
        <v>2</v>
      </c>
      <c r="H136" s="126" t="s">
        <v>501</v>
      </c>
      <c r="I136" s="121" t="s">
        <v>502</v>
      </c>
      <c r="J136" s="144">
        <v>2</v>
      </c>
      <c r="K136" s="136" t="s">
        <v>501</v>
      </c>
      <c r="L136" s="136" t="s">
        <v>679</v>
      </c>
      <c r="M136" s="147"/>
      <c r="N136" s="138"/>
      <c r="O136" s="138"/>
      <c r="R136" s="30">
        <f>COUNTIF(D134:D136,"3")</f>
        <v>0</v>
      </c>
      <c r="S136" s="30">
        <f>COUNTIF(G134:G136,"3")</f>
        <v>0</v>
      </c>
      <c r="T136" s="30">
        <f>COUNTIF(J134:J136,"3")</f>
        <v>0</v>
      </c>
      <c r="U136" s="30">
        <f>COUNTIF(M134:M136,"3")</f>
        <v>0</v>
      </c>
    </row>
    <row r="137" spans="1:21" ht="9" customHeight="1" x14ac:dyDescent="0.25">
      <c r="B137" s="235"/>
      <c r="C137" s="236"/>
      <c r="D137" s="60"/>
      <c r="E137" s="61"/>
      <c r="F137" s="61"/>
      <c r="G137" s="60"/>
      <c r="H137" s="61"/>
      <c r="I137" s="61"/>
      <c r="J137" s="60"/>
      <c r="K137" s="66"/>
      <c r="M137" s="60"/>
      <c r="N137" s="66"/>
      <c r="R137" s="30">
        <f>COUNTIF(D134:D136,"4")</f>
        <v>0</v>
      </c>
      <c r="S137" s="30">
        <f>COUNTIF(G134:G136,"4")</f>
        <v>0</v>
      </c>
      <c r="T137" s="30">
        <f>COUNTIF(J134:J136,"4")</f>
        <v>0</v>
      </c>
    </row>
    <row r="138" spans="1:21" ht="18.75" x14ac:dyDescent="0.2">
      <c r="A138" s="210"/>
      <c r="B138" s="67"/>
      <c r="C138" s="237" t="s">
        <v>19</v>
      </c>
      <c r="D138" s="237"/>
      <c r="E138" s="237"/>
      <c r="F138" s="237"/>
      <c r="G138" s="237"/>
      <c r="H138" s="237"/>
      <c r="I138" s="237"/>
      <c r="J138" s="237"/>
      <c r="K138" s="238"/>
      <c r="L138" s="63"/>
      <c r="M138" s="63"/>
      <c r="N138" s="63"/>
      <c r="O138" s="63"/>
    </row>
    <row r="139" spans="1:21" ht="30" customHeight="1" x14ac:dyDescent="0.25">
      <c r="A139" s="210"/>
      <c r="B139" s="59"/>
      <c r="C139" s="48" t="s">
        <v>20</v>
      </c>
      <c r="D139" s="80">
        <v>2</v>
      </c>
      <c r="E139" s="148" t="s">
        <v>355</v>
      </c>
      <c r="F139" s="120" t="s">
        <v>356</v>
      </c>
      <c r="G139" s="140">
        <v>1</v>
      </c>
      <c r="H139" s="121" t="s">
        <v>503</v>
      </c>
      <c r="I139" s="121" t="s">
        <v>504</v>
      </c>
      <c r="J139" s="144">
        <v>1</v>
      </c>
      <c r="K139" s="155" t="s">
        <v>680</v>
      </c>
      <c r="L139" s="136" t="s">
        <v>681</v>
      </c>
      <c r="M139" s="147"/>
      <c r="N139" s="138"/>
      <c r="O139" s="138"/>
      <c r="P139" s="142"/>
      <c r="Q139" s="142"/>
      <c r="R139" s="30">
        <f>COUNTIF(D139:D141,"1")</f>
        <v>1</v>
      </c>
      <c r="S139" s="30">
        <f>COUNTIF(G139:G141,"1")</f>
        <v>2</v>
      </c>
      <c r="T139" s="30">
        <f>COUNTIF(J139:J141,"1")</f>
        <v>3</v>
      </c>
      <c r="U139" s="30">
        <f>COUNTIF(M139:M141,"1")</f>
        <v>0</v>
      </c>
    </row>
    <row r="140" spans="1:21" ht="30" customHeight="1" x14ac:dyDescent="0.2">
      <c r="A140" s="210"/>
      <c r="B140" s="67"/>
      <c r="C140" s="41" t="s">
        <v>21</v>
      </c>
      <c r="D140" s="80">
        <v>2</v>
      </c>
      <c r="E140" s="148" t="s">
        <v>357</v>
      </c>
      <c r="F140" s="120" t="s">
        <v>358</v>
      </c>
      <c r="G140" s="140">
        <v>2</v>
      </c>
      <c r="H140" s="126" t="s">
        <v>505</v>
      </c>
      <c r="I140" s="121" t="s">
        <v>506</v>
      </c>
      <c r="J140" s="144">
        <v>1</v>
      </c>
      <c r="K140" s="136" t="s">
        <v>682</v>
      </c>
      <c r="L140" s="136" t="s">
        <v>683</v>
      </c>
      <c r="M140" s="147"/>
      <c r="N140" s="138"/>
      <c r="O140" s="138"/>
      <c r="P140" s="142"/>
      <c r="Q140" s="142"/>
      <c r="R140" s="30">
        <f>COUNTIF(D139:D141,"2")</f>
        <v>2</v>
      </c>
      <c r="S140" s="30">
        <f>COUNTIF(G139:G141,"2")</f>
        <v>1</v>
      </c>
      <c r="T140" s="30">
        <f>COUNTIF(J139:J141,"2")</f>
        <v>0</v>
      </c>
      <c r="U140" s="30">
        <f>COUNTIF(M139:M141,"2")</f>
        <v>0</v>
      </c>
    </row>
    <row r="141" spans="1:21" ht="30" customHeight="1" x14ac:dyDescent="0.2">
      <c r="A141" s="210"/>
      <c r="B141" s="67"/>
      <c r="C141" s="41" t="s">
        <v>22</v>
      </c>
      <c r="D141" s="80">
        <v>1</v>
      </c>
      <c r="E141" s="134" t="s">
        <v>359</v>
      </c>
      <c r="F141" s="120" t="s">
        <v>360</v>
      </c>
      <c r="G141" s="140">
        <v>1</v>
      </c>
      <c r="H141" s="126" t="s">
        <v>507</v>
      </c>
      <c r="I141" s="121" t="s">
        <v>508</v>
      </c>
      <c r="J141" s="144">
        <v>1</v>
      </c>
      <c r="K141" s="136" t="s">
        <v>684</v>
      </c>
      <c r="L141" s="136" t="s">
        <v>685</v>
      </c>
      <c r="M141" s="147"/>
      <c r="N141" s="138"/>
      <c r="O141" s="138"/>
      <c r="P141" s="142"/>
      <c r="Q141" s="142"/>
      <c r="R141" s="30">
        <f>COUNTIF(D139:D141,"3")</f>
        <v>0</v>
      </c>
      <c r="S141" s="30">
        <f>COUNTIF(G139:G141,"3")</f>
        <v>0</v>
      </c>
      <c r="T141" s="30">
        <f>COUNTIF(J139:J141,"3")</f>
        <v>0</v>
      </c>
      <c r="U141" s="30">
        <f>COUNTIF(M139:M141,"3")</f>
        <v>0</v>
      </c>
    </row>
    <row r="142" spans="1:21" x14ac:dyDescent="0.2">
      <c r="R142" s="30">
        <f>COUNTIF(D139:D141,"4")</f>
        <v>0</v>
      </c>
      <c r="S142" s="30">
        <f>COUNTIF(G139:G141,"4")</f>
        <v>0</v>
      </c>
      <c r="T142" s="30">
        <f>COUNTIF(J139:J141,"4")</f>
        <v>0</v>
      </c>
    </row>
    <row r="65530" spans="2:6" ht="15" x14ac:dyDescent="0.25">
      <c r="B65530" s="246" t="s">
        <v>29</v>
      </c>
      <c r="C65530" s="246"/>
      <c r="D65530" s="246"/>
      <c r="E65530" s="246"/>
      <c r="F65530" s="43"/>
    </row>
    <row r="65531" spans="2:6" x14ac:dyDescent="0.2">
      <c r="B65531" s="245" t="s">
        <v>30</v>
      </c>
      <c r="C65531" s="245"/>
      <c r="D65531" s="245"/>
      <c r="E65531" s="245"/>
      <c r="F65531" s="78"/>
    </row>
    <row r="65532" spans="2:6" x14ac:dyDescent="0.2">
      <c r="B65532" s="245" t="s">
        <v>31</v>
      </c>
      <c r="C65532" s="245"/>
      <c r="D65532" s="245"/>
      <c r="E65532" s="245"/>
      <c r="F65532" s="78"/>
    </row>
  </sheetData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Q7">
    <cfRule type="cellIs" dxfId="1" priority="153" stopIfTrue="1" operator="lessThan">
      <formula>$Q$7</formula>
    </cfRule>
  </conditionalFormatting>
  <conditionalFormatting sqref="P7:P9">
    <cfRule type="iconSet" priority="152">
      <iconSet iconSet="3Flags">
        <cfvo type="percent" val="0"/>
        <cfvo type="num" val="0"/>
        <cfvo type="num" val="1" gte="0"/>
      </iconSet>
    </cfRule>
  </conditionalFormatting>
  <conditionalFormatting sqref="D20:D27">
    <cfRule type="iconSet" priority="1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8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4:D136 J102:J111 J98:J99 J89:J95 J84:J86 D84:D86 D55:D59 D128:D131 G74:G79 D98:D99 G84:G86 D89:D95 G89:G95 D114:D117 G98:G99 G68:G71 G47:G50 G36:G44 G30:G33 G20:G27 G13:G17 G7:G10 J7:J10 D13:D17 D7:D10 J20:J27 J30:J33 D20:D27 J36:J44 D30:D33 J47:J50 D36:D44 D47:D50 G62:G65 J13:J17 D68:D71 J62:J65 D62:D65 M128:M131 G55:G59 D139:D141 J55:J59 J68:J71 J74:J79 G102:G111 G128:G131 G122:G125 D102:D111 G114:G117 D122:D125 J114:J117 D74:D79 J139:J141 G134:G136 J122:J125 J128:J131 M134:M136 M102:M111 M98:M99 M89:M95 M84:M86 M7:M10 M20:M27 M30:M33 M36:M44 M47:M50 M13:M17 M62:M65 M55:M59 M68:M71 M74:M79 M114:M117 M139:M141 M122:M125 G139:G141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AS65497"/>
  <sheetViews>
    <sheetView showGridLines="0" topLeftCell="A28" zoomScale="70" zoomScaleNormal="70" workbookViewId="0">
      <selection activeCell="A35" sqref="A35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80" t="s">
        <v>27</v>
      </c>
      <c r="C2" s="279" t="s">
        <v>183</v>
      </c>
      <c r="D2" s="279"/>
      <c r="E2" s="279"/>
      <c r="F2" s="279"/>
      <c r="G2" s="2"/>
      <c r="H2" s="277" t="s">
        <v>178</v>
      </c>
      <c r="I2" s="277"/>
      <c r="J2" s="277"/>
      <c r="K2" s="277"/>
      <c r="L2" s="3"/>
      <c r="M2" s="278" t="s">
        <v>178</v>
      </c>
      <c r="N2" s="278"/>
      <c r="O2" s="278"/>
      <c r="P2" s="278"/>
      <c r="Q2" s="113"/>
      <c r="R2" s="286" t="s">
        <v>178</v>
      </c>
      <c r="S2" s="286"/>
      <c r="T2" s="286"/>
      <c r="U2" s="286"/>
      <c r="V2" s="276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81"/>
      <c r="C3" s="4">
        <v>1</v>
      </c>
      <c r="D3" s="4">
        <v>2</v>
      </c>
      <c r="E3" s="5">
        <v>3</v>
      </c>
      <c r="F3" s="6">
        <v>4</v>
      </c>
      <c r="G3" s="284"/>
      <c r="H3" s="4">
        <v>1</v>
      </c>
      <c r="I3" s="4">
        <v>2</v>
      </c>
      <c r="J3" s="5">
        <v>3</v>
      </c>
      <c r="K3" s="6">
        <v>4</v>
      </c>
      <c r="L3" s="282"/>
      <c r="M3" s="4">
        <v>1</v>
      </c>
      <c r="N3" s="4">
        <v>2</v>
      </c>
      <c r="O3" s="5">
        <v>3</v>
      </c>
      <c r="P3" s="6">
        <v>4</v>
      </c>
      <c r="Q3" s="113"/>
      <c r="R3" s="4">
        <v>1</v>
      </c>
      <c r="S3" s="4">
        <v>2</v>
      </c>
      <c r="T3" s="5">
        <v>3</v>
      </c>
      <c r="U3" s="6">
        <v>4</v>
      </c>
      <c r="V3" s="276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91" t="s">
        <v>73</v>
      </c>
      <c r="C4" s="89">
        <f>Autoevaluación!R7/SUM(Autoevaluación!R7:R10)</f>
        <v>0</v>
      </c>
      <c r="D4" s="8">
        <f>Autoevaluación!R8/SUM(Autoevaluación!R7:R10)</f>
        <v>0.75</v>
      </c>
      <c r="E4" s="8">
        <f>Autoevaluación!R9/SUM(Autoevaluación!R7:R10)</f>
        <v>0.25</v>
      </c>
      <c r="F4" s="8">
        <f>Autoevaluación!R10/SUM(Autoevaluación!R7:R10)</f>
        <v>0</v>
      </c>
      <c r="G4" s="285"/>
      <c r="H4" s="8">
        <f>Autoevaluación!S7/SUM(Autoevaluación!S7:S10)</f>
        <v>0</v>
      </c>
      <c r="I4" s="8">
        <f>Autoevaluación!S8/SUM(Autoevaluación!S7:S10)</f>
        <v>0.75</v>
      </c>
      <c r="J4" s="8">
        <f>Autoevaluación!S9/SUM(Autoevaluación!S7:S10)</f>
        <v>0.25</v>
      </c>
      <c r="K4" s="8">
        <f>Autoevaluación!S10/SUM(Autoevaluación!S7:S10)</f>
        <v>0</v>
      </c>
      <c r="L4" s="283"/>
      <c r="M4" s="149">
        <f>Autoevaluación!T7/SUM(Autoevaluación!T7:T10)</f>
        <v>0.25</v>
      </c>
      <c r="N4" s="149">
        <f>Autoevaluación!T8/SUM(Autoevaluación!T7:T10)</f>
        <v>0.75</v>
      </c>
      <c r="O4" s="149">
        <f>Autoevaluación!T9/SUM(Autoevaluación!T7:T10)</f>
        <v>0</v>
      </c>
      <c r="P4" s="149">
        <f>Autoevaluación!T10/SUM(Autoevaluación!T7:T10)</f>
        <v>0</v>
      </c>
      <c r="Q4" s="111"/>
      <c r="R4" s="8" t="e">
        <f>Autoevaluación!U7/SUM(Autoevaluación!U7:U10)</f>
        <v>#DIV/0!</v>
      </c>
      <c r="S4" s="8" t="e">
        <f>Autoevaluación!U8/SUM(Autoevaluación!U7:U10)</f>
        <v>#DIV/0!</v>
      </c>
      <c r="T4" s="8" t="e">
        <f>Autoevaluación!U9/SUM(Autoevaluación!U7:U10)</f>
        <v>#DIV/0!</v>
      </c>
      <c r="U4" s="8" t="e">
        <f>Autoevaluación!U10/SUM(Autoevaluación!U7:U10)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91" t="s">
        <v>72</v>
      </c>
      <c r="C5" s="89">
        <f>Autoevaluación!R13/SUM(Autoevaluación!R13:R16)</f>
        <v>0.2</v>
      </c>
      <c r="D5" s="8">
        <f>Autoevaluación!R14/SUM(Autoevaluación!R13:R16)</f>
        <v>0.6</v>
      </c>
      <c r="E5" s="8">
        <f>Autoevaluación!R15/SUM(Autoevaluación!R13:R16)</f>
        <v>0.2</v>
      </c>
      <c r="F5" s="8">
        <f>Autoevaluación!R16/SUM(Autoevaluación!R13:R16)</f>
        <v>0</v>
      </c>
      <c r="G5" s="285"/>
      <c r="H5" s="8">
        <f>Autoevaluación!S13/SUM(Autoevaluación!S13:S16)</f>
        <v>0.2</v>
      </c>
      <c r="I5" s="8">
        <f>Autoevaluación!S14/SUM(Autoevaluación!S13:S16)</f>
        <v>0.4</v>
      </c>
      <c r="J5" s="8">
        <f>Autoevaluación!S15/SUM(Autoevaluación!S13:S16)</f>
        <v>0.4</v>
      </c>
      <c r="K5" s="8">
        <f>Autoevaluación!S16/SUM(Autoevaluación!S13:S16)</f>
        <v>0</v>
      </c>
      <c r="L5" s="283"/>
      <c r="M5" s="149">
        <f>Autoevaluación!T13/SUM(Autoevaluación!T13:T16)</f>
        <v>0</v>
      </c>
      <c r="N5" s="149">
        <f>Autoevaluación!T14/SUM(Autoevaluación!T13:T16)</f>
        <v>0.4</v>
      </c>
      <c r="O5" s="149">
        <f>Autoevaluación!T15/SUM(Autoevaluación!T13:T16)</f>
        <v>0.6</v>
      </c>
      <c r="P5" s="149">
        <f>Autoevaluación!T16/SUM(Autoevaluación!T13:T16)</f>
        <v>0</v>
      </c>
      <c r="Q5" s="111"/>
      <c r="R5" s="8" t="e">
        <f>Autoevaluación!U13/SUM(Autoevaluación!U13:U16)</f>
        <v>#DIV/0!</v>
      </c>
      <c r="S5" s="8" t="e">
        <f>Autoevaluación!U14/SUM(Autoevaluación!U13:U16)</f>
        <v>#DIV/0!</v>
      </c>
      <c r="T5" s="8" t="e">
        <f>Autoevaluación!U15/SUM(Autoevaluación!U13:U16)</f>
        <v>#DIV/0!</v>
      </c>
      <c r="U5" s="8" t="e">
        <f>Autoevaluación!U16/SUM(Autoevaluación!U13:U16)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91" t="s">
        <v>43</v>
      </c>
      <c r="C6" s="89">
        <f>Autoevaluación!R20/SUM(Autoevaluación!R20:R23)</f>
        <v>0</v>
      </c>
      <c r="D6" s="8">
        <f>Autoevaluación!R21/SUM(Autoevaluación!R20:R23)</f>
        <v>0.875</v>
      </c>
      <c r="E6" s="8">
        <f>Autoevaluación!R22/SUM(Autoevaluación!R20:R23)</f>
        <v>0.125</v>
      </c>
      <c r="F6" s="8">
        <f>Autoevaluación!R23/SUM(Autoevaluación!R20:R23)</f>
        <v>0</v>
      </c>
      <c r="G6" s="285"/>
      <c r="H6" s="8">
        <f>Autoevaluación!S20/SUM(Autoevaluación!S20:S23)</f>
        <v>0.125</v>
      </c>
      <c r="I6" s="8">
        <f>Autoevaluación!S21/SUM(Autoevaluación!S20:S23)</f>
        <v>0.875</v>
      </c>
      <c r="J6" s="8">
        <f>Autoevaluación!S20/SUM(Autoevaluación!S20:S23)</f>
        <v>0.125</v>
      </c>
      <c r="K6" s="8">
        <f>Autoevaluación!S23/SUM(Autoevaluación!S20:S23)</f>
        <v>0</v>
      </c>
      <c r="L6" s="283"/>
      <c r="M6" s="149">
        <f>Autoevaluación!T20/SUM(Autoevaluación!T20:T23)</f>
        <v>0.125</v>
      </c>
      <c r="N6" s="149">
        <f>Autoevaluación!T21/SUM(Autoevaluación!T20:T23)</f>
        <v>0.625</v>
      </c>
      <c r="O6" s="149">
        <f>Autoevaluación!T22/SUM(Autoevaluación!T20:T23)</f>
        <v>0.25</v>
      </c>
      <c r="P6" s="149">
        <f>Autoevaluación!T23/SUM(Autoevaluación!T20:T23)</f>
        <v>0</v>
      </c>
      <c r="Q6" s="111"/>
      <c r="R6" s="8" t="e">
        <f>Autoevaluación!U20/SUM(Autoevaluación!U20:U23)</f>
        <v>#DIV/0!</v>
      </c>
      <c r="S6" s="8" t="e">
        <f>Autoevaluación!U21/SUM(Autoevaluación!U20:U23)</f>
        <v>#DIV/0!</v>
      </c>
      <c r="T6" s="8" t="e">
        <f>Autoevaluación!U22/SUM(Autoevaluación!U20:U23)</f>
        <v>#DIV/0!</v>
      </c>
      <c r="U6" s="8" t="e">
        <f>Autoevaluación!U23/SUM(Autoevaluación!U20:U23)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91" t="s">
        <v>52</v>
      </c>
      <c r="C7" s="89">
        <f>Autoevaluación!R30/SUM(Autoevaluación!R30:R33)</f>
        <v>0</v>
      </c>
      <c r="D7" s="8">
        <f>Autoevaluación!R31/SUM(Autoevaluación!R30:R33)</f>
        <v>1</v>
      </c>
      <c r="E7" s="8">
        <f>Autoevaluación!R32/SUM(Autoevaluación!R30:R33)</f>
        <v>0</v>
      </c>
      <c r="F7" s="8">
        <f>Autoevaluación!R33/SUM(Autoevaluación!R30:R33)</f>
        <v>0</v>
      </c>
      <c r="G7" s="285"/>
      <c r="H7" s="8">
        <f>Autoevaluación!S30/SUM(Autoevaluación!S30:S33)</f>
        <v>0</v>
      </c>
      <c r="I7" s="8">
        <f>Autoevaluación!S31/SUM(Autoevaluación!S30:S33)</f>
        <v>0.75</v>
      </c>
      <c r="J7" s="8">
        <f>Autoevaluación!S32/SUM(Autoevaluación!S30:S33)</f>
        <v>0.25</v>
      </c>
      <c r="K7" s="8">
        <f>Autoevaluación!S33/SUM(Autoevaluación!S30:S33)</f>
        <v>0</v>
      </c>
      <c r="L7" s="283"/>
      <c r="M7" s="149">
        <f>Autoevaluación!T30/SUM(Autoevaluación!T30:T33)</f>
        <v>0.5</v>
      </c>
      <c r="N7" s="149">
        <f>Autoevaluación!T31/SUM(Autoevaluación!T30:T33)</f>
        <v>0.5</v>
      </c>
      <c r="O7" s="149">
        <f>Autoevaluación!T32/SUM(Autoevaluación!T30:T33)</f>
        <v>0</v>
      </c>
      <c r="P7" s="149">
        <f>Autoevaluación!T33/SUM(Autoevaluación!T30:T33)</f>
        <v>0</v>
      </c>
      <c r="Q7" s="111"/>
      <c r="R7" s="8" t="e">
        <f>Autoevaluación!U30/SUM(Autoevaluación!U30:U33)</f>
        <v>#DIV/0!</v>
      </c>
      <c r="S7" s="8" t="e">
        <f>Autoevaluación!U31/SUM(Autoevaluación!U30:U33)</f>
        <v>#DIV/0!</v>
      </c>
      <c r="T7" s="8" t="e">
        <f>Autoevaluación!U32/SUM(Autoevaluación!U30:U33)</f>
        <v>#DIV/0!</v>
      </c>
      <c r="U7" s="8" t="e">
        <f>Autoevaluación!U33/SUM(Autoevaluación!U30:U33)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thickBot="1" x14ac:dyDescent="0.25">
      <c r="B8" s="91" t="s">
        <v>57</v>
      </c>
      <c r="C8" s="89">
        <f>Autoevaluación!R36/SUM(Autoevaluación!R36:R39)</f>
        <v>0.22222222222222221</v>
      </c>
      <c r="D8" s="8">
        <f>Autoevaluación!R37/SUM(Autoevaluación!R36:R39)</f>
        <v>0.77777777777777779</v>
      </c>
      <c r="E8" s="8">
        <f>Autoevaluación!R38/SUM(Autoevaluación!R36:R39)</f>
        <v>0</v>
      </c>
      <c r="F8" s="8">
        <f>Autoevaluación!R39/SUM(Autoevaluación!R36:R39)</f>
        <v>0</v>
      </c>
      <c r="G8" s="285"/>
      <c r="H8" s="8">
        <f>Autoevaluación!S36/SUM(Autoevaluación!S36:S39)</f>
        <v>0.33333333333333331</v>
      </c>
      <c r="I8" s="8">
        <f>Autoevaluación!S37/SUM(Autoevaluación!S36:S39)</f>
        <v>0.66666666666666663</v>
      </c>
      <c r="J8" s="8">
        <f>Autoevaluación!S38/SUM(Autoevaluación!S36:S39)</f>
        <v>0</v>
      </c>
      <c r="K8" s="8">
        <f>Autoevaluación!S39/SUM(Autoevaluación!S36:S39)</f>
        <v>0</v>
      </c>
      <c r="L8" s="283"/>
      <c r="M8" s="149">
        <f>Autoevaluación!T36/SUM(Autoevaluación!T36:T39)</f>
        <v>0.22222222222222221</v>
      </c>
      <c r="N8" s="149">
        <f>Autoevaluación!T37/SUM(Autoevaluación!T36:T39)</f>
        <v>0.55555555555555558</v>
      </c>
      <c r="O8" s="149">
        <f>Autoevaluación!T38/SUM(Autoevaluación!T36:T39)</f>
        <v>0.22222222222222221</v>
      </c>
      <c r="P8" s="149">
        <f>Autoevaluación!T39/SUM(Autoevaluación!T36:T39)</f>
        <v>0</v>
      </c>
      <c r="Q8" s="111"/>
      <c r="R8" s="8" t="e">
        <f>Autoevaluación!U36/SUM(Autoevaluación!U36:U39)</f>
        <v>#DIV/0!</v>
      </c>
      <c r="S8" s="8" t="e">
        <f>Autoevaluación!U37/SUM(Autoevaluación!U36:U39)</f>
        <v>#DIV/0!</v>
      </c>
      <c r="T8" s="8" t="e">
        <f>Autoevaluación!U38/SUM(Autoevaluación!U36:U39)</f>
        <v>#DIV/0!</v>
      </c>
      <c r="U8" s="8" t="e">
        <f>Autoevaluación!U39/SUM(Autoevaluación!U36:U39)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thickTop="1" thickBot="1" x14ac:dyDescent="0.25">
      <c r="B9" s="91" t="s">
        <v>67</v>
      </c>
      <c r="C9" s="89">
        <f>Autoevaluación!R47/SUM(Autoevaluación!R47:R50)</f>
        <v>0</v>
      </c>
      <c r="D9" s="8">
        <f>Autoevaluación!R48/SUM(Autoevaluación!R47:R50)</f>
        <v>1</v>
      </c>
      <c r="E9" s="8">
        <f>Autoevaluación!R49/SUM(Autoevaluación!R47:R50)</f>
        <v>0</v>
      </c>
      <c r="F9" s="8">
        <f>Autoevaluación!R50/SUM(Autoevaluación!R47:R50)</f>
        <v>0</v>
      </c>
      <c r="G9" s="285"/>
      <c r="H9" s="8">
        <f>Autoevaluación!S47/SUM(Autoevaluación!S47:S50)</f>
        <v>0</v>
      </c>
      <c r="I9" s="8">
        <f>Autoevaluación!S48/SUM(Autoevaluación!S47:S50)</f>
        <v>0.75</v>
      </c>
      <c r="J9" s="8">
        <f>Autoevaluación!S49/SUM(Autoevaluación!S47:S50)</f>
        <v>0.25</v>
      </c>
      <c r="K9" s="8">
        <f>Autoevaluación!S50/SUM(Autoevaluación!S47:S50)</f>
        <v>0</v>
      </c>
      <c r="L9" s="283"/>
      <c r="M9" s="149">
        <f>Autoevaluación!T47/SUM(Autoevaluación!T47:T50)</f>
        <v>0.25</v>
      </c>
      <c r="N9" s="149">
        <f>Autoevaluación!T48/SUM(Autoevaluación!T47:T50)</f>
        <v>0.5</v>
      </c>
      <c r="O9" s="149">
        <f>Autoevaluación!T49/SUM(Autoevaluación!T47:T50)</f>
        <v>0.25</v>
      </c>
      <c r="P9" s="149">
        <f>Autoevaluación!T50/SUM(Autoevaluación!T47:T50)</f>
        <v>0</v>
      </c>
      <c r="Q9" s="111"/>
      <c r="R9" s="8" t="e">
        <f>Autoevaluación!U47/SUM(Autoevaluación!U47:U50)</f>
        <v>#DIV/0!</v>
      </c>
      <c r="S9" s="8" t="e">
        <f>Autoevaluación!U48/SUM(Autoevaluación!U47:U50)</f>
        <v>#DIV/0!</v>
      </c>
      <c r="T9" s="8" t="e">
        <f>Autoevaluación!U49/SUM(Autoevaluación!U47:U50)</f>
        <v>#DIV/0!</v>
      </c>
      <c r="U9" s="8" t="e">
        <f>Autoevaluación!U50/SUM(Autoevaluación!U47:U50)</f>
        <v>#DIV/0!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thickTop="1" x14ac:dyDescent="0.2">
      <c r="B10" s="90" t="s">
        <v>126</v>
      </c>
      <c r="C10" s="13">
        <f>AVERAGE(C4:C9)</f>
        <v>7.0370370370370375E-2</v>
      </c>
      <c r="D10" s="13">
        <f>AVERAGE(D4:D9)</f>
        <v>0.83379629629629637</v>
      </c>
      <c r="E10" s="13">
        <f>AVERAGE(E4:E9)</f>
        <v>9.5833333333333326E-2</v>
      </c>
      <c r="F10" s="13">
        <f>AVERAGE(F4:F9)</f>
        <v>0</v>
      </c>
      <c r="G10" s="10"/>
      <c r="H10" s="13">
        <f>AVERAGE(H4:H9)</f>
        <v>0.10972222222222222</v>
      </c>
      <c r="I10" s="13">
        <f>AVERAGE(I4:I9)</f>
        <v>0.69861111111111107</v>
      </c>
      <c r="J10" s="13">
        <f>AVERAGE(J4:J9)</f>
        <v>0.21249999999999999</v>
      </c>
      <c r="K10" s="13">
        <f>AVERAGE(K4:K9)</f>
        <v>0</v>
      </c>
      <c r="L10" s="10"/>
      <c r="M10" s="150">
        <f>AVERAGE(M4:M9)</f>
        <v>0.22453703703703706</v>
      </c>
      <c r="N10" s="150">
        <f>AVERAGE(N4:N9)</f>
        <v>0.55509259259259258</v>
      </c>
      <c r="O10" s="150">
        <f>AVERAGE(O4:O9)</f>
        <v>0.22037037037037036</v>
      </c>
      <c r="P10" s="150">
        <f>AVERAGE(P4:P9)</f>
        <v>0</v>
      </c>
      <c r="Q10" s="112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87">
        <v>2019</v>
      </c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9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290" t="s">
        <v>28</v>
      </c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292" t="s">
        <v>286</v>
      </c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292" t="s">
        <v>285</v>
      </c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293" t="s">
        <v>123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</row>
    <row r="17" spans="2:21" ht="60" customHeight="1" x14ac:dyDescent="0.2">
      <c r="B17" s="292" t="s">
        <v>290</v>
      </c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2"/>
      <c r="T17" s="292"/>
      <c r="U17" s="292"/>
    </row>
    <row r="18" spans="2:21" ht="60" customHeight="1" x14ac:dyDescent="0.2">
      <c r="B18" s="292" t="s">
        <v>291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</row>
    <row r="19" spans="2:21" ht="60" customHeight="1" x14ac:dyDescent="0.2">
      <c r="B19" s="292" t="s">
        <v>292</v>
      </c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5">
        <v>2020</v>
      </c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</row>
    <row r="22" spans="2:21" ht="24.95" customHeight="1" x14ac:dyDescent="0.2">
      <c r="B22" s="296" t="s">
        <v>28</v>
      </c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</row>
    <row r="23" spans="2:21" ht="60" customHeight="1" x14ac:dyDescent="0.2">
      <c r="B23" s="292" t="s">
        <v>397</v>
      </c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</row>
    <row r="24" spans="2:21" ht="60" customHeight="1" x14ac:dyDescent="0.2">
      <c r="B24" s="292" t="s">
        <v>696</v>
      </c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</row>
    <row r="25" spans="2:21" s="15" customFormat="1" ht="24.95" customHeight="1" x14ac:dyDescent="0.25">
      <c r="B25" s="293" t="s">
        <v>123</v>
      </c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</row>
    <row r="26" spans="2:21" ht="60" customHeight="1" x14ac:dyDescent="0.2">
      <c r="B26" s="292" t="s">
        <v>400</v>
      </c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</row>
    <row r="27" spans="2:21" ht="60" customHeight="1" x14ac:dyDescent="0.2">
      <c r="B27" s="292" t="s">
        <v>401</v>
      </c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</row>
    <row r="28" spans="2:21" ht="60" customHeight="1" x14ac:dyDescent="0.2">
      <c r="B28" s="292" t="s">
        <v>402</v>
      </c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297">
        <v>2021</v>
      </c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</row>
    <row r="31" spans="2:21" ht="24.95" customHeight="1" x14ac:dyDescent="0.2">
      <c r="B31" s="299" t="s">
        <v>28</v>
      </c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</row>
    <row r="32" spans="2:21" ht="60" customHeight="1" x14ac:dyDescent="0.2">
      <c r="B32" s="292" t="s">
        <v>699</v>
      </c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</row>
    <row r="33" spans="2:21" ht="60" customHeight="1" x14ac:dyDescent="0.2">
      <c r="B33" s="292" t="s">
        <v>700</v>
      </c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</row>
    <row r="34" spans="2:21" s="15" customFormat="1" ht="24.95" customHeight="1" x14ac:dyDescent="0.25">
      <c r="B34" s="293" t="s">
        <v>123</v>
      </c>
      <c r="C34" s="294"/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</row>
    <row r="35" spans="2:21" ht="60" customHeight="1" x14ac:dyDescent="0.2">
      <c r="B35" s="292" t="s">
        <v>702</v>
      </c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</row>
    <row r="36" spans="2:21" ht="60" customHeight="1" x14ac:dyDescent="0.2">
      <c r="B36" s="292" t="s">
        <v>701</v>
      </c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</row>
    <row r="37" spans="2:21" ht="60" customHeight="1" x14ac:dyDescent="0.2"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</row>
    <row r="39" spans="2:21" x14ac:dyDescent="0.2">
      <c r="B39" s="301">
        <v>2022</v>
      </c>
      <c r="C39" s="302"/>
      <c r="D39" s="302"/>
      <c r="E39" s="302"/>
      <c r="F39" s="302"/>
      <c r="G39" s="302"/>
      <c r="H39" s="302"/>
      <c r="I39" s="302"/>
      <c r="J39" s="302"/>
      <c r="K39" s="302"/>
      <c r="L39" s="302"/>
      <c r="M39" s="302"/>
      <c r="N39" s="302"/>
      <c r="O39" s="302"/>
      <c r="P39" s="302"/>
      <c r="Q39" s="302"/>
      <c r="R39" s="302"/>
      <c r="S39" s="302"/>
      <c r="T39" s="302"/>
      <c r="U39" s="302"/>
    </row>
    <row r="40" spans="2:21" ht="19.5" x14ac:dyDescent="0.2">
      <c r="B40" s="299" t="s">
        <v>28</v>
      </c>
      <c r="C40" s="300"/>
      <c r="D40" s="300"/>
      <c r="E40" s="300"/>
      <c r="F40" s="300"/>
      <c r="G40" s="300"/>
      <c r="H40" s="300"/>
      <c r="I40" s="300"/>
      <c r="J40" s="300"/>
      <c r="K40" s="300"/>
      <c r="L40" s="300"/>
      <c r="M40" s="300"/>
      <c r="N40" s="300"/>
      <c r="O40" s="300"/>
      <c r="P40" s="300"/>
      <c r="Q40" s="300"/>
      <c r="R40" s="300"/>
      <c r="S40" s="300"/>
      <c r="T40" s="300"/>
      <c r="U40" s="300"/>
    </row>
    <row r="41" spans="2:21" ht="60.75" customHeight="1" x14ac:dyDescent="0.2"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</row>
    <row r="42" spans="2:21" ht="60" customHeight="1" x14ac:dyDescent="0.2"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</row>
    <row r="43" spans="2:21" ht="19.5" x14ac:dyDescent="0.2">
      <c r="B43" s="293" t="s">
        <v>123</v>
      </c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</row>
    <row r="44" spans="2:21" ht="45.75" customHeight="1" x14ac:dyDescent="0.2">
      <c r="B44" s="292"/>
      <c r="C44" s="292"/>
      <c r="D44" s="292"/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</row>
    <row r="45" spans="2:21" ht="48" customHeight="1" x14ac:dyDescent="0.2">
      <c r="B45" s="292"/>
      <c r="C45" s="292"/>
      <c r="D45" s="292"/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</row>
    <row r="46" spans="2:21" ht="56.25" customHeight="1" x14ac:dyDescent="0.2">
      <c r="B46" s="292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AS65497"/>
  <sheetViews>
    <sheetView showGridLines="0" topLeftCell="A24" zoomScale="50" zoomScaleNormal="50" workbookViewId="0">
      <selection activeCell="W37" sqref="W37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80" t="s">
        <v>127</v>
      </c>
      <c r="C2" s="279" t="s">
        <v>177</v>
      </c>
      <c r="D2" s="279"/>
      <c r="E2" s="279"/>
      <c r="F2" s="279"/>
      <c r="G2" s="2"/>
      <c r="H2" s="277" t="s">
        <v>178</v>
      </c>
      <c r="I2" s="277"/>
      <c r="J2" s="277"/>
      <c r="K2" s="277"/>
      <c r="L2" s="3"/>
      <c r="M2" s="278" t="s">
        <v>178</v>
      </c>
      <c r="N2" s="278"/>
      <c r="O2" s="278"/>
      <c r="P2" s="278"/>
      <c r="Q2" s="115"/>
      <c r="R2" s="286" t="s">
        <v>178</v>
      </c>
      <c r="S2" s="286"/>
      <c r="T2" s="286"/>
      <c r="U2" s="286"/>
      <c r="V2" s="276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81"/>
      <c r="C3" s="4">
        <v>1</v>
      </c>
      <c r="D3" s="4">
        <v>2</v>
      </c>
      <c r="E3" s="5">
        <v>3</v>
      </c>
      <c r="F3" s="6">
        <v>4</v>
      </c>
      <c r="G3" s="284"/>
      <c r="H3" s="4">
        <v>1</v>
      </c>
      <c r="I3" s="4">
        <v>2</v>
      </c>
      <c r="J3" s="5">
        <v>3</v>
      </c>
      <c r="K3" s="6">
        <v>4</v>
      </c>
      <c r="L3" s="282"/>
      <c r="M3" s="4">
        <v>1</v>
      </c>
      <c r="N3" s="4">
        <v>2</v>
      </c>
      <c r="O3" s="5">
        <v>3</v>
      </c>
      <c r="P3" s="6">
        <v>4</v>
      </c>
      <c r="Q3" s="116"/>
      <c r="R3" s="4">
        <v>1</v>
      </c>
      <c r="S3" s="4">
        <v>2</v>
      </c>
      <c r="T3" s="5">
        <v>3</v>
      </c>
      <c r="U3" s="6">
        <v>4</v>
      </c>
      <c r="V3" s="276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91" t="s">
        <v>128</v>
      </c>
      <c r="C4" s="89">
        <f>Autoevaluación!R55/SUM(Autoevaluación!R55:R58)</f>
        <v>0</v>
      </c>
      <c r="D4" s="8">
        <f>Autoevaluación!R56/SUM(Autoevaluación!R55:R58)</f>
        <v>0.8</v>
      </c>
      <c r="E4" s="8">
        <f>Autoevaluación!R57/SUM(Autoevaluación!R55:R58)</f>
        <v>0.2</v>
      </c>
      <c r="F4" s="8">
        <f>Autoevaluación!R58/SUM(Autoevaluación!R55:R58)</f>
        <v>0</v>
      </c>
      <c r="G4" s="285"/>
      <c r="H4" s="8">
        <f>Autoevaluación!S55/SUM(Autoevaluación!S55:S59)</f>
        <v>0</v>
      </c>
      <c r="I4" s="8">
        <f>Autoevaluación!S56/SUM(Autoevaluación!S55:S58)</f>
        <v>0.8</v>
      </c>
      <c r="J4" s="8">
        <f>Autoevaluación!S57/SUM(Autoevaluación!S55:S58)</f>
        <v>0.2</v>
      </c>
      <c r="K4" s="8">
        <f>Autoevaluación!S58/SUM(Autoevaluación!S55:S58)</f>
        <v>0</v>
      </c>
      <c r="L4" s="283"/>
      <c r="M4" s="8">
        <f>Autoevaluación!T55/SUM(Autoevaluación!T55:T58)</f>
        <v>0</v>
      </c>
      <c r="N4" s="8">
        <f>Autoevaluación!T56/SUM(Autoevaluación!T55:T58)</f>
        <v>0.4</v>
      </c>
      <c r="O4" s="8">
        <f>Autoevaluación!T57/SUM(Autoevaluación!T55:T58)</f>
        <v>0.6</v>
      </c>
      <c r="P4" s="8">
        <f>Autoevaluación!T58/SUM(Autoevaluación!T55:T58)</f>
        <v>0</v>
      </c>
      <c r="Q4" s="111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91" t="s">
        <v>129</v>
      </c>
      <c r="C5" s="89">
        <f>Autoevaluación!R62/SUM(Autoevaluación!R62:R65)</f>
        <v>0</v>
      </c>
      <c r="D5" s="8">
        <f>Autoevaluación!R63/SUM(Autoevaluación!R62:R65)</f>
        <v>0.75</v>
      </c>
      <c r="E5" s="8">
        <f>Autoevaluación!R64/SUM(Autoevaluación!R62:R65)</f>
        <v>0.25</v>
      </c>
      <c r="F5" s="8">
        <f>Autoevaluación!R65/SUM(Autoevaluación!R62:R65)</f>
        <v>0</v>
      </c>
      <c r="G5" s="285"/>
      <c r="H5" s="8">
        <f>Autoevaluación!S62/SUM(Autoevaluación!S62:S65)</f>
        <v>0</v>
      </c>
      <c r="I5" s="8">
        <f>Autoevaluación!S63/SUM(Autoevaluación!S62:S65)</f>
        <v>0.75</v>
      </c>
      <c r="J5" s="8">
        <f>Autoevaluación!S64/SUM(Autoevaluación!S62:S65)</f>
        <v>0.25</v>
      </c>
      <c r="K5" s="8">
        <f>Autoevaluación!S65/SUM(Autoevaluación!S62:S65)</f>
        <v>0</v>
      </c>
      <c r="L5" s="283"/>
      <c r="M5" s="8">
        <f>Autoevaluación!T62/SUM(Autoevaluación!T62:T65)</f>
        <v>0</v>
      </c>
      <c r="N5" s="8">
        <f>Autoevaluación!T63/SUM(Autoevaluación!T62:T65)</f>
        <v>0.75</v>
      </c>
      <c r="O5" s="8">
        <f>Autoevaluación!T64/SUM(Autoevaluación!T62:T65)</f>
        <v>0.25</v>
      </c>
      <c r="P5" s="8">
        <f>Autoevaluación!T65/SUM(Autoevaluación!T62:T65)</f>
        <v>0</v>
      </c>
      <c r="Q5" s="111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91" t="s">
        <v>130</v>
      </c>
      <c r="C6" s="89">
        <f>Autoevaluación!R68/SUM(Autoevaluación!R68:R71)</f>
        <v>0</v>
      </c>
      <c r="D6" s="8">
        <f>Autoevaluación!R69/SUM(Autoevaluación!R68:R71)</f>
        <v>0.75</v>
      </c>
      <c r="E6" s="8">
        <f>Autoevaluación!R70/SUM(Autoevaluación!R68:R71)</f>
        <v>0.25</v>
      </c>
      <c r="F6" s="8">
        <f>Autoevaluación!R71/SUM(Autoevaluación!R68:R71)</f>
        <v>0</v>
      </c>
      <c r="G6" s="285"/>
      <c r="H6" s="8">
        <f>Autoevaluación!S68/SUM(Autoevaluación!S68:S71)</f>
        <v>0.25</v>
      </c>
      <c r="I6" s="8">
        <f>Autoevaluación!S69/SUM(Autoevaluación!S68:S71)</f>
        <v>0.75</v>
      </c>
      <c r="J6" s="8">
        <f>Autoevaluación!S70/SUM(Autoevaluación!S68:S71)</f>
        <v>0</v>
      </c>
      <c r="K6" s="8">
        <f>Autoevaluación!S71/SUM(Autoevaluación!S68:S71)</f>
        <v>0</v>
      </c>
      <c r="L6" s="283"/>
      <c r="M6" s="8">
        <f>Autoevaluación!T68/SUM(Autoevaluación!T68:T71)</f>
        <v>0</v>
      </c>
      <c r="N6" s="8">
        <f>Autoevaluación!T69/SUM(Autoevaluación!T68:T71)</f>
        <v>0.5</v>
      </c>
      <c r="O6" s="8">
        <f>Autoevaluación!T70/SUM(Autoevaluación!T68:T71)</f>
        <v>0.5</v>
      </c>
      <c r="P6" s="8">
        <f>Autoevaluación!T71/SUM(Autoevaluación!T68:T71)</f>
        <v>0</v>
      </c>
      <c r="Q6" s="111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91" t="s">
        <v>131</v>
      </c>
      <c r="C7" s="89">
        <f>Autoevaluación!R74/SUM(Autoevaluación!R74:R77)</f>
        <v>0</v>
      </c>
      <c r="D7" s="8">
        <f>Autoevaluación!R75/SUM(Autoevaluación!R74:R77)</f>
        <v>0.5</v>
      </c>
      <c r="E7" s="8">
        <f>Autoevaluación!R76/SUM(Autoevaluación!R74:R77)</f>
        <v>0.5</v>
      </c>
      <c r="F7" s="8">
        <f>Autoevaluación!R77/SUM(Autoevaluación!R74:R77)</f>
        <v>0</v>
      </c>
      <c r="G7" s="285"/>
      <c r="H7" s="8">
        <f>Autoevaluación!S74/SUM(Autoevaluación!S74:S77)</f>
        <v>0.16666666666666666</v>
      </c>
      <c r="I7" s="8">
        <f>Autoevaluación!S75/SUM(Autoevaluación!S74:S77)</f>
        <v>0.83333333333333337</v>
      </c>
      <c r="J7" s="8">
        <f>Autoevaluación!S76/SUM(Autoevaluación!S74:S77)</f>
        <v>0</v>
      </c>
      <c r="K7" s="8">
        <f>Autoevaluación!S77/SUM(Autoevaluación!S74:S77)</f>
        <v>0</v>
      </c>
      <c r="L7" s="283"/>
      <c r="M7" s="8">
        <f>Autoevaluación!T74/SUM(Autoevaluación!T74:T77)</f>
        <v>0.16666666666666666</v>
      </c>
      <c r="N7" s="8">
        <f>Autoevaluación!T75/SUM(Autoevaluación!T74:T77)</f>
        <v>0.33333333333333331</v>
      </c>
      <c r="O7" s="8">
        <f>Autoevaluación!T76/SUM(Autoevaluación!T74:T77)</f>
        <v>0.5</v>
      </c>
      <c r="P7" s="8">
        <f>Autoevaluación!T77/SUM(Autoevaluación!T74:T77)</f>
        <v>0</v>
      </c>
      <c r="Q7" s="111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x14ac:dyDescent="0.2">
      <c r="B8" s="92"/>
      <c r="C8" s="8"/>
      <c r="D8" s="8"/>
      <c r="E8" s="8"/>
      <c r="F8" s="8"/>
      <c r="G8" s="285"/>
      <c r="H8" s="8"/>
      <c r="I8" s="8"/>
      <c r="J8" s="8"/>
      <c r="K8" s="8"/>
      <c r="L8" s="283"/>
      <c r="M8" s="8"/>
      <c r="N8" s="8"/>
      <c r="O8" s="8"/>
      <c r="P8" s="8"/>
      <c r="Q8" s="111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x14ac:dyDescent="0.2">
      <c r="B9" s="7"/>
      <c r="C9" s="8"/>
      <c r="D9" s="8"/>
      <c r="E9" s="8"/>
      <c r="F9" s="8"/>
      <c r="G9" s="285"/>
      <c r="H9" s="8"/>
      <c r="I9" s="8"/>
      <c r="J9" s="8"/>
      <c r="K9" s="8"/>
      <c r="L9" s="283"/>
      <c r="M9" s="8"/>
      <c r="N9" s="8"/>
      <c r="O9" s="8"/>
      <c r="P9" s="8"/>
      <c r="Q9" s="111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x14ac:dyDescent="0.2">
      <c r="B10" s="16" t="s">
        <v>132</v>
      </c>
      <c r="C10" s="13">
        <f>AVERAGE(C4:C9)</f>
        <v>0</v>
      </c>
      <c r="D10" s="13">
        <f>AVERAGE(D4:D9)</f>
        <v>0.7</v>
      </c>
      <c r="E10" s="13">
        <f>AVERAGE(E4:E9)</f>
        <v>0.3</v>
      </c>
      <c r="F10" s="13">
        <f>AVERAGE(F4:F9)</f>
        <v>0</v>
      </c>
      <c r="G10" s="10"/>
      <c r="H10" s="13">
        <f>AVERAGE(H4:H9)</f>
        <v>0.10416666666666666</v>
      </c>
      <c r="I10" s="13">
        <f>AVERAGE(I4:I9)</f>
        <v>0.78333333333333333</v>
      </c>
      <c r="J10" s="13">
        <f>AVERAGE(J4:J9)</f>
        <v>0.1125</v>
      </c>
      <c r="K10" s="13">
        <f>AVERAGE(K4:K9)</f>
        <v>0</v>
      </c>
      <c r="L10" s="10"/>
      <c r="M10" s="13">
        <f>AVERAGE(M4:M9)</f>
        <v>4.1666666666666664E-2</v>
      </c>
      <c r="N10" s="13">
        <f>AVERAGE(N4:N9)</f>
        <v>0.49583333333333329</v>
      </c>
      <c r="O10" s="13">
        <f>AVERAGE(O4:O9)</f>
        <v>0.46250000000000002</v>
      </c>
      <c r="P10" s="13">
        <f>AVERAGE(P4:P9)</f>
        <v>0</v>
      </c>
      <c r="Q10" s="112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79" t="s">
        <v>183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79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305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303" t="s">
        <v>365</v>
      </c>
      <c r="C14" s="303"/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303" t="s">
        <v>366</v>
      </c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304" t="s">
        <v>123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</row>
    <row r="17" spans="2:21" ht="60" customHeight="1" x14ac:dyDescent="0.2">
      <c r="B17" s="303" t="s">
        <v>367</v>
      </c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</row>
    <row r="18" spans="2:21" ht="60" customHeight="1" x14ac:dyDescent="0.2">
      <c r="B18" s="303" t="s">
        <v>368</v>
      </c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</row>
    <row r="19" spans="2:21" ht="60" customHeight="1" x14ac:dyDescent="0.2">
      <c r="B19" s="303" t="s">
        <v>369</v>
      </c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5" t="s">
        <v>184</v>
      </c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</row>
    <row r="22" spans="2:21" ht="24.95" customHeight="1" x14ac:dyDescent="0.2">
      <c r="B22" s="296" t="s">
        <v>28</v>
      </c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</row>
    <row r="23" spans="2:21" ht="60" customHeight="1" x14ac:dyDescent="0.2">
      <c r="B23" s="303" t="s">
        <v>513</v>
      </c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</row>
    <row r="24" spans="2:21" ht="60" customHeight="1" x14ac:dyDescent="0.2">
      <c r="B24" s="303"/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</row>
    <row r="25" spans="2:21" s="15" customFormat="1" ht="24.95" customHeight="1" x14ac:dyDescent="0.25">
      <c r="B25" s="304" t="s">
        <v>123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</row>
    <row r="26" spans="2:21" ht="60" customHeight="1" x14ac:dyDescent="0.2">
      <c r="B26" s="303" t="s">
        <v>514</v>
      </c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</row>
    <row r="27" spans="2:21" ht="60" customHeight="1" x14ac:dyDescent="0.2">
      <c r="B27" s="303" t="s">
        <v>515</v>
      </c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</row>
    <row r="28" spans="2:21" ht="60" customHeight="1" x14ac:dyDescent="0.2">
      <c r="B28" s="303" t="s">
        <v>516</v>
      </c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06" t="s">
        <v>293</v>
      </c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306"/>
      <c r="S30" s="306"/>
      <c r="T30" s="306"/>
      <c r="U30" s="306"/>
    </row>
    <row r="31" spans="2:21" ht="24.95" customHeight="1" x14ac:dyDescent="0.2">
      <c r="B31" s="307" t="s">
        <v>28</v>
      </c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</row>
    <row r="32" spans="2:21" ht="60" customHeight="1" x14ac:dyDescent="0.2">
      <c r="B32" s="303" t="s">
        <v>703</v>
      </c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</row>
    <row r="33" spans="2:21" ht="60" customHeight="1" x14ac:dyDescent="0.2">
      <c r="B33" s="303" t="s">
        <v>704</v>
      </c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</row>
    <row r="34" spans="2:21" s="15" customFormat="1" ht="24.95" customHeight="1" x14ac:dyDescent="0.25">
      <c r="B34" s="304" t="s">
        <v>123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</row>
    <row r="35" spans="2:21" ht="60" customHeight="1" x14ac:dyDescent="0.2">
      <c r="B35" s="303" t="s">
        <v>705</v>
      </c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</row>
    <row r="36" spans="2:21" ht="60" customHeight="1" x14ac:dyDescent="0.2">
      <c r="B36" s="303" t="s">
        <v>706</v>
      </c>
      <c r="C36" s="303"/>
      <c r="D36" s="303"/>
      <c r="E36" s="303"/>
      <c r="F36" s="303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</row>
    <row r="37" spans="2:21" ht="60" customHeight="1" x14ac:dyDescent="0.2"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</row>
    <row r="39" spans="2:21" x14ac:dyDescent="0.2">
      <c r="B39" s="286" t="s">
        <v>178</v>
      </c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</row>
    <row r="40" spans="2:21" ht="19.5" x14ac:dyDescent="0.2">
      <c r="B40" s="307" t="s">
        <v>28</v>
      </c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</row>
    <row r="41" spans="2:21" ht="51.75" customHeight="1" x14ac:dyDescent="0.2"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</row>
    <row r="42" spans="2:21" ht="50.25" customHeight="1" x14ac:dyDescent="0.2"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</row>
    <row r="43" spans="2:21" ht="19.5" x14ac:dyDescent="0.2">
      <c r="B43" s="304" t="s">
        <v>123</v>
      </c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</row>
    <row r="44" spans="2:21" ht="69.75" customHeight="1" x14ac:dyDescent="0.2"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</row>
    <row r="45" spans="2:21" ht="60" customHeight="1" x14ac:dyDescent="0.2"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</row>
    <row r="46" spans="2:21" ht="59.25" customHeight="1" x14ac:dyDescent="0.2">
      <c r="B46" s="303"/>
      <c r="C46" s="303"/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AN65497"/>
  <sheetViews>
    <sheetView showGridLines="0" topLeftCell="A29" zoomScale="70" zoomScaleNormal="70" workbookViewId="0">
      <selection activeCell="B39" sqref="B39:U39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280" t="s">
        <v>137</v>
      </c>
      <c r="C2" s="279" t="s">
        <v>177</v>
      </c>
      <c r="D2" s="279"/>
      <c r="E2" s="279"/>
      <c r="F2" s="279"/>
      <c r="G2" s="2"/>
      <c r="H2" s="277" t="s">
        <v>178</v>
      </c>
      <c r="I2" s="277"/>
      <c r="J2" s="277"/>
      <c r="K2" s="277"/>
      <c r="L2" s="3"/>
      <c r="M2" s="278" t="s">
        <v>178</v>
      </c>
      <c r="N2" s="278"/>
      <c r="O2" s="278"/>
      <c r="P2" s="278"/>
      <c r="Q2" s="115"/>
      <c r="R2" s="286" t="s">
        <v>179</v>
      </c>
      <c r="S2" s="286"/>
      <c r="T2" s="286"/>
      <c r="U2" s="286"/>
      <c r="V2" s="276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281"/>
      <c r="C3" s="4">
        <v>1</v>
      </c>
      <c r="D3" s="4">
        <v>2</v>
      </c>
      <c r="E3" s="5">
        <v>3</v>
      </c>
      <c r="F3" s="6">
        <v>4</v>
      </c>
      <c r="G3" s="284"/>
      <c r="H3" s="4">
        <v>1</v>
      </c>
      <c r="I3" s="4">
        <v>2</v>
      </c>
      <c r="J3" s="5">
        <v>3</v>
      </c>
      <c r="K3" s="6">
        <v>4</v>
      </c>
      <c r="L3" s="282"/>
      <c r="M3" s="4">
        <v>1</v>
      </c>
      <c r="N3" s="4">
        <v>2</v>
      </c>
      <c r="O3" s="5">
        <v>3</v>
      </c>
      <c r="P3" s="6">
        <v>4</v>
      </c>
      <c r="Q3" s="116"/>
      <c r="R3" s="4">
        <v>1</v>
      </c>
      <c r="S3" s="4">
        <v>2</v>
      </c>
      <c r="T3" s="5">
        <v>3</v>
      </c>
      <c r="U3" s="6">
        <v>4</v>
      </c>
      <c r="V3" s="276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91" t="s">
        <v>133</v>
      </c>
      <c r="C4" s="89">
        <f>Autoevaluación!R84/SUM(Autoevaluación!R84:R87)</f>
        <v>0</v>
      </c>
      <c r="D4" s="8">
        <f>Autoevaluación!R85/SUM(Autoevaluación!R84:R87)</f>
        <v>0.66666666666666663</v>
      </c>
      <c r="E4" s="8">
        <f>Autoevaluación!R86/SUM(Autoevaluación!R84:R87)</f>
        <v>0.33333333333333331</v>
      </c>
      <c r="F4" s="8">
        <f>Autoevaluación!R87/SUM(Autoevaluación!R84:R87)</f>
        <v>0</v>
      </c>
      <c r="G4" s="285"/>
      <c r="H4" s="19">
        <f>Autoevaluación!S84/SUM(Autoevaluación!S84:S87)</f>
        <v>0</v>
      </c>
      <c r="I4" s="8">
        <f>Autoevaluación!S85/SUM(Autoevaluación!S84:S87)</f>
        <v>0</v>
      </c>
      <c r="J4" s="8">
        <f>Autoevaluación!S86/SUM(Autoevaluación!S84:S87)</f>
        <v>1</v>
      </c>
      <c r="K4" s="8">
        <f>Autoevaluación!S87/SUM(Autoevaluación!S84:S87)</f>
        <v>0</v>
      </c>
      <c r="L4" s="283"/>
      <c r="M4" s="8">
        <f>Autoevaluación!T84/SUM(Autoevaluación!T84:T87)</f>
        <v>0</v>
      </c>
      <c r="N4" s="8">
        <f>Autoevaluación!T85/SUM(Autoevaluación!T84:T87)</f>
        <v>0</v>
      </c>
      <c r="O4" s="8">
        <f>Autoevaluación!T86/SUM(Autoevaluación!T84:T87)</f>
        <v>1</v>
      </c>
      <c r="P4" s="8">
        <f>Autoevaluación!T87/SUM(Autoevaluación!T84:T87)</f>
        <v>0</v>
      </c>
      <c r="Q4" s="111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3">
      <c r="B5" s="93" t="s">
        <v>134</v>
      </c>
      <c r="C5" s="89">
        <f>Autoevaluación!R89/SUM(Autoevaluación!R89:R92)</f>
        <v>1</v>
      </c>
      <c r="D5" s="8">
        <f>Autoevaluación!R90/SUM(Autoevaluación!R89:R92)</f>
        <v>0</v>
      </c>
      <c r="E5" s="8">
        <f>Autoevaluación!R91/SUM(Autoevaluación!R89:R92)</f>
        <v>0</v>
      </c>
      <c r="F5" s="8">
        <f>Autoevaluación!R92/SUM(Autoevaluación!R89:R92)</f>
        <v>0</v>
      </c>
      <c r="G5" s="285"/>
      <c r="H5" s="19">
        <f>Autoevaluación!S89/SUM(Autoevaluación!S89:S92)</f>
        <v>0.7142857142857143</v>
      </c>
      <c r="I5" s="8">
        <f>Autoevaluación!S90/SUM(Autoevaluación!S89:S92)</f>
        <v>0.2857142857142857</v>
      </c>
      <c r="J5" s="8" t="e">
        <f>Autoevaluación!S91/SUM(Autoevaluación!S89:Q92Q13:V16)</f>
        <v>#NAME?</v>
      </c>
      <c r="K5" s="8">
        <f>Autoevaluación!S92/SUM(Autoevaluación!S89:S92)</f>
        <v>0</v>
      </c>
      <c r="L5" s="283"/>
      <c r="M5" s="8">
        <f>Autoevaluación!T89/SUM(Autoevaluación!T89:T92)</f>
        <v>0.7142857142857143</v>
      </c>
      <c r="N5" s="8">
        <f>Autoevaluación!T90/SUM(Autoevaluación!T89:T92)</f>
        <v>0.2857142857142857</v>
      </c>
      <c r="O5" s="8">
        <f>Autoevaluación!T91/SUM(Autoevaluación!T89:T92)</f>
        <v>0</v>
      </c>
      <c r="P5" s="8">
        <f>Autoevaluación!T92/SUM(Autoevaluación!T89:T92)</f>
        <v>0</v>
      </c>
      <c r="Q5" s="111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93" t="s">
        <v>32</v>
      </c>
      <c r="C6" s="89">
        <f>Autoevaluación!R98/SUM(Autoevaluación!R98:R101)</f>
        <v>0</v>
      </c>
      <c r="D6" s="8">
        <f>Autoevaluación!R99/SUM(Autoevaluación!R98:R101)</f>
        <v>1</v>
      </c>
      <c r="E6" s="8">
        <f>Autoevaluación!R100/SUM(Autoevaluación!R98:R101)</f>
        <v>0</v>
      </c>
      <c r="F6" s="8">
        <f>Autoevaluación!R101/SUM(Autoevaluación!R98:R101)</f>
        <v>0</v>
      </c>
      <c r="G6" s="285"/>
      <c r="H6" s="19">
        <f>Autoevaluación!S98/SUM(Autoevaluación!S98:S101)</f>
        <v>0</v>
      </c>
      <c r="I6" s="8">
        <f>Autoevaluación!S99/SUM(Autoevaluación!S98:S101)</f>
        <v>1</v>
      </c>
      <c r="J6" s="8">
        <f>Autoevaluación!S100/SUM(Autoevaluación!S98:S101)</f>
        <v>0</v>
      </c>
      <c r="K6" s="8">
        <f>Autoevaluación!S10/SUM(Autoevaluación!S98:S101)</f>
        <v>0</v>
      </c>
      <c r="L6" s="283"/>
      <c r="M6" s="8">
        <f>Autoevaluación!T98/SUM(Autoevaluación!T98:T101)</f>
        <v>0.5</v>
      </c>
      <c r="N6" s="8">
        <f>Autoevaluación!T99/SUM(Autoevaluación!T98:T101)</f>
        <v>0.5</v>
      </c>
      <c r="O6" s="8">
        <f>Autoevaluación!T100/SUM(Autoevaluación!T98:T101)</f>
        <v>0</v>
      </c>
      <c r="P6" s="8">
        <f>Autoevaluación!T101/SUM(Autoevaluación!T98:T101)</f>
        <v>0</v>
      </c>
      <c r="Q6" s="111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91" t="s">
        <v>135</v>
      </c>
      <c r="C7" s="89">
        <f>Autoevaluación!R102/SUM(Autoevaluación!R102:R105)</f>
        <v>0.55555555555555558</v>
      </c>
      <c r="D7" s="8">
        <f>Autoevaluación!R103/SUM(Autoevaluación!R102:R105)</f>
        <v>0.33333333333333331</v>
      </c>
      <c r="E7" s="8">
        <f>Autoevaluación!R104/SUM(Autoevaluación!R102:R105)</f>
        <v>0.1111111111111111</v>
      </c>
      <c r="F7" s="8">
        <f>Autoevaluación!R105/SUM(Autoevaluación!R102:R105)</f>
        <v>0</v>
      </c>
      <c r="G7" s="285"/>
      <c r="H7" s="19">
        <f>Autoevaluación!S102/SUM(Autoevaluación!S102:S105)</f>
        <v>0.6</v>
      </c>
      <c r="I7" s="8">
        <f>Autoevaluación!S103/SUM(Autoevaluación!S102:S105)</f>
        <v>0.1</v>
      </c>
      <c r="J7" s="8">
        <f>Autoevaluación!S104/SUM(Autoevaluación!S102:S105)</f>
        <v>0.3</v>
      </c>
      <c r="K7" s="8">
        <f>Autoevaluación!S105/SUM(Autoevaluación!S102:S105)</f>
        <v>0</v>
      </c>
      <c r="L7" s="283"/>
      <c r="M7" s="8">
        <f>Autoevaluación!T102/SUM(Autoevaluación!T102:T105)</f>
        <v>0.4</v>
      </c>
      <c r="N7" s="8">
        <f>Autoevaluación!T103/SUM(Autoevaluación!T102:T105)</f>
        <v>0.2</v>
      </c>
      <c r="O7" s="8">
        <f>Autoevaluación!T104/SUM(Autoevaluación!T102:T105)</f>
        <v>0.4</v>
      </c>
      <c r="P7" s="8">
        <f>Autoevaluación!T105/SUM(Autoevaluación!T102:T105)</f>
        <v>0</v>
      </c>
      <c r="Q7" s="111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 x14ac:dyDescent="0.25">
      <c r="B8" s="91" t="s">
        <v>136</v>
      </c>
      <c r="C8" s="89">
        <f>Autoevaluación!R114/SUM(Autoevaluación!R114:R117)</f>
        <v>0</v>
      </c>
      <c r="D8" s="8">
        <f>Autoevaluación!R115/SUM(Autoevaluación!R114:R117)</f>
        <v>0</v>
      </c>
      <c r="E8" s="8">
        <f>Autoevaluación!R116/SUM(Autoevaluación!R114:R117)</f>
        <v>1</v>
      </c>
      <c r="F8" s="8">
        <f>Autoevaluación!R117/SUM(Autoevaluación!R114:R117)</f>
        <v>0</v>
      </c>
      <c r="G8" s="285"/>
      <c r="H8" s="19">
        <f>Autoevaluación!S114/SUM(Autoevaluación!S114:S117)</f>
        <v>0</v>
      </c>
      <c r="I8" s="8">
        <f>Autoevaluación!S115/SUM(Autoevaluación!S114:S117)</f>
        <v>0</v>
      </c>
      <c r="J8" s="8">
        <f>Autoevaluación!S116/SUM(Autoevaluación!S114:S117)</f>
        <v>1</v>
      </c>
      <c r="K8" s="8">
        <f>Autoevaluación!S117/SUM(Autoevaluación!S114:S117)</f>
        <v>0</v>
      </c>
      <c r="L8" s="283"/>
      <c r="M8" s="8">
        <f>Autoevaluación!T114/SUM(Autoevaluación!T114:T117)</f>
        <v>0</v>
      </c>
      <c r="N8" s="8">
        <f>Autoevaluación!T115/SUM(Autoevaluación!T114:T117)</f>
        <v>0</v>
      </c>
      <c r="O8" s="8">
        <f>Autoevaluación!T116/SUM(Autoevaluación!T114:T117)</f>
        <v>1</v>
      </c>
      <c r="P8" s="8">
        <f>Autoevaluación!T117/SUM(Autoevaluación!T114:T117)</f>
        <v>0</v>
      </c>
      <c r="Q8" s="111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 x14ac:dyDescent="0.2">
      <c r="B9" s="92"/>
      <c r="C9" s="8"/>
      <c r="D9" s="8"/>
      <c r="E9" s="8"/>
      <c r="F9" s="8"/>
      <c r="G9" s="285"/>
      <c r="H9" s="8"/>
      <c r="I9" s="8"/>
      <c r="J9" s="8"/>
      <c r="K9" s="8"/>
      <c r="L9" s="283"/>
      <c r="M9" s="8"/>
      <c r="N9" s="8"/>
      <c r="O9" s="8"/>
      <c r="P9" s="8"/>
      <c r="Q9" s="111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138</v>
      </c>
      <c r="C10" s="13">
        <f>AVERAGE(C4:C9)</f>
        <v>0.31111111111111112</v>
      </c>
      <c r="D10" s="13">
        <f>AVERAGE(D4:D9)</f>
        <v>0.39999999999999997</v>
      </c>
      <c r="E10" s="13">
        <f>AVERAGE(E4:E9)</f>
        <v>0.28888888888888886</v>
      </c>
      <c r="F10" s="13">
        <f>AVERAGE(F4:F9)</f>
        <v>0</v>
      </c>
      <c r="G10" s="10"/>
      <c r="H10" s="13">
        <f>AVERAGE(H4:H9)</f>
        <v>0.26285714285714284</v>
      </c>
      <c r="I10" s="13">
        <f>AVERAGE(I4:I9)</f>
        <v>0.27714285714285714</v>
      </c>
      <c r="J10" s="13" t="e">
        <f>AVERAGE(J4:J9)</f>
        <v>#NAME?</v>
      </c>
      <c r="K10" s="13">
        <f>AVERAGE(K4:K9)</f>
        <v>0</v>
      </c>
      <c r="L10" s="10"/>
      <c r="M10" s="13">
        <f>AVERAGE(M4:M9)</f>
        <v>0.32285714285714284</v>
      </c>
      <c r="N10" s="13">
        <f>AVERAGE(N4:N9)</f>
        <v>0.19714285714285715</v>
      </c>
      <c r="O10" s="13">
        <f>AVERAGE(O4:O9)</f>
        <v>0.48</v>
      </c>
      <c r="P10" s="13">
        <f>AVERAGE(P4:P9)</f>
        <v>0</v>
      </c>
      <c r="Q10" s="112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279" t="s">
        <v>183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79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05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313" t="s">
        <v>227</v>
      </c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313" t="s">
        <v>223</v>
      </c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04" t="s">
        <v>123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</row>
    <row r="17" spans="2:21" ht="60" customHeight="1" x14ac:dyDescent="0.2">
      <c r="B17" s="313" t="s">
        <v>224</v>
      </c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</row>
    <row r="18" spans="2:21" ht="60" customHeight="1" x14ac:dyDescent="0.2">
      <c r="B18" s="313" t="s">
        <v>225</v>
      </c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</row>
    <row r="19" spans="2:21" ht="60" customHeight="1" x14ac:dyDescent="0.2">
      <c r="B19" s="313" t="s">
        <v>226</v>
      </c>
      <c r="C19" s="313"/>
      <c r="D19" s="313"/>
      <c r="E19" s="313"/>
      <c r="F19" s="313"/>
      <c r="G19" s="313"/>
      <c r="H19" s="313"/>
      <c r="I19" s="313"/>
      <c r="J19" s="313"/>
      <c r="K19" s="313"/>
      <c r="L19" s="313"/>
      <c r="M19" s="313"/>
      <c r="N19" s="313"/>
      <c r="O19" s="313"/>
      <c r="P19" s="313"/>
      <c r="Q19" s="313"/>
      <c r="R19" s="313"/>
      <c r="S19" s="313"/>
      <c r="T19" s="313"/>
      <c r="U19" s="313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5" t="s">
        <v>184</v>
      </c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</row>
    <row r="22" spans="2:21" ht="24.95" customHeight="1" x14ac:dyDescent="0.2">
      <c r="B22" s="307" t="s">
        <v>28</v>
      </c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</row>
    <row r="23" spans="2:21" ht="60" customHeight="1" x14ac:dyDescent="0.2">
      <c r="B23" s="309" t="s">
        <v>517</v>
      </c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</row>
    <row r="24" spans="2:21" ht="60" customHeight="1" x14ac:dyDescent="0.2">
      <c r="B24" s="309" t="s">
        <v>223</v>
      </c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</row>
    <row r="25" spans="2:21" s="15" customFormat="1" ht="24.95" customHeight="1" x14ac:dyDescent="0.25">
      <c r="B25" s="304" t="s">
        <v>123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</row>
    <row r="26" spans="2:21" ht="60" customHeight="1" x14ac:dyDescent="0.2">
      <c r="B26" s="309" t="s">
        <v>518</v>
      </c>
      <c r="C26" s="309"/>
      <c r="D26" s="309"/>
      <c r="E26" s="309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</row>
    <row r="27" spans="2:21" ht="60" customHeight="1" x14ac:dyDescent="0.2">
      <c r="B27" s="309" t="s">
        <v>519</v>
      </c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</row>
    <row r="28" spans="2:21" ht="60" customHeight="1" x14ac:dyDescent="0.2">
      <c r="B28" s="310" t="s">
        <v>520</v>
      </c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2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06" t="s">
        <v>293</v>
      </c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306"/>
      <c r="S30" s="306"/>
      <c r="T30" s="306"/>
      <c r="U30" s="306"/>
    </row>
    <row r="31" spans="2:21" ht="24.95" customHeight="1" x14ac:dyDescent="0.2">
      <c r="B31" s="296" t="s">
        <v>28</v>
      </c>
      <c r="C31" s="296"/>
      <c r="D31" s="296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</row>
    <row r="32" spans="2:21" ht="60" customHeight="1" x14ac:dyDescent="0.2">
      <c r="B32" s="292" t="s">
        <v>708</v>
      </c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</row>
    <row r="33" spans="2:21" ht="60" customHeight="1" x14ac:dyDescent="0.2">
      <c r="B33" s="292" t="s">
        <v>710</v>
      </c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</row>
    <row r="34" spans="2:21" s="15" customFormat="1" ht="24.95" customHeight="1" x14ac:dyDescent="0.25">
      <c r="B34" s="304" t="s">
        <v>123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</row>
    <row r="35" spans="2:21" ht="60" customHeight="1" x14ac:dyDescent="0.2">
      <c r="B35" s="292" t="s">
        <v>709</v>
      </c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</row>
    <row r="36" spans="2:21" ht="60" customHeight="1" x14ac:dyDescent="0.2">
      <c r="B36" s="292" t="s">
        <v>711</v>
      </c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</row>
    <row r="37" spans="2:21" ht="60" customHeight="1" x14ac:dyDescent="0.2"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</row>
    <row r="39" spans="2:21" x14ac:dyDescent="0.2">
      <c r="B39" s="286" t="s">
        <v>178</v>
      </c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</row>
    <row r="40" spans="2:21" ht="19.5" x14ac:dyDescent="0.2">
      <c r="B40" s="296" t="s">
        <v>28</v>
      </c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</row>
    <row r="41" spans="2:21" ht="50.25" customHeight="1" x14ac:dyDescent="0.2"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</row>
    <row r="42" spans="2:21" ht="51.75" customHeight="1" x14ac:dyDescent="0.2"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</row>
    <row r="43" spans="2:21" ht="19.5" x14ac:dyDescent="0.2">
      <c r="B43" s="304" t="s">
        <v>123</v>
      </c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</row>
    <row r="44" spans="2:21" ht="45" customHeight="1" x14ac:dyDescent="0.2">
      <c r="B44" s="292"/>
      <c r="C44" s="292"/>
      <c r="D44" s="292"/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</row>
    <row r="45" spans="2:21" ht="52.5" customHeight="1" x14ac:dyDescent="0.2">
      <c r="B45" s="292"/>
      <c r="C45" s="292"/>
      <c r="D45" s="292"/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</row>
    <row r="46" spans="2:21" ht="55.5" customHeight="1" x14ac:dyDescent="0.2">
      <c r="B46" s="292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AN65497"/>
  <sheetViews>
    <sheetView showGridLines="0" tabSelected="1" topLeftCell="A26" zoomScale="70" zoomScaleNormal="70" workbookViewId="0">
      <selection activeCell="B33" sqref="B33:U33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280" t="s">
        <v>24</v>
      </c>
      <c r="C2" s="279" t="s">
        <v>177</v>
      </c>
      <c r="D2" s="279"/>
      <c r="E2" s="279"/>
      <c r="F2" s="279"/>
      <c r="G2" s="2"/>
      <c r="H2" s="277" t="s">
        <v>178</v>
      </c>
      <c r="I2" s="277"/>
      <c r="J2" s="277"/>
      <c r="K2" s="277"/>
      <c r="L2" s="3"/>
      <c r="M2" s="278" t="s">
        <v>178</v>
      </c>
      <c r="N2" s="278"/>
      <c r="O2" s="278"/>
      <c r="P2" s="278"/>
      <c r="Q2" s="115"/>
      <c r="R2" s="286" t="s">
        <v>178</v>
      </c>
      <c r="S2" s="286"/>
      <c r="T2" s="286"/>
      <c r="U2" s="286"/>
      <c r="V2" s="276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281"/>
      <c r="C3" s="4">
        <v>1</v>
      </c>
      <c r="D3" s="4">
        <v>2</v>
      </c>
      <c r="E3" s="5">
        <v>3</v>
      </c>
      <c r="F3" s="6">
        <v>4</v>
      </c>
      <c r="G3" s="284"/>
      <c r="H3" s="4">
        <v>1</v>
      </c>
      <c r="I3" s="4">
        <v>2</v>
      </c>
      <c r="J3" s="5">
        <v>3</v>
      </c>
      <c r="K3" s="6">
        <v>4</v>
      </c>
      <c r="L3" s="282"/>
      <c r="M3" s="4">
        <v>1</v>
      </c>
      <c r="N3" s="4">
        <v>2</v>
      </c>
      <c r="O3" s="5">
        <v>3</v>
      </c>
      <c r="P3" s="6">
        <v>4</v>
      </c>
      <c r="Q3" s="116"/>
      <c r="R3" s="4">
        <v>1</v>
      </c>
      <c r="S3" s="4">
        <v>2</v>
      </c>
      <c r="T3" s="5">
        <v>3</v>
      </c>
      <c r="U3" s="6">
        <v>4</v>
      </c>
      <c r="V3" s="276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94" t="s">
        <v>5</v>
      </c>
      <c r="C4" s="89">
        <f>Autoevaluación!R122/SUM(Autoevaluación!R122:R125)</f>
        <v>0.75</v>
      </c>
      <c r="D4" s="8">
        <f>Autoevaluación!R123/SUM(Autoevaluación!R122:R125)</f>
        <v>0.25</v>
      </c>
      <c r="E4" s="8">
        <f>Autoevaluación!R124/SUM(Autoevaluación!R122:R125)</f>
        <v>0</v>
      </c>
      <c r="F4" s="8">
        <f>Autoevaluación!R125/SUM(Autoevaluación!R122:R125)</f>
        <v>0</v>
      </c>
      <c r="G4" s="285"/>
      <c r="H4" s="8">
        <f>Autoevaluación!S122/SUM(Autoevaluación!S122:S125)</f>
        <v>0.5</v>
      </c>
      <c r="I4" s="8">
        <f>Autoevaluación!S123/SUM(Autoevaluación!S122:S125)</f>
        <v>0.5</v>
      </c>
      <c r="J4" s="8">
        <f>Autoevaluación!S124/SUM(Autoevaluación!S122:S125)</f>
        <v>0</v>
      </c>
      <c r="K4" s="8">
        <f>Autoevaluación!S125/SUM(Autoevaluación!S122:S125)</f>
        <v>0</v>
      </c>
      <c r="L4" s="283"/>
      <c r="M4" s="8">
        <f>Autoevaluación!T122/SUM(Autoevaluación!T122:T125)</f>
        <v>0.5</v>
      </c>
      <c r="N4" s="8">
        <f>Autoevaluación!T123/SUM(Autoevaluación!T122:T125)</f>
        <v>0.5</v>
      </c>
      <c r="O4" s="8">
        <f>Autoevaluación!T124/SUM(Autoevaluación!T122:T125)</f>
        <v>0</v>
      </c>
      <c r="P4" s="8">
        <f>Autoevaluación!T125/SUM(Autoevaluación!T122:T125)</f>
        <v>0</v>
      </c>
      <c r="Q4" s="111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25">
      <c r="B5" s="95" t="s">
        <v>10</v>
      </c>
      <c r="C5" s="89">
        <f>Autoevaluación!R128/SUM(Autoevaluación!R128:R131)</f>
        <v>0.25</v>
      </c>
      <c r="D5" s="8">
        <f>Autoevaluación!R129/SUM(Autoevaluación!R128:R131)</f>
        <v>0.5</v>
      </c>
      <c r="E5" s="8">
        <f>Autoevaluación!R130/SUM(Autoevaluación!R128:R131)</f>
        <v>0.25</v>
      </c>
      <c r="F5" s="8">
        <f>Autoevaluación!R131/SUM(Autoevaluación!R128:R131)</f>
        <v>0</v>
      </c>
      <c r="G5" s="285"/>
      <c r="H5" s="8">
        <f>Autoevaluación!S128/SUM(Autoevaluación!S128:S131)</f>
        <v>0.25</v>
      </c>
      <c r="I5" s="8">
        <f>Autoevaluación!S129/SUM(Autoevaluación!S128:S131)</f>
        <v>0.5</v>
      </c>
      <c r="J5" s="8">
        <f>Autoevaluación!S130/SUM(Autoevaluación!S128:S131)</f>
        <v>0.25</v>
      </c>
      <c r="K5" s="8">
        <f>Autoevaluación!S131/SUM(Autoevaluación!S128:S131)</f>
        <v>0</v>
      </c>
      <c r="L5" s="283"/>
      <c r="M5" s="8">
        <f>Autoevaluación!T128/SUM(Autoevaluación!T128:T131)</f>
        <v>0.25</v>
      </c>
      <c r="N5" s="8">
        <f>Autoevaluación!T129/SUM(Autoevaluación!T128:T131)</f>
        <v>0.75</v>
      </c>
      <c r="O5" s="8">
        <f>Autoevaluación!T130/SUM(Autoevaluación!T128:T131)</f>
        <v>0</v>
      </c>
      <c r="P5" s="8">
        <f>Autoevaluación!T131/SUM(Autoevaluación!T128:T131)</f>
        <v>0</v>
      </c>
      <c r="Q5" s="111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95" t="s">
        <v>15</v>
      </c>
      <c r="C6" s="89">
        <f>Autoevaluación!R134/SUM(Autoevaluación!R134:R137)</f>
        <v>0</v>
      </c>
      <c r="D6" s="8">
        <f>Autoevaluación!R135/SUM(Autoevaluación!R134:R137)</f>
        <v>1</v>
      </c>
      <c r="E6" s="8">
        <f>Autoevaluación!R136/SUM(Autoevaluación!R134:R137)</f>
        <v>0</v>
      </c>
      <c r="F6" s="8">
        <f>Autoevaluación!R137/SUM(Autoevaluación!R134:R137)</f>
        <v>0</v>
      </c>
      <c r="G6" s="285"/>
      <c r="H6" s="8">
        <f>Autoevaluación!S134/SUM(Autoevaluación!S134:S137)</f>
        <v>0</v>
      </c>
      <c r="I6" s="8">
        <f>Autoevaluación!S135/SUM(Autoevaluación!S134:S137)</f>
        <v>1</v>
      </c>
      <c r="J6" s="8">
        <f>Autoevaluación!S136/SUM(Autoevaluación!S134:S137)</f>
        <v>0</v>
      </c>
      <c r="K6" s="8">
        <f>Autoevaluación!S137/SUM(Autoevaluación!S134:S137)</f>
        <v>0</v>
      </c>
      <c r="L6" s="283"/>
      <c r="M6" s="8">
        <f>Autoevaluación!T134/SUM(Autoevaluación!T134:T137)</f>
        <v>0</v>
      </c>
      <c r="N6" s="8">
        <f>Autoevaluación!T135/SUM(Autoevaluación!T134:T137)</f>
        <v>1</v>
      </c>
      <c r="O6" s="8">
        <f>Autoevaluación!T136/SUM(Autoevaluación!T134:T137)</f>
        <v>0</v>
      </c>
      <c r="P6" s="8">
        <f>Autoevaluación!T137/SUM(Autoevaluación!T134:T137)</f>
        <v>0</v>
      </c>
      <c r="Q6" s="111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94" t="s">
        <v>19</v>
      </c>
      <c r="C7" s="89">
        <f>Autoevaluación!R139/SUM(Autoevaluación!R139:R142)</f>
        <v>0.33333333333333331</v>
      </c>
      <c r="D7" s="8">
        <f>Autoevaluación!R140/SUM(Autoevaluación!R139:R142)</f>
        <v>0.66666666666666663</v>
      </c>
      <c r="E7" s="8">
        <f>Autoevaluación!R141/SUM(Autoevaluación!R139:R142)</f>
        <v>0</v>
      </c>
      <c r="F7" s="8">
        <f>Autoevaluación!R142/SUM(Autoevaluación!R139:R142)</f>
        <v>0</v>
      </c>
      <c r="G7" s="285"/>
      <c r="H7" s="8">
        <f>Autoevaluación!S139/SUM(Autoevaluación!S139:S142)</f>
        <v>0.66666666666666663</v>
      </c>
      <c r="I7" s="8">
        <f>Autoevaluación!S140/SUM(Autoevaluación!S139:S142)</f>
        <v>0.33333333333333331</v>
      </c>
      <c r="J7" s="8">
        <f>Autoevaluación!S141/SUM(Autoevaluación!S139:S142)</f>
        <v>0</v>
      </c>
      <c r="K7" s="8">
        <f>Autoevaluación!S142/SUM(Autoevaluación!S139:S142)</f>
        <v>0</v>
      </c>
      <c r="L7" s="283"/>
      <c r="M7" s="8">
        <f>Autoevaluación!T139/SUM(Autoevaluación!T139:T142)</f>
        <v>1</v>
      </c>
      <c r="N7" s="8">
        <f>Autoevaluación!T140/SUM(Autoevaluación!T139:T142)</f>
        <v>0</v>
      </c>
      <c r="O7" s="8">
        <f>Autoevaluación!T141/SUM(Autoevaluación!T139:T142)</f>
        <v>0</v>
      </c>
      <c r="P7" s="8">
        <f>Autoevaluación!T142/SUM(Autoevaluación!T139:T142)</f>
        <v>0</v>
      </c>
      <c r="Q7" s="111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x14ac:dyDescent="0.2">
      <c r="B8" s="92"/>
      <c r="C8" s="8"/>
      <c r="D8" s="8"/>
      <c r="E8" s="8"/>
      <c r="F8" s="8"/>
      <c r="G8" s="285"/>
      <c r="H8" s="8"/>
      <c r="I8" s="8"/>
      <c r="J8" s="8"/>
      <c r="K8" s="8"/>
      <c r="L8" s="283"/>
      <c r="M8" s="8"/>
      <c r="N8" s="8"/>
      <c r="O8" s="8"/>
      <c r="P8" s="8"/>
      <c r="Q8" s="111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x14ac:dyDescent="0.2">
      <c r="B9" s="7"/>
      <c r="C9" s="8"/>
      <c r="D9" s="8"/>
      <c r="E9" s="8"/>
      <c r="F9" s="8"/>
      <c r="G9" s="285"/>
      <c r="H9" s="8"/>
      <c r="I9" s="8"/>
      <c r="J9" s="8"/>
      <c r="K9" s="8"/>
      <c r="L9" s="283"/>
      <c r="M9" s="8"/>
      <c r="N9" s="8"/>
      <c r="O9" s="8"/>
      <c r="P9" s="8"/>
      <c r="Q9" s="111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139</v>
      </c>
      <c r="C10" s="13">
        <f>AVERAGE(C4:C9)</f>
        <v>0.33333333333333331</v>
      </c>
      <c r="D10" s="13">
        <f>AVERAGE(D4:D9)</f>
        <v>0.60416666666666663</v>
      </c>
      <c r="E10" s="13">
        <f>AVERAGE(E4:E9)</f>
        <v>6.25E-2</v>
      </c>
      <c r="F10" s="13">
        <f>AVERAGE(F4:F9)</f>
        <v>0</v>
      </c>
      <c r="G10" s="10"/>
      <c r="H10" s="13">
        <f>AVERAGE(H4:H9)</f>
        <v>0.35416666666666663</v>
      </c>
      <c r="I10" s="13">
        <f>AVERAGE(I4:I9)</f>
        <v>0.58333333333333337</v>
      </c>
      <c r="J10" s="13">
        <f>AVERAGE(J4:J9)</f>
        <v>6.25E-2</v>
      </c>
      <c r="K10" s="13">
        <f>AVERAGE(K4:K9)</f>
        <v>0</v>
      </c>
      <c r="L10" s="10"/>
      <c r="M10" s="13">
        <f>AVERAGE(M4:M9)</f>
        <v>0.4375</v>
      </c>
      <c r="N10" s="13">
        <f>AVERAGE(N4:N9)</f>
        <v>0.5625</v>
      </c>
      <c r="O10" s="13">
        <f>AVERAGE(O4:O9)</f>
        <v>0</v>
      </c>
      <c r="P10" s="13">
        <f>AVERAGE(P4:P9)</f>
        <v>0</v>
      </c>
      <c r="Q10" s="112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279" t="s">
        <v>183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79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05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292" t="s">
        <v>361</v>
      </c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292" t="s">
        <v>362</v>
      </c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04" t="s">
        <v>123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</row>
    <row r="17" spans="2:21" ht="60" customHeight="1" x14ac:dyDescent="0.2">
      <c r="B17" s="292" t="s">
        <v>363</v>
      </c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2"/>
      <c r="T17" s="292"/>
      <c r="U17" s="292"/>
    </row>
    <row r="18" spans="2:21" ht="60" customHeight="1" x14ac:dyDescent="0.2">
      <c r="B18" s="292"/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2"/>
    </row>
    <row r="19" spans="2:21" ht="60" customHeight="1" x14ac:dyDescent="0.2">
      <c r="B19" s="292" t="s">
        <v>364</v>
      </c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95" t="s">
        <v>184</v>
      </c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</row>
    <row r="22" spans="2:21" ht="24.95" customHeight="1" x14ac:dyDescent="0.2">
      <c r="B22" s="296" t="s">
        <v>28</v>
      </c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</row>
    <row r="23" spans="2:21" ht="60" customHeight="1" x14ac:dyDescent="0.2">
      <c r="B23" s="292" t="s">
        <v>509</v>
      </c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</row>
    <row r="24" spans="2:21" ht="60" customHeight="1" x14ac:dyDescent="0.2"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</row>
    <row r="25" spans="2:21" s="15" customFormat="1" ht="24.95" customHeight="1" x14ac:dyDescent="0.25">
      <c r="B25" s="304" t="s">
        <v>123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</row>
    <row r="26" spans="2:21" ht="60" customHeight="1" x14ac:dyDescent="0.2">
      <c r="B26" s="292" t="s">
        <v>510</v>
      </c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</row>
    <row r="27" spans="2:21" ht="60" customHeight="1" x14ac:dyDescent="0.2">
      <c r="B27" s="292" t="s">
        <v>511</v>
      </c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</row>
    <row r="28" spans="2:21" ht="60" customHeight="1" x14ac:dyDescent="0.2">
      <c r="B28" s="292" t="s">
        <v>512</v>
      </c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06" t="s">
        <v>293</v>
      </c>
      <c r="C30" s="306"/>
      <c r="D30" s="306"/>
      <c r="E30" s="306"/>
      <c r="F30" s="306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306"/>
      <c r="S30" s="306"/>
      <c r="T30" s="306"/>
      <c r="U30" s="306"/>
    </row>
    <row r="31" spans="2:21" ht="24.95" customHeight="1" x14ac:dyDescent="0.2">
      <c r="B31" s="307" t="s">
        <v>28</v>
      </c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</row>
    <row r="32" spans="2:21" ht="60" customHeight="1" x14ac:dyDescent="0.2">
      <c r="B32" s="292" t="s">
        <v>714</v>
      </c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</row>
    <row r="33" spans="2:21" ht="60" customHeight="1" x14ac:dyDescent="0.2"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</row>
    <row r="34" spans="2:21" s="15" customFormat="1" ht="24.95" customHeight="1" x14ac:dyDescent="0.25">
      <c r="B34" s="304" t="s">
        <v>123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</row>
    <row r="35" spans="2:21" ht="60" customHeight="1" x14ac:dyDescent="0.2">
      <c r="B35" s="292" t="s">
        <v>712</v>
      </c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</row>
    <row r="36" spans="2:21" ht="60" customHeight="1" x14ac:dyDescent="0.2">
      <c r="B36" s="292" t="s">
        <v>713</v>
      </c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</row>
    <row r="37" spans="2:21" ht="60" customHeight="1" x14ac:dyDescent="0.2"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</row>
    <row r="40" spans="2:21" x14ac:dyDescent="0.2">
      <c r="B40" s="286" t="s">
        <v>294</v>
      </c>
      <c r="C40" s="286"/>
      <c r="D40" s="286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</row>
    <row r="41" spans="2:21" ht="19.5" x14ac:dyDescent="0.2">
      <c r="B41" s="307" t="s">
        <v>28</v>
      </c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</row>
    <row r="42" spans="2:21" ht="62.25" customHeight="1" x14ac:dyDescent="0.2"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</row>
    <row r="43" spans="2:21" ht="64.5" customHeight="1" x14ac:dyDescent="0.2">
      <c r="B43" s="292"/>
      <c r="C43" s="292"/>
      <c r="D43" s="292"/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292"/>
      <c r="T43" s="292"/>
      <c r="U43" s="292"/>
    </row>
    <row r="44" spans="2:21" ht="19.5" x14ac:dyDescent="0.2">
      <c r="B44" s="304" t="s">
        <v>123</v>
      </c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</row>
    <row r="45" spans="2:21" ht="54.75" customHeight="1" x14ac:dyDescent="0.2">
      <c r="B45" s="292"/>
      <c r="C45" s="292"/>
      <c r="D45" s="292"/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</row>
    <row r="46" spans="2:21" ht="61.5" customHeight="1" x14ac:dyDescent="0.2">
      <c r="B46" s="292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</row>
    <row r="47" spans="2:21" ht="64.5" customHeight="1" x14ac:dyDescent="0.2"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Aula</cp:lastModifiedBy>
  <cp:lastPrinted>2011-10-07T14:16:27Z</cp:lastPrinted>
  <dcterms:created xsi:type="dcterms:W3CDTF">2010-02-23T19:10:51Z</dcterms:created>
  <dcterms:modified xsi:type="dcterms:W3CDTF">2022-11-14T22:05:21Z</dcterms:modified>
</cp:coreProperties>
</file>