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NJAMBRE_2022\1.GESTION_EVALUACION\"/>
    </mc:Choice>
  </mc:AlternateContent>
  <bookViews>
    <workbookView xWindow="0" yWindow="0" windowWidth="20490" windowHeight="7650" firstSheet="16" activeTab="16"/>
  </bookViews>
  <sheets>
    <sheet name="PRIMERO_CN" sheetId="7" r:id="rId1"/>
    <sheet name="PRIMERO_CN2" sheetId="10" r:id="rId2"/>
    <sheet name="SEGUNDO_CS2" sheetId="14" r:id="rId3"/>
    <sheet name="SEGUNDO_CS" sheetId="13" r:id="rId4"/>
    <sheet name="SEGUNDO_LC" sheetId="15" r:id="rId5"/>
    <sheet name="SEGUNDO_LC2" sheetId="16" r:id="rId6"/>
    <sheet name="SEGUNDO_MA" sheetId="19" r:id="rId7"/>
    <sheet name="SEGUNDO_MA2" sheetId="20" r:id="rId8"/>
    <sheet name="TERCERO" sheetId="11" r:id="rId9"/>
    <sheet name="TERCERO_2" sheetId="12" r:id="rId10"/>
    <sheet name="QUINTO_HU" sheetId="17" r:id="rId11"/>
    <sheet name="QUINTO_HU2" sheetId="18" r:id="rId12"/>
    <sheet name="SEXTO_CS" sheetId="23" r:id="rId13"/>
    <sheet name="SEXTO_INGLES" sheetId="27" r:id="rId14"/>
    <sheet name="SEXTO_CN" sheetId="21" r:id="rId15"/>
    <sheet name="SEPTIMO_CS" sheetId="24" r:id="rId16"/>
    <sheet name="SEPTIMO_HU" sheetId="28" r:id="rId17"/>
    <sheet name="SEPTIMO_CN" sheetId="22" r:id="rId18"/>
    <sheet name="OCTAVO_INGLES" sheetId="29" r:id="rId19"/>
    <sheet name="NOVENO_CS" sheetId="25" r:id="rId20"/>
    <sheet name="DECIMO_CN" sheetId="26" r:id="rId21"/>
    <sheet name="DECIMO_LC" sheetId="30" r:id="rId22"/>
    <sheet name="Hoja2 (2)" sheetId="9" state="hidden" r:id="rId23"/>
    <sheet name="Hoja3" sheetId="8" state="hidden" r:id="rId24"/>
    <sheet name="Hoja1" sheetId="6"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Estado" localSheetId="20">[1]Hoja3!$C$2:$C$3</definedName>
    <definedName name="Estado" localSheetId="21">[2]Hoja3!$C$2:$C$3</definedName>
    <definedName name="Estado" localSheetId="22">[3]Hoja3!$C$2:$C$3</definedName>
    <definedName name="Estado" localSheetId="19">[4]Hoja3!$C$2:$C$3</definedName>
    <definedName name="Estado" localSheetId="18">[5]Hoja3!$C$2:$C$3</definedName>
    <definedName name="Estado" localSheetId="10">[6]Hoja3!$C$2:$C$3</definedName>
    <definedName name="Estado" localSheetId="11">[6]Hoja3!$C$2:$C$3</definedName>
    <definedName name="Estado" localSheetId="3">[7]Hoja3!$C$2:$C$3</definedName>
    <definedName name="Estado" localSheetId="2">[7]Hoja3!$C$2:$C$3</definedName>
    <definedName name="Estado" localSheetId="4">[8]Hoja3!$C$2:$C$3</definedName>
    <definedName name="Estado" localSheetId="5">[8]Hoja3!$C$2:$C$3</definedName>
    <definedName name="Estado" localSheetId="6">[9]Hoja3!$C$2:$C$3</definedName>
    <definedName name="Estado" localSheetId="7">[9]Hoja3!$C$2:$C$3</definedName>
    <definedName name="Estado" localSheetId="17">[10]Hoja3!$C$2:$C$3</definedName>
    <definedName name="Estado" localSheetId="15">[11]Hoja3!$C$2:$C$3</definedName>
    <definedName name="Estado" localSheetId="16">[12]Hoja3!$C$2:$C$3</definedName>
    <definedName name="Estado" localSheetId="14">[13]Hoja3!$C$2:$C$3</definedName>
    <definedName name="Estado" localSheetId="12">[14]Hoja3!$C$2:$C$3</definedName>
    <definedName name="Estado" localSheetId="13">[15]Hoja3!$C$2:$C$3</definedName>
    <definedName name="Estado" localSheetId="8">#REF!</definedName>
    <definedName name="Estado" localSheetId="9">#REF!</definedName>
    <definedName name="Estado">Hoja3!$C$2:$C$3</definedName>
    <definedName name="Grado" localSheetId="20">[1]Hoja3!$A$2:$A$13</definedName>
    <definedName name="Grado" localSheetId="21">[2]Hoja3!$A$2:$A$13</definedName>
    <definedName name="Grado" localSheetId="22">[3]Hoja3!$A$2:$A$13</definedName>
    <definedName name="Grado" localSheetId="19">[4]Hoja3!$A$2:$A$13</definedName>
    <definedName name="Grado" localSheetId="18">[5]Hoja3!$A$2:$A$13</definedName>
    <definedName name="Grado" localSheetId="1">[16]Hoja3!$A$2:$A$13</definedName>
    <definedName name="Grado" localSheetId="10">[6]Hoja3!$A$2:$A$13</definedName>
    <definedName name="Grado" localSheetId="11">[16]Hoja3!$A$2:$A$13</definedName>
    <definedName name="Grado" localSheetId="3">[7]Hoja3!$A$2:$A$13</definedName>
    <definedName name="Grado" localSheetId="2">[16]Hoja3!$A$2:$A$13</definedName>
    <definedName name="Grado" localSheetId="4">[8]Hoja3!$A$2:$A$13</definedName>
    <definedName name="Grado" localSheetId="5">[8]Hoja3!$A$2:$A$13</definedName>
    <definedName name="Grado" localSheetId="6">[9]Hoja3!$A$2:$A$13</definedName>
    <definedName name="Grado" localSheetId="7">[16]Hoja3!$A$2:$A$13</definedName>
    <definedName name="Grado" localSheetId="17">[10]Hoja3!$A$2:$A$13</definedName>
    <definedName name="Grado" localSheetId="15">[11]Hoja3!$A$2:$A$13</definedName>
    <definedName name="Grado" localSheetId="16">[12]Hoja3!$A$2:$A$13</definedName>
    <definedName name="Grado" localSheetId="14">[13]Hoja3!$A$2:$A$13</definedName>
    <definedName name="Grado" localSheetId="12">[14]Hoja3!$A$2:$A$13</definedName>
    <definedName name="Grado" localSheetId="13">[15]Hoja3!$A$2:$A$13</definedName>
    <definedName name="Grado" localSheetId="8">#REF!</definedName>
    <definedName name="Grado" localSheetId="9">[16]Hoja3!$A$2:$A$13</definedName>
    <definedName name="Grado">Hoja3!$A$2:$A$13</definedName>
    <definedName name="SN">Hoja3!$B$2:$B$3</definedName>
    <definedName name="Trabajado">Hoja3!$D$2:$D$5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1" i="30" l="1"/>
  <c r="P70" i="30"/>
  <c r="O70" i="30"/>
  <c r="L70" i="30"/>
  <c r="C70" i="30" s="1"/>
  <c r="Q70" i="30" s="1"/>
  <c r="E70" i="30"/>
  <c r="P69" i="30"/>
  <c r="O69" i="30"/>
  <c r="L69" i="30"/>
  <c r="E69" i="30"/>
  <c r="C69" i="30"/>
  <c r="Q69" i="30" s="1"/>
  <c r="P68" i="30"/>
  <c r="O68" i="30"/>
  <c r="L68" i="30"/>
  <c r="C68" i="30" s="1"/>
  <c r="Q68" i="30" s="1"/>
  <c r="E68" i="30"/>
  <c r="P67" i="30"/>
  <c r="O67" i="30"/>
  <c r="L67" i="30"/>
  <c r="E67" i="30"/>
  <c r="C67" i="30"/>
  <c r="Q67" i="30" s="1"/>
  <c r="P66" i="30"/>
  <c r="O66" i="30"/>
  <c r="L66" i="30"/>
  <c r="C66" i="30" s="1"/>
  <c r="Q66" i="30" s="1"/>
  <c r="E66" i="30"/>
  <c r="P65" i="30"/>
  <c r="O65" i="30"/>
  <c r="L65" i="30"/>
  <c r="E65" i="30"/>
  <c r="C65" i="30"/>
  <c r="Q65" i="30" s="1"/>
  <c r="P64" i="30"/>
  <c r="O64" i="30"/>
  <c r="L64" i="30"/>
  <c r="C64" i="30" s="1"/>
  <c r="Q64" i="30" s="1"/>
  <c r="E64" i="30"/>
  <c r="P63" i="30"/>
  <c r="O63" i="30"/>
  <c r="L63" i="30"/>
  <c r="E63" i="30"/>
  <c r="C63" i="30"/>
  <c r="Q63" i="30" s="1"/>
  <c r="P62" i="30"/>
  <c r="O62" i="30"/>
  <c r="L62" i="30"/>
  <c r="C62" i="30" s="1"/>
  <c r="Q62" i="30" s="1"/>
  <c r="E62" i="30"/>
  <c r="P61" i="30"/>
  <c r="O61" i="30"/>
  <c r="L61" i="30"/>
  <c r="E61" i="30"/>
  <c r="C61" i="30"/>
  <c r="Q61" i="30" s="1"/>
  <c r="P60" i="30"/>
  <c r="O60" i="30"/>
  <c r="L60" i="30"/>
  <c r="C60" i="30" s="1"/>
  <c r="Q60" i="30" s="1"/>
  <c r="E60" i="30"/>
  <c r="P59" i="30"/>
  <c r="O59" i="30"/>
  <c r="L59" i="30"/>
  <c r="E59" i="30"/>
  <c r="C59" i="30"/>
  <c r="Q59" i="30" s="1"/>
  <c r="P58" i="30"/>
  <c r="O58" i="30"/>
  <c r="L58" i="30"/>
  <c r="C58" i="30" s="1"/>
  <c r="Q58" i="30" s="1"/>
  <c r="E58" i="30"/>
  <c r="P57" i="30"/>
  <c r="O57" i="30"/>
  <c r="L57" i="30"/>
  <c r="E57" i="30"/>
  <c r="C57" i="30"/>
  <c r="Q57" i="30" s="1"/>
  <c r="P56" i="30"/>
  <c r="O56" i="30"/>
  <c r="L56" i="30"/>
  <c r="C56" i="30" s="1"/>
  <c r="Q56" i="30" s="1"/>
  <c r="E56" i="30"/>
  <c r="P55" i="30"/>
  <c r="O55" i="30"/>
  <c r="L55" i="30"/>
  <c r="E55" i="30"/>
  <c r="C55" i="30"/>
  <c r="Q55" i="30" s="1"/>
  <c r="P54" i="30"/>
  <c r="O54" i="30"/>
  <c r="L54" i="30"/>
  <c r="C54" i="30" s="1"/>
  <c r="Q54" i="30" s="1"/>
  <c r="E54" i="30"/>
  <c r="P53" i="30"/>
  <c r="O53" i="30"/>
  <c r="L53" i="30"/>
  <c r="E53" i="30"/>
  <c r="C53" i="30"/>
  <c r="Q53" i="30" s="1"/>
  <c r="P52" i="30"/>
  <c r="O52" i="30"/>
  <c r="L52" i="30"/>
  <c r="C52" i="30" s="1"/>
  <c r="Q52" i="30" s="1"/>
  <c r="E52" i="30"/>
  <c r="P51" i="30"/>
  <c r="O51" i="30"/>
  <c r="L51" i="30"/>
  <c r="E51" i="30"/>
  <c r="C51" i="30"/>
  <c r="Q51" i="30" s="1"/>
  <c r="L43" i="30"/>
  <c r="L42" i="30"/>
  <c r="L41" i="30"/>
  <c r="L40" i="30"/>
  <c r="L39" i="30"/>
  <c r="L38" i="30"/>
  <c r="L37" i="30"/>
  <c r="L36" i="30"/>
  <c r="L35" i="30"/>
  <c r="L34" i="30"/>
  <c r="L33" i="30"/>
  <c r="L32" i="30"/>
  <c r="L31" i="30"/>
  <c r="L30" i="30"/>
  <c r="L29" i="30"/>
  <c r="L28" i="30"/>
  <c r="L27" i="30"/>
  <c r="L26" i="30"/>
  <c r="L25" i="30"/>
  <c r="L24" i="30"/>
  <c r="J71" i="29" l="1"/>
  <c r="P70" i="29"/>
  <c r="O70" i="29"/>
  <c r="L70" i="29"/>
  <c r="C70" i="29" s="1"/>
  <c r="Q70" i="29" s="1"/>
  <c r="E70" i="29"/>
  <c r="Q69" i="29"/>
  <c r="P69" i="29"/>
  <c r="O69" i="29"/>
  <c r="L69" i="29"/>
  <c r="E69" i="29"/>
  <c r="C69" i="29"/>
  <c r="P68" i="29"/>
  <c r="O68" i="29"/>
  <c r="L68" i="29"/>
  <c r="C68" i="29" s="1"/>
  <c r="Q68" i="29" s="1"/>
  <c r="E68" i="29"/>
  <c r="P67" i="29"/>
  <c r="O67" i="29"/>
  <c r="L67" i="29"/>
  <c r="E67" i="29"/>
  <c r="C67" i="29"/>
  <c r="Q67" i="29" s="1"/>
  <c r="P66" i="29"/>
  <c r="O66" i="29"/>
  <c r="L66" i="29"/>
  <c r="C66" i="29" s="1"/>
  <c r="Q66" i="29" s="1"/>
  <c r="E66" i="29"/>
  <c r="Q65" i="29"/>
  <c r="P65" i="29"/>
  <c r="O65" i="29"/>
  <c r="L65" i="29"/>
  <c r="E65" i="29"/>
  <c r="C65" i="29"/>
  <c r="P64" i="29"/>
  <c r="O64" i="29"/>
  <c r="L64" i="29"/>
  <c r="C64" i="29" s="1"/>
  <c r="Q64" i="29" s="1"/>
  <c r="E64" i="29"/>
  <c r="P63" i="29"/>
  <c r="O63" i="29"/>
  <c r="L63" i="29"/>
  <c r="E63" i="29"/>
  <c r="C63" i="29"/>
  <c r="Q63" i="29" s="1"/>
  <c r="P62" i="29"/>
  <c r="O62" i="29"/>
  <c r="L62" i="29"/>
  <c r="C62" i="29" s="1"/>
  <c r="Q62" i="29" s="1"/>
  <c r="E62" i="29"/>
  <c r="Q61" i="29"/>
  <c r="P61" i="29"/>
  <c r="O61" i="29"/>
  <c r="L61" i="29"/>
  <c r="E61" i="29"/>
  <c r="C61" i="29"/>
  <c r="P60" i="29"/>
  <c r="O60" i="29"/>
  <c r="L60" i="29"/>
  <c r="C60" i="29" s="1"/>
  <c r="Q60" i="29" s="1"/>
  <c r="E60" i="29"/>
  <c r="P59" i="29"/>
  <c r="O59" i="29"/>
  <c r="L59" i="29"/>
  <c r="E59" i="29"/>
  <c r="C59" i="29"/>
  <c r="Q59" i="29" s="1"/>
  <c r="P58" i="29"/>
  <c r="O58" i="29"/>
  <c r="L58" i="29"/>
  <c r="C58" i="29" s="1"/>
  <c r="Q58" i="29" s="1"/>
  <c r="E58" i="29"/>
  <c r="Q57" i="29"/>
  <c r="P57" i="29"/>
  <c r="O57" i="29"/>
  <c r="L57" i="29"/>
  <c r="E57" i="29"/>
  <c r="C57" i="29"/>
  <c r="P56" i="29"/>
  <c r="O56" i="29"/>
  <c r="L56" i="29"/>
  <c r="C56" i="29" s="1"/>
  <c r="Q56" i="29" s="1"/>
  <c r="E56" i="29"/>
  <c r="P55" i="29"/>
  <c r="O55" i="29"/>
  <c r="L55" i="29"/>
  <c r="E55" i="29"/>
  <c r="C55" i="29"/>
  <c r="Q55" i="29" s="1"/>
  <c r="P54" i="29"/>
  <c r="O54" i="29"/>
  <c r="L54" i="29"/>
  <c r="C54" i="29" s="1"/>
  <c r="Q54" i="29" s="1"/>
  <c r="E54" i="29"/>
  <c r="P53" i="29"/>
  <c r="O53" i="29"/>
  <c r="L53" i="29"/>
  <c r="C53" i="29" s="1"/>
  <c r="Q53" i="29" s="1"/>
  <c r="P52" i="29"/>
  <c r="O52" i="29"/>
  <c r="L52" i="29"/>
  <c r="C52" i="29" s="1"/>
  <c r="Q52" i="29" s="1"/>
  <c r="E52" i="29"/>
  <c r="P51" i="29"/>
  <c r="O51" i="29"/>
  <c r="L51" i="29"/>
  <c r="E51" i="29"/>
  <c r="C51" i="29"/>
  <c r="Q51" i="29" s="1"/>
  <c r="L43" i="29"/>
  <c r="L42" i="29"/>
  <c r="L41" i="29"/>
  <c r="L40" i="29"/>
  <c r="L39" i="29"/>
  <c r="L38" i="29"/>
  <c r="L37" i="29"/>
  <c r="L36" i="29"/>
  <c r="L35" i="29"/>
  <c r="L34" i="29"/>
  <c r="L33" i="29"/>
  <c r="L32" i="29"/>
  <c r="L31" i="29"/>
  <c r="L30" i="29"/>
  <c r="L29" i="29"/>
  <c r="L28" i="29"/>
  <c r="L27" i="29"/>
  <c r="L26" i="29"/>
  <c r="L25" i="29"/>
  <c r="L24" i="29"/>
  <c r="J71" i="28" l="1"/>
  <c r="P70" i="28"/>
  <c r="O70" i="28"/>
  <c r="L70" i="28"/>
  <c r="E70" i="28"/>
  <c r="C70" i="28"/>
  <c r="Q70" i="28" s="1"/>
  <c r="P69" i="28"/>
  <c r="O69" i="28"/>
  <c r="L69" i="28"/>
  <c r="C69" i="28" s="1"/>
  <c r="Q69" i="28" s="1"/>
  <c r="E69" i="28"/>
  <c r="P68" i="28"/>
  <c r="O68" i="28"/>
  <c r="L68" i="28"/>
  <c r="C68" i="28" s="1"/>
  <c r="Q68" i="28" s="1"/>
  <c r="E68" i="28"/>
  <c r="P67" i="28"/>
  <c r="O67" i="28"/>
  <c r="L67" i="28"/>
  <c r="C67" i="28" s="1"/>
  <c r="Q67" i="28" s="1"/>
  <c r="E67" i="28"/>
  <c r="P66" i="28"/>
  <c r="O66" i="28"/>
  <c r="L66" i="28"/>
  <c r="E66" i="28"/>
  <c r="C66" i="28"/>
  <c r="Q66" i="28" s="1"/>
  <c r="P65" i="28"/>
  <c r="O65" i="28"/>
  <c r="L65" i="28"/>
  <c r="C65" i="28" s="1"/>
  <c r="Q65" i="28" s="1"/>
  <c r="E65" i="28"/>
  <c r="P64" i="28"/>
  <c r="O64" i="28"/>
  <c r="L64" i="28"/>
  <c r="C64" i="28" s="1"/>
  <c r="Q64" i="28" s="1"/>
  <c r="E64" i="28"/>
  <c r="P63" i="28"/>
  <c r="O63" i="28"/>
  <c r="L63" i="28"/>
  <c r="C63" i="28" s="1"/>
  <c r="Q63" i="28" s="1"/>
  <c r="E63" i="28"/>
  <c r="P62" i="28"/>
  <c r="O62" i="28"/>
  <c r="L62" i="28"/>
  <c r="E62" i="28"/>
  <c r="C62" i="28"/>
  <c r="Q62" i="28" s="1"/>
  <c r="P61" i="28"/>
  <c r="O61" i="28"/>
  <c r="L61" i="28"/>
  <c r="C61" i="28" s="1"/>
  <c r="Q61" i="28" s="1"/>
  <c r="E61" i="28"/>
  <c r="P60" i="28"/>
  <c r="O60" i="28"/>
  <c r="L60" i="28"/>
  <c r="E60" i="28"/>
  <c r="C60" i="28"/>
  <c r="Q60" i="28" s="1"/>
  <c r="P59" i="28"/>
  <c r="O59" i="28"/>
  <c r="L59" i="28"/>
  <c r="C59" i="28" s="1"/>
  <c r="Q59" i="28" s="1"/>
  <c r="E59" i="28"/>
  <c r="P58" i="28"/>
  <c r="O58" i="28"/>
  <c r="L58" i="28"/>
  <c r="E58" i="28"/>
  <c r="C58" i="28"/>
  <c r="Q58" i="28" s="1"/>
  <c r="P57" i="28"/>
  <c r="O57" i="28"/>
  <c r="L57" i="28"/>
  <c r="C57" i="28" s="1"/>
  <c r="Q57" i="28" s="1"/>
  <c r="E57" i="28"/>
  <c r="P56" i="28"/>
  <c r="O56" i="28"/>
  <c r="L56" i="28"/>
  <c r="E56" i="28"/>
  <c r="C56" i="28"/>
  <c r="Q56" i="28" s="1"/>
  <c r="P55" i="28"/>
  <c r="O55" i="28"/>
  <c r="L55" i="28"/>
  <c r="C55" i="28" s="1"/>
  <c r="Q55" i="28" s="1"/>
  <c r="E55" i="28"/>
  <c r="P54" i="28"/>
  <c r="O54" i="28"/>
  <c r="L54" i="28"/>
  <c r="E54" i="28"/>
  <c r="C54" i="28"/>
  <c r="Q54" i="28" s="1"/>
  <c r="P53" i="28"/>
  <c r="O53" i="28"/>
  <c r="L53" i="28"/>
  <c r="C53" i="28" s="1"/>
  <c r="Q53" i="28" s="1"/>
  <c r="E53" i="28"/>
  <c r="P52" i="28"/>
  <c r="O52" i="28"/>
  <c r="L52" i="28"/>
  <c r="E52" i="28"/>
  <c r="C52" i="28"/>
  <c r="Q52" i="28" s="1"/>
  <c r="P51" i="28"/>
  <c r="O51" i="28"/>
  <c r="L51" i="28"/>
  <c r="C51" i="28" s="1"/>
  <c r="Q51" i="28" s="1"/>
  <c r="E51" i="28"/>
  <c r="L43" i="28"/>
  <c r="L42" i="28"/>
  <c r="L41" i="28"/>
  <c r="L40" i="28"/>
  <c r="L39" i="28"/>
  <c r="L38" i="28"/>
  <c r="L37" i="28"/>
  <c r="L36" i="28"/>
  <c r="L35" i="28"/>
  <c r="L34" i="28"/>
  <c r="L33" i="28"/>
  <c r="L32" i="28"/>
  <c r="L31" i="28"/>
  <c r="L30" i="28"/>
  <c r="L29" i="28"/>
  <c r="L28" i="28"/>
  <c r="L27" i="28"/>
  <c r="L26" i="28"/>
  <c r="L25" i="28"/>
  <c r="L24" i="28"/>
  <c r="J71" i="27" l="1"/>
  <c r="P70" i="27"/>
  <c r="O70" i="27"/>
  <c r="L70" i="27"/>
  <c r="C70" i="27" s="1"/>
  <c r="Q70" i="27" s="1"/>
  <c r="E70" i="27"/>
  <c r="P69" i="27"/>
  <c r="O69" i="27"/>
  <c r="L69" i="27"/>
  <c r="C69" i="27" s="1"/>
  <c r="Q69" i="27" s="1"/>
  <c r="E69" i="27"/>
  <c r="P68" i="27"/>
  <c r="O68" i="27"/>
  <c r="L68" i="27"/>
  <c r="E68" i="27"/>
  <c r="C68" i="27"/>
  <c r="Q68" i="27" s="1"/>
  <c r="P67" i="27"/>
  <c r="O67" i="27"/>
  <c r="L67" i="27"/>
  <c r="E67" i="27"/>
  <c r="C67" i="27"/>
  <c r="Q67" i="27" s="1"/>
  <c r="P66" i="27"/>
  <c r="O66" i="27"/>
  <c r="L66" i="27"/>
  <c r="C66" i="27" s="1"/>
  <c r="Q66" i="27" s="1"/>
  <c r="E66" i="27"/>
  <c r="P65" i="27"/>
  <c r="O65" i="27"/>
  <c r="L65" i="27"/>
  <c r="C65" i="27" s="1"/>
  <c r="Q65" i="27" s="1"/>
  <c r="E65" i="27"/>
  <c r="P64" i="27"/>
  <c r="O64" i="27"/>
  <c r="L64" i="27"/>
  <c r="E64" i="27"/>
  <c r="C64" i="27"/>
  <c r="Q64" i="27" s="1"/>
  <c r="P63" i="27"/>
  <c r="O63" i="27"/>
  <c r="L63" i="27"/>
  <c r="E63" i="27"/>
  <c r="C63" i="27"/>
  <c r="Q63" i="27" s="1"/>
  <c r="P62" i="27"/>
  <c r="O62" i="27"/>
  <c r="L62" i="27"/>
  <c r="C62" i="27" s="1"/>
  <c r="Q62" i="27" s="1"/>
  <c r="E62" i="27"/>
  <c r="P61" i="27"/>
  <c r="O61" i="27"/>
  <c r="L61" i="27"/>
  <c r="C61" i="27" s="1"/>
  <c r="Q61" i="27" s="1"/>
  <c r="E61" i="27"/>
  <c r="P60" i="27"/>
  <c r="O60" i="27"/>
  <c r="L60" i="27"/>
  <c r="E60" i="27"/>
  <c r="C60" i="27"/>
  <c r="Q60" i="27" s="1"/>
  <c r="P59" i="27"/>
  <c r="O59" i="27"/>
  <c r="L59" i="27"/>
  <c r="E59" i="27"/>
  <c r="C59" i="27"/>
  <c r="Q59" i="27" s="1"/>
  <c r="P58" i="27"/>
  <c r="O58" i="27"/>
  <c r="L58" i="27"/>
  <c r="C58" i="27" s="1"/>
  <c r="Q58" i="27" s="1"/>
  <c r="E58" i="27"/>
  <c r="P57" i="27"/>
  <c r="O57" i="27"/>
  <c r="L57" i="27"/>
  <c r="C57" i="27" s="1"/>
  <c r="Q57" i="27" s="1"/>
  <c r="E57" i="27"/>
  <c r="P56" i="27"/>
  <c r="O56" i="27"/>
  <c r="L56" i="27"/>
  <c r="E56" i="27"/>
  <c r="C56" i="27"/>
  <c r="Q56" i="27" s="1"/>
  <c r="P55" i="27"/>
  <c r="O55" i="27"/>
  <c r="L55" i="27"/>
  <c r="E55" i="27"/>
  <c r="C55" i="27"/>
  <c r="Q55" i="27" s="1"/>
  <c r="P54" i="27"/>
  <c r="O54" i="27"/>
  <c r="L54" i="27"/>
  <c r="C54" i="27" s="1"/>
  <c r="Q54" i="27" s="1"/>
  <c r="E54" i="27"/>
  <c r="P53" i="27"/>
  <c r="O53" i="27"/>
  <c r="L53" i="27"/>
  <c r="C53" i="27" s="1"/>
  <c r="Q53" i="27" s="1"/>
  <c r="E53" i="27"/>
  <c r="P52" i="27"/>
  <c r="O52" i="27"/>
  <c r="L52" i="27"/>
  <c r="E52" i="27"/>
  <c r="C52" i="27"/>
  <c r="Q52" i="27" s="1"/>
  <c r="P51" i="27"/>
  <c r="O51" i="27"/>
  <c r="L51" i="27"/>
  <c r="E51" i="27"/>
  <c r="C51" i="27"/>
  <c r="Q51" i="27" s="1"/>
  <c r="L43" i="27"/>
  <c r="L42" i="27"/>
  <c r="L41" i="27"/>
  <c r="L40" i="27"/>
  <c r="L39" i="27"/>
  <c r="L38" i="27"/>
  <c r="L37" i="27"/>
  <c r="L36" i="27"/>
  <c r="L35" i="27"/>
  <c r="L34" i="27"/>
  <c r="L33" i="27"/>
  <c r="L32" i="27"/>
  <c r="L31" i="27"/>
  <c r="L30" i="27"/>
  <c r="L28" i="27"/>
  <c r="L27" i="27"/>
  <c r="L26" i="27"/>
  <c r="L25" i="27"/>
  <c r="L24" i="27"/>
  <c r="J71" i="26" l="1"/>
  <c r="P70" i="26"/>
  <c r="O70" i="26"/>
  <c r="L70" i="26"/>
  <c r="C70" i="26" s="1"/>
  <c r="Q70" i="26" s="1"/>
  <c r="E70" i="26"/>
  <c r="P69" i="26"/>
  <c r="O69" i="26"/>
  <c r="L69" i="26"/>
  <c r="C69" i="26" s="1"/>
  <c r="Q69" i="26" s="1"/>
  <c r="E69" i="26"/>
  <c r="P68" i="26"/>
  <c r="O68" i="26"/>
  <c r="L68" i="26"/>
  <c r="E68" i="26"/>
  <c r="C68" i="26"/>
  <c r="Q68" i="26" s="1"/>
  <c r="P67" i="26"/>
  <c r="O67" i="26"/>
  <c r="L67" i="26"/>
  <c r="E67" i="26"/>
  <c r="C67" i="26"/>
  <c r="Q67" i="26" s="1"/>
  <c r="P66" i="26"/>
  <c r="O66" i="26"/>
  <c r="L66" i="26"/>
  <c r="C66" i="26" s="1"/>
  <c r="Q66" i="26" s="1"/>
  <c r="E66" i="26"/>
  <c r="P65" i="26"/>
  <c r="O65" i="26"/>
  <c r="L65" i="26"/>
  <c r="C65" i="26" s="1"/>
  <c r="Q65" i="26" s="1"/>
  <c r="E65" i="26"/>
  <c r="P64" i="26"/>
  <c r="O64" i="26"/>
  <c r="L64" i="26"/>
  <c r="E64" i="26"/>
  <c r="C64" i="26"/>
  <c r="Q64" i="26" s="1"/>
  <c r="P63" i="26"/>
  <c r="O63" i="26"/>
  <c r="L63" i="26"/>
  <c r="E63" i="26"/>
  <c r="C63" i="26"/>
  <c r="Q63" i="26" s="1"/>
  <c r="P62" i="26"/>
  <c r="O62" i="26"/>
  <c r="L62" i="26"/>
  <c r="C62" i="26" s="1"/>
  <c r="Q62" i="26" s="1"/>
  <c r="E62" i="26"/>
  <c r="P61" i="26"/>
  <c r="O61" i="26"/>
  <c r="L61" i="26"/>
  <c r="C61" i="26" s="1"/>
  <c r="Q61" i="26" s="1"/>
  <c r="E61" i="26"/>
  <c r="P60" i="26"/>
  <c r="O60" i="26"/>
  <c r="L60" i="26"/>
  <c r="E60" i="26"/>
  <c r="C60" i="26"/>
  <c r="Q60" i="26" s="1"/>
  <c r="P59" i="26"/>
  <c r="O59" i="26"/>
  <c r="L59" i="26"/>
  <c r="E59" i="26"/>
  <c r="C59" i="26"/>
  <c r="Q59" i="26" s="1"/>
  <c r="P58" i="26"/>
  <c r="O58" i="26"/>
  <c r="L58" i="26"/>
  <c r="C58" i="26" s="1"/>
  <c r="Q58" i="26" s="1"/>
  <c r="E58" i="26"/>
  <c r="P57" i="26"/>
  <c r="O57" i="26"/>
  <c r="L57" i="26"/>
  <c r="C57" i="26" s="1"/>
  <c r="Q57" i="26" s="1"/>
  <c r="E57" i="26"/>
  <c r="P56" i="26"/>
  <c r="O56" i="26"/>
  <c r="L56" i="26"/>
  <c r="E56" i="26"/>
  <c r="C56" i="26"/>
  <c r="Q56" i="26" s="1"/>
  <c r="P55" i="26"/>
  <c r="O55" i="26"/>
  <c r="L55" i="26"/>
  <c r="C55" i="26"/>
  <c r="Q55" i="26" s="1"/>
  <c r="P54" i="26"/>
  <c r="O54" i="26"/>
  <c r="Q54" i="26" s="1"/>
  <c r="L54" i="26"/>
  <c r="E54" i="26"/>
  <c r="C54" i="26"/>
  <c r="P53" i="26"/>
  <c r="O53" i="26"/>
  <c r="L53" i="26"/>
  <c r="C53" i="26" s="1"/>
  <c r="Q53" i="26" s="1"/>
  <c r="E53" i="26"/>
  <c r="P52" i="26"/>
  <c r="O52" i="26"/>
  <c r="L52" i="26"/>
  <c r="E52" i="26"/>
  <c r="C52" i="26"/>
  <c r="Q52" i="26" s="1"/>
  <c r="P51" i="26"/>
  <c r="O51" i="26"/>
  <c r="L51" i="26"/>
  <c r="C51" i="26" s="1"/>
  <c r="Q51" i="26" s="1"/>
  <c r="E51" i="26"/>
  <c r="L43" i="26"/>
  <c r="L42" i="26"/>
  <c r="L41" i="26"/>
  <c r="L40" i="26"/>
  <c r="L39" i="26"/>
  <c r="L38" i="26"/>
  <c r="L37" i="26"/>
  <c r="L36" i="26"/>
  <c r="L35" i="26"/>
  <c r="L34" i="26"/>
  <c r="L33" i="26"/>
  <c r="L32" i="26"/>
  <c r="L31" i="26"/>
  <c r="L30" i="26"/>
  <c r="L29" i="26"/>
  <c r="L28" i="26"/>
  <c r="L27" i="26"/>
  <c r="L26" i="26"/>
  <c r="L25" i="26"/>
  <c r="L24" i="26"/>
  <c r="J71" i="25" l="1"/>
  <c r="P70" i="25"/>
  <c r="O70" i="25"/>
  <c r="L70" i="25"/>
  <c r="C70" i="25" s="1"/>
  <c r="Q70" i="25" s="1"/>
  <c r="E70" i="25"/>
  <c r="P69" i="25"/>
  <c r="O69" i="25"/>
  <c r="L69" i="25"/>
  <c r="E69" i="25"/>
  <c r="C69" i="25"/>
  <c r="Q69" i="25" s="1"/>
  <c r="P68" i="25"/>
  <c r="O68" i="25"/>
  <c r="L68" i="25"/>
  <c r="C68" i="25" s="1"/>
  <c r="Q68" i="25" s="1"/>
  <c r="E68" i="25"/>
  <c r="P67" i="25"/>
  <c r="O67" i="25"/>
  <c r="L67" i="25"/>
  <c r="E67" i="25"/>
  <c r="C67" i="25"/>
  <c r="Q67" i="25" s="1"/>
  <c r="P66" i="25"/>
  <c r="O66" i="25"/>
  <c r="L66" i="25"/>
  <c r="C66" i="25" s="1"/>
  <c r="Q66" i="25" s="1"/>
  <c r="E66" i="25"/>
  <c r="P65" i="25"/>
  <c r="O65" i="25"/>
  <c r="L65" i="25"/>
  <c r="E65" i="25"/>
  <c r="C65" i="25"/>
  <c r="Q65" i="25" s="1"/>
  <c r="P64" i="25"/>
  <c r="O64" i="25"/>
  <c r="L64" i="25"/>
  <c r="C64" i="25" s="1"/>
  <c r="Q64" i="25" s="1"/>
  <c r="E64" i="25"/>
  <c r="P63" i="25"/>
  <c r="O63" i="25"/>
  <c r="L63" i="25"/>
  <c r="E63" i="25"/>
  <c r="C63" i="25"/>
  <c r="Q63" i="25" s="1"/>
  <c r="P62" i="25"/>
  <c r="O62" i="25"/>
  <c r="L62" i="25"/>
  <c r="C62" i="25" s="1"/>
  <c r="Q62" i="25" s="1"/>
  <c r="E62" i="25"/>
  <c r="P61" i="25"/>
  <c r="O61" i="25"/>
  <c r="L61" i="25"/>
  <c r="E61" i="25"/>
  <c r="C61" i="25"/>
  <c r="Q61" i="25" s="1"/>
  <c r="P60" i="25"/>
  <c r="O60" i="25"/>
  <c r="L60" i="25"/>
  <c r="C60" i="25" s="1"/>
  <c r="Q60" i="25" s="1"/>
  <c r="E60" i="25"/>
  <c r="P59" i="25"/>
  <c r="O59" i="25"/>
  <c r="L59" i="25"/>
  <c r="E59" i="25"/>
  <c r="C59" i="25"/>
  <c r="Q59" i="25" s="1"/>
  <c r="P58" i="25"/>
  <c r="O58" i="25"/>
  <c r="L58" i="25"/>
  <c r="C58" i="25" s="1"/>
  <c r="Q58" i="25" s="1"/>
  <c r="E58" i="25"/>
  <c r="P57" i="25"/>
  <c r="O57" i="25"/>
  <c r="L57" i="25"/>
  <c r="E57" i="25"/>
  <c r="C57" i="25"/>
  <c r="Q57" i="25" s="1"/>
  <c r="P56" i="25"/>
  <c r="O56" i="25"/>
  <c r="L56" i="25"/>
  <c r="C56" i="25" s="1"/>
  <c r="Q56" i="25" s="1"/>
  <c r="E56" i="25"/>
  <c r="P55" i="25"/>
  <c r="O55" i="25"/>
  <c r="L55" i="25"/>
  <c r="E55" i="25"/>
  <c r="C55" i="25"/>
  <c r="Q55" i="25" s="1"/>
  <c r="P54" i="25"/>
  <c r="O54" i="25"/>
  <c r="L54" i="25"/>
  <c r="C54" i="25" s="1"/>
  <c r="Q54" i="25" s="1"/>
  <c r="E54" i="25"/>
  <c r="P53" i="25"/>
  <c r="Q53" i="25" s="1"/>
  <c r="O53" i="25"/>
  <c r="L53" i="25"/>
  <c r="E53" i="25"/>
  <c r="C53" i="25"/>
  <c r="P52" i="25"/>
  <c r="O52" i="25"/>
  <c r="L52" i="25"/>
  <c r="C52" i="25" s="1"/>
  <c r="Q52" i="25" s="1"/>
  <c r="E52" i="25"/>
  <c r="P51" i="25"/>
  <c r="O51" i="25"/>
  <c r="L51" i="25"/>
  <c r="E51" i="25"/>
  <c r="C51" i="25"/>
  <c r="Q51" i="25" s="1"/>
  <c r="L43" i="25"/>
  <c r="L42" i="25"/>
  <c r="L41" i="25"/>
  <c r="L40" i="25"/>
  <c r="L39" i="25"/>
  <c r="L38" i="25"/>
  <c r="L37" i="25"/>
  <c r="L36" i="25"/>
  <c r="L35" i="25"/>
  <c r="L34" i="25"/>
  <c r="L33" i="25"/>
  <c r="L32" i="25"/>
  <c r="L31" i="25"/>
  <c r="L30" i="25"/>
  <c r="L29" i="25"/>
  <c r="L28" i="25"/>
  <c r="L27" i="25"/>
  <c r="L26" i="25"/>
  <c r="L25" i="25"/>
  <c r="L24" i="25"/>
  <c r="J71" i="24" l="1"/>
  <c r="P70" i="24"/>
  <c r="O70" i="24"/>
  <c r="L70" i="24"/>
  <c r="C70" i="24" s="1"/>
  <c r="Q70" i="24" s="1"/>
  <c r="E70" i="24"/>
  <c r="Q69" i="24"/>
  <c r="P69" i="24"/>
  <c r="O69" i="24"/>
  <c r="L69" i="24"/>
  <c r="E69" i="24"/>
  <c r="C69" i="24"/>
  <c r="P68" i="24"/>
  <c r="O68" i="24"/>
  <c r="L68" i="24"/>
  <c r="C68" i="24" s="1"/>
  <c r="Q68" i="24" s="1"/>
  <c r="E68" i="24"/>
  <c r="P67" i="24"/>
  <c r="O67" i="24"/>
  <c r="L67" i="24"/>
  <c r="E67" i="24"/>
  <c r="C67" i="24"/>
  <c r="Q67" i="24" s="1"/>
  <c r="P66" i="24"/>
  <c r="O66" i="24"/>
  <c r="L66" i="24"/>
  <c r="C66" i="24" s="1"/>
  <c r="Q66" i="24" s="1"/>
  <c r="E66" i="24"/>
  <c r="Q65" i="24"/>
  <c r="P65" i="24"/>
  <c r="O65" i="24"/>
  <c r="L65" i="24"/>
  <c r="E65" i="24"/>
  <c r="C65" i="24"/>
  <c r="P64" i="24"/>
  <c r="O64" i="24"/>
  <c r="L64" i="24"/>
  <c r="C64" i="24" s="1"/>
  <c r="Q64" i="24" s="1"/>
  <c r="E64" i="24"/>
  <c r="P63" i="24"/>
  <c r="O63" i="24"/>
  <c r="L63" i="24"/>
  <c r="E63" i="24"/>
  <c r="C63" i="24"/>
  <c r="Q63" i="24" s="1"/>
  <c r="P62" i="24"/>
  <c r="O62" i="24"/>
  <c r="L62" i="24"/>
  <c r="C62" i="24" s="1"/>
  <c r="Q62" i="24" s="1"/>
  <c r="E62" i="24"/>
  <c r="Q61" i="24"/>
  <c r="P61" i="24"/>
  <c r="O61" i="24"/>
  <c r="L61" i="24"/>
  <c r="E61" i="24"/>
  <c r="C61" i="24"/>
  <c r="P60" i="24"/>
  <c r="O60" i="24"/>
  <c r="L60" i="24"/>
  <c r="C60" i="24" s="1"/>
  <c r="Q60" i="24" s="1"/>
  <c r="E60" i="24"/>
  <c r="P59" i="24"/>
  <c r="O59" i="24"/>
  <c r="L59" i="24"/>
  <c r="E59" i="24"/>
  <c r="C59" i="24"/>
  <c r="Q59" i="24" s="1"/>
  <c r="P58" i="24"/>
  <c r="O58" i="24"/>
  <c r="L58" i="24"/>
  <c r="C58" i="24" s="1"/>
  <c r="Q58" i="24" s="1"/>
  <c r="E58" i="24"/>
  <c r="Q57" i="24"/>
  <c r="P57" i="24"/>
  <c r="O57" i="24"/>
  <c r="L57" i="24"/>
  <c r="E57" i="24"/>
  <c r="C57" i="24"/>
  <c r="P56" i="24"/>
  <c r="O56" i="24"/>
  <c r="L56" i="24"/>
  <c r="C56" i="24" s="1"/>
  <c r="Q56" i="24" s="1"/>
  <c r="E56" i="24"/>
  <c r="P55" i="24"/>
  <c r="O55" i="24"/>
  <c r="L55" i="24"/>
  <c r="E55" i="24"/>
  <c r="C55" i="24"/>
  <c r="Q55" i="24" s="1"/>
  <c r="P54" i="24"/>
  <c r="O54" i="24"/>
  <c r="L54" i="24"/>
  <c r="C54" i="24" s="1"/>
  <c r="Q54" i="24" s="1"/>
  <c r="E54" i="24"/>
  <c r="P53" i="24"/>
  <c r="Q53" i="24" s="1"/>
  <c r="O53" i="24"/>
  <c r="L53" i="24"/>
  <c r="E53" i="24"/>
  <c r="C53" i="24"/>
  <c r="P52" i="24"/>
  <c r="O52" i="24"/>
  <c r="L52" i="24"/>
  <c r="C52" i="24" s="1"/>
  <c r="Q52" i="24" s="1"/>
  <c r="E52" i="24"/>
  <c r="P51" i="24"/>
  <c r="O51" i="24"/>
  <c r="L51" i="24"/>
  <c r="C51" i="24"/>
  <c r="Q51" i="24" s="1"/>
  <c r="L43" i="24"/>
  <c r="L42" i="24"/>
  <c r="L41" i="24"/>
  <c r="L40" i="24"/>
  <c r="L39" i="24"/>
  <c r="L38" i="24"/>
  <c r="L37" i="24"/>
  <c r="L36" i="24"/>
  <c r="L35" i="24"/>
  <c r="L34" i="24"/>
  <c r="L33" i="24"/>
  <c r="L32" i="24"/>
  <c r="L31" i="24"/>
  <c r="L30" i="24"/>
  <c r="L29" i="24"/>
  <c r="L28" i="24"/>
  <c r="L27" i="24"/>
  <c r="L26" i="24"/>
  <c r="L25" i="24"/>
  <c r="L24" i="24"/>
  <c r="J71" i="23" l="1"/>
  <c r="P70" i="23"/>
  <c r="O70" i="23"/>
  <c r="L70" i="23"/>
  <c r="E70" i="23"/>
  <c r="C70" i="23"/>
  <c r="Q70" i="23" s="1"/>
  <c r="P69" i="23"/>
  <c r="O69" i="23"/>
  <c r="L69" i="23"/>
  <c r="C69" i="23" s="1"/>
  <c r="Q69" i="23" s="1"/>
  <c r="E69" i="23"/>
  <c r="P68" i="23"/>
  <c r="O68" i="23"/>
  <c r="Q68" i="23" s="1"/>
  <c r="L68" i="23"/>
  <c r="E68" i="23"/>
  <c r="C68" i="23"/>
  <c r="P67" i="23"/>
  <c r="O67" i="23"/>
  <c r="L67" i="23"/>
  <c r="E67" i="23"/>
  <c r="C67" i="23"/>
  <c r="Q67" i="23" s="1"/>
  <c r="P66" i="23"/>
  <c r="O66" i="23"/>
  <c r="L66" i="23"/>
  <c r="E66" i="23"/>
  <c r="C66" i="23"/>
  <c r="Q66" i="23" s="1"/>
  <c r="P65" i="23"/>
  <c r="O65" i="23"/>
  <c r="L65" i="23"/>
  <c r="C65" i="23" s="1"/>
  <c r="Q65" i="23" s="1"/>
  <c r="E65" i="23"/>
  <c r="P64" i="23"/>
  <c r="O64" i="23"/>
  <c r="Q64" i="23" s="1"/>
  <c r="L64" i="23"/>
  <c r="E64" i="23"/>
  <c r="C64" i="23"/>
  <c r="P63" i="23"/>
  <c r="O63" i="23"/>
  <c r="L63" i="23"/>
  <c r="E63" i="23"/>
  <c r="C63" i="23"/>
  <c r="Q63" i="23" s="1"/>
  <c r="P62" i="23"/>
  <c r="O62" i="23"/>
  <c r="L62" i="23"/>
  <c r="E62" i="23"/>
  <c r="C62" i="23"/>
  <c r="Q62" i="23" s="1"/>
  <c r="P61" i="23"/>
  <c r="O61" i="23"/>
  <c r="L61" i="23"/>
  <c r="C61" i="23" s="1"/>
  <c r="Q61" i="23" s="1"/>
  <c r="E61" i="23"/>
  <c r="Q60" i="23"/>
  <c r="P60" i="23"/>
  <c r="O60" i="23"/>
  <c r="L60" i="23"/>
  <c r="E60" i="23"/>
  <c r="C60" i="23"/>
  <c r="P59" i="23"/>
  <c r="O59" i="23"/>
  <c r="L59" i="23"/>
  <c r="E59" i="23"/>
  <c r="C59" i="23"/>
  <c r="Q59" i="23" s="1"/>
  <c r="P58" i="23"/>
  <c r="O58" i="23"/>
  <c r="L58" i="23"/>
  <c r="E58" i="23"/>
  <c r="C58" i="23"/>
  <c r="Q58" i="23" s="1"/>
  <c r="P57" i="23"/>
  <c r="O57" i="23"/>
  <c r="L57" i="23"/>
  <c r="C57" i="23" s="1"/>
  <c r="Q57" i="23" s="1"/>
  <c r="E57" i="23"/>
  <c r="P56" i="23"/>
  <c r="O56" i="23"/>
  <c r="L56" i="23"/>
  <c r="C56" i="23" s="1"/>
  <c r="Q56" i="23" s="1"/>
  <c r="E56" i="23"/>
  <c r="P55" i="23"/>
  <c r="O55" i="23"/>
  <c r="L55" i="23"/>
  <c r="E55" i="23"/>
  <c r="C55" i="23"/>
  <c r="Q55" i="23" s="1"/>
  <c r="P54" i="23"/>
  <c r="O54" i="23"/>
  <c r="L54" i="23"/>
  <c r="C54" i="23" s="1"/>
  <c r="Q54" i="23" s="1"/>
  <c r="E54" i="23"/>
  <c r="P53" i="23"/>
  <c r="O53" i="23"/>
  <c r="L53" i="23"/>
  <c r="C53" i="23" s="1"/>
  <c r="Q53" i="23" s="1"/>
  <c r="E53" i="23"/>
  <c r="P52" i="23"/>
  <c r="O52" i="23"/>
  <c r="L52" i="23"/>
  <c r="C52" i="23" s="1"/>
  <c r="Q52" i="23" s="1"/>
  <c r="E52" i="23"/>
  <c r="P51" i="23"/>
  <c r="O51" i="23"/>
  <c r="L51" i="23"/>
  <c r="E51" i="23"/>
  <c r="C51" i="23"/>
  <c r="Q51" i="23" s="1"/>
  <c r="L43" i="23"/>
  <c r="L42" i="23"/>
  <c r="L41" i="23"/>
  <c r="L40" i="23"/>
  <c r="L39" i="23"/>
  <c r="L38" i="23"/>
  <c r="L37" i="23"/>
  <c r="L36" i="23"/>
  <c r="L35" i="23"/>
  <c r="L34" i="23"/>
  <c r="L33" i="23"/>
  <c r="L32" i="23"/>
  <c r="L31" i="23"/>
  <c r="L30" i="23"/>
  <c r="L29" i="23"/>
  <c r="L28" i="23"/>
  <c r="L27" i="23"/>
  <c r="L26" i="23"/>
  <c r="L25" i="23"/>
  <c r="L24" i="23"/>
  <c r="J71" i="22" l="1"/>
  <c r="P70" i="22"/>
  <c r="O70" i="22"/>
  <c r="L70" i="22"/>
  <c r="E70" i="22"/>
  <c r="C70" i="22"/>
  <c r="Q70" i="22" s="1"/>
  <c r="P69" i="22"/>
  <c r="O69" i="22"/>
  <c r="L69" i="22"/>
  <c r="C69" i="22" s="1"/>
  <c r="Q69" i="22" s="1"/>
  <c r="E69" i="22"/>
  <c r="P68" i="22"/>
  <c r="O68" i="22"/>
  <c r="L68" i="22"/>
  <c r="E68" i="22"/>
  <c r="C68" i="22"/>
  <c r="Q68" i="22" s="1"/>
  <c r="P67" i="22"/>
  <c r="O67" i="22"/>
  <c r="L67" i="22"/>
  <c r="C67" i="22" s="1"/>
  <c r="Q67" i="22" s="1"/>
  <c r="E67" i="22"/>
  <c r="P66" i="22"/>
  <c r="O66" i="22"/>
  <c r="L66" i="22"/>
  <c r="E66" i="22"/>
  <c r="C66" i="22"/>
  <c r="Q66" i="22" s="1"/>
  <c r="P65" i="22"/>
  <c r="O65" i="22"/>
  <c r="L65" i="22"/>
  <c r="C65" i="22" s="1"/>
  <c r="Q65" i="22" s="1"/>
  <c r="E65" i="22"/>
  <c r="P64" i="22"/>
  <c r="O64" i="22"/>
  <c r="L64" i="22"/>
  <c r="E64" i="22"/>
  <c r="C64" i="22"/>
  <c r="Q64" i="22" s="1"/>
  <c r="P63" i="22"/>
  <c r="O63" i="22"/>
  <c r="L63" i="22"/>
  <c r="C63" i="22" s="1"/>
  <c r="Q63" i="22" s="1"/>
  <c r="E63" i="22"/>
  <c r="P62" i="22"/>
  <c r="O62" i="22"/>
  <c r="L62" i="22"/>
  <c r="E62" i="22"/>
  <c r="C62" i="22"/>
  <c r="Q62" i="22" s="1"/>
  <c r="P61" i="22"/>
  <c r="O61" i="22"/>
  <c r="L61" i="22"/>
  <c r="C61" i="22" s="1"/>
  <c r="Q61" i="22" s="1"/>
  <c r="E61" i="22"/>
  <c r="P60" i="22"/>
  <c r="O60" i="22"/>
  <c r="L60" i="22"/>
  <c r="C60" i="22" s="1"/>
  <c r="Q60" i="22" s="1"/>
  <c r="E60" i="22"/>
  <c r="P59" i="22"/>
  <c r="O59" i="22"/>
  <c r="L59" i="22"/>
  <c r="C59" i="22" s="1"/>
  <c r="Q59" i="22" s="1"/>
  <c r="E59" i="22"/>
  <c r="P58" i="22"/>
  <c r="O58" i="22"/>
  <c r="L58" i="22"/>
  <c r="E58" i="22"/>
  <c r="C58" i="22"/>
  <c r="Q58" i="22" s="1"/>
  <c r="P57" i="22"/>
  <c r="O57" i="22"/>
  <c r="L57" i="22"/>
  <c r="C57" i="22" s="1"/>
  <c r="Q57" i="22" s="1"/>
  <c r="E57" i="22"/>
  <c r="P56" i="22"/>
  <c r="O56" i="22"/>
  <c r="L56" i="22"/>
  <c r="E56" i="22"/>
  <c r="C56" i="22"/>
  <c r="Q56" i="22" s="1"/>
  <c r="P55" i="22"/>
  <c r="O55" i="22"/>
  <c r="L55" i="22"/>
  <c r="C55" i="22" s="1"/>
  <c r="Q55" i="22" s="1"/>
  <c r="E55" i="22"/>
  <c r="P54" i="22"/>
  <c r="O54" i="22"/>
  <c r="L54" i="22"/>
  <c r="E54" i="22"/>
  <c r="C54" i="22"/>
  <c r="Q54" i="22" s="1"/>
  <c r="P53" i="22"/>
  <c r="O53" i="22"/>
  <c r="L53" i="22"/>
  <c r="C53" i="22" s="1"/>
  <c r="Q53" i="22" s="1"/>
  <c r="E53" i="22"/>
  <c r="P52" i="22"/>
  <c r="O52" i="22"/>
  <c r="L52" i="22"/>
  <c r="E52" i="22"/>
  <c r="C52" i="22"/>
  <c r="Q52" i="22" s="1"/>
  <c r="P51" i="22"/>
  <c r="O51" i="22"/>
  <c r="L51" i="22"/>
  <c r="C51" i="22" s="1"/>
  <c r="Q51" i="22" s="1"/>
  <c r="E51" i="22"/>
  <c r="L43" i="22"/>
  <c r="L42" i="22"/>
  <c r="L41" i="22"/>
  <c r="L40" i="22"/>
  <c r="L39" i="22"/>
  <c r="L38" i="22"/>
  <c r="L37" i="22"/>
  <c r="L36" i="22"/>
  <c r="L35" i="22"/>
  <c r="L34" i="22"/>
  <c r="L33" i="22"/>
  <c r="L32" i="22"/>
  <c r="L31" i="22"/>
  <c r="L30" i="22"/>
  <c r="L29" i="22"/>
  <c r="L28" i="22"/>
  <c r="L27" i="22"/>
  <c r="L26" i="22"/>
  <c r="L25" i="22"/>
  <c r="L24" i="22"/>
  <c r="J71" i="21" l="1"/>
  <c r="P70" i="21"/>
  <c r="O70" i="21"/>
  <c r="L70" i="21"/>
  <c r="E70" i="21"/>
  <c r="C70" i="21"/>
  <c r="Q70" i="21" s="1"/>
  <c r="P69" i="21"/>
  <c r="O69" i="21"/>
  <c r="L69" i="21"/>
  <c r="C69" i="21" s="1"/>
  <c r="Q69" i="21" s="1"/>
  <c r="E69" i="21"/>
  <c r="P68" i="21"/>
  <c r="O68" i="21"/>
  <c r="Q68" i="21" s="1"/>
  <c r="L68" i="21"/>
  <c r="E68" i="21"/>
  <c r="C68" i="21"/>
  <c r="P67" i="21"/>
  <c r="O67" i="21"/>
  <c r="L67" i="21"/>
  <c r="C67" i="21" s="1"/>
  <c r="Q67" i="21" s="1"/>
  <c r="E67" i="21"/>
  <c r="P66" i="21"/>
  <c r="O66" i="21"/>
  <c r="L66" i="21"/>
  <c r="E66" i="21"/>
  <c r="C66" i="21"/>
  <c r="Q66" i="21" s="1"/>
  <c r="P65" i="21"/>
  <c r="O65" i="21"/>
  <c r="L65" i="21"/>
  <c r="C65" i="21" s="1"/>
  <c r="Q65" i="21" s="1"/>
  <c r="E65" i="21"/>
  <c r="P64" i="21"/>
  <c r="O64" i="21"/>
  <c r="Q64" i="21" s="1"/>
  <c r="L64" i="21"/>
  <c r="E64" i="21"/>
  <c r="C64" i="21"/>
  <c r="P63" i="21"/>
  <c r="O63" i="21"/>
  <c r="L63" i="21"/>
  <c r="C63" i="21" s="1"/>
  <c r="Q63" i="21" s="1"/>
  <c r="E63" i="21"/>
  <c r="P62" i="21"/>
  <c r="O62" i="21"/>
  <c r="L62" i="21"/>
  <c r="E62" i="21"/>
  <c r="C62" i="21"/>
  <c r="Q62" i="21" s="1"/>
  <c r="P61" i="21"/>
  <c r="O61" i="21"/>
  <c r="L61" i="21"/>
  <c r="C61" i="21" s="1"/>
  <c r="Q61" i="21" s="1"/>
  <c r="E61" i="21"/>
  <c r="P60" i="21"/>
  <c r="O60" i="21"/>
  <c r="Q60" i="21" s="1"/>
  <c r="L60" i="21"/>
  <c r="E60" i="21"/>
  <c r="C60" i="21"/>
  <c r="P59" i="21"/>
  <c r="O59" i="21"/>
  <c r="L59" i="21"/>
  <c r="C59" i="21" s="1"/>
  <c r="Q59" i="21" s="1"/>
  <c r="E59" i="21"/>
  <c r="P58" i="21"/>
  <c r="O58" i="21"/>
  <c r="L58" i="21"/>
  <c r="E58" i="21"/>
  <c r="C58" i="21"/>
  <c r="Q58" i="21" s="1"/>
  <c r="P57" i="21"/>
  <c r="O57" i="21"/>
  <c r="L57" i="21"/>
  <c r="C57" i="21" s="1"/>
  <c r="Q57" i="21" s="1"/>
  <c r="E57" i="21"/>
  <c r="P56" i="21"/>
  <c r="O56" i="21"/>
  <c r="Q56" i="21" s="1"/>
  <c r="L56" i="21"/>
  <c r="E56" i="21"/>
  <c r="C56" i="21"/>
  <c r="P55" i="21"/>
  <c r="O55" i="21"/>
  <c r="L55" i="21"/>
  <c r="C55" i="21" s="1"/>
  <c r="Q55" i="21" s="1"/>
  <c r="E55" i="21"/>
  <c r="P54" i="21"/>
  <c r="O54" i="21"/>
  <c r="L54" i="21"/>
  <c r="E54" i="21"/>
  <c r="C54" i="21"/>
  <c r="Q54" i="21" s="1"/>
  <c r="P53" i="21"/>
  <c r="O53" i="21"/>
  <c r="L53" i="21"/>
  <c r="C53" i="21" s="1"/>
  <c r="Q53" i="21" s="1"/>
  <c r="E53" i="21"/>
  <c r="P52" i="21"/>
  <c r="O52" i="21"/>
  <c r="Q52" i="21" s="1"/>
  <c r="L52" i="21"/>
  <c r="E52" i="21"/>
  <c r="C52" i="21"/>
  <c r="P51" i="21"/>
  <c r="O51" i="21"/>
  <c r="L51" i="21"/>
  <c r="C51" i="21" s="1"/>
  <c r="Q51" i="21" s="1"/>
  <c r="E51" i="21"/>
  <c r="L43" i="21"/>
  <c r="L42" i="21"/>
  <c r="L41" i="21"/>
  <c r="L40" i="21"/>
  <c r="L39" i="21"/>
  <c r="L38" i="21"/>
  <c r="L37" i="21"/>
  <c r="L36" i="21"/>
  <c r="L35" i="21"/>
  <c r="L34" i="21"/>
  <c r="L33" i="21"/>
  <c r="L32" i="21"/>
  <c r="L31" i="21"/>
  <c r="L30" i="21"/>
  <c r="L29" i="21"/>
  <c r="L28" i="21"/>
  <c r="L27" i="21"/>
  <c r="L26" i="21"/>
  <c r="L25" i="21"/>
  <c r="L24" i="21"/>
  <c r="D54" i="20" l="1"/>
  <c r="D66" i="20" s="1"/>
  <c r="D78" i="20" s="1"/>
  <c r="D42" i="20"/>
  <c r="D41" i="20"/>
  <c r="D53" i="20" s="1"/>
  <c r="D65" i="20" s="1"/>
  <c r="D77" i="20" s="1"/>
  <c r="D40" i="20"/>
  <c r="D52" i="20" s="1"/>
  <c r="D64" i="20" s="1"/>
  <c r="D76" i="20" s="1"/>
  <c r="D39" i="20"/>
  <c r="D51" i="20" s="1"/>
  <c r="D63" i="20" s="1"/>
  <c r="D75" i="20" s="1"/>
  <c r="D38" i="20"/>
  <c r="D50" i="20" s="1"/>
  <c r="D62" i="20" s="1"/>
  <c r="D74" i="20" s="1"/>
  <c r="J71" i="19"/>
  <c r="P70" i="19"/>
  <c r="O70" i="19"/>
  <c r="L70" i="19"/>
  <c r="C70" i="19" s="1"/>
  <c r="Q70" i="19" s="1"/>
  <c r="E70" i="19"/>
  <c r="P69" i="19"/>
  <c r="O69" i="19"/>
  <c r="Q69" i="19" s="1"/>
  <c r="L69" i="19"/>
  <c r="E69" i="19"/>
  <c r="C69" i="19"/>
  <c r="P68" i="19"/>
  <c r="O68" i="19"/>
  <c r="L68" i="19"/>
  <c r="C68" i="19" s="1"/>
  <c r="Q68" i="19" s="1"/>
  <c r="E68" i="19"/>
  <c r="P67" i="19"/>
  <c r="L67" i="19"/>
  <c r="E67" i="19"/>
  <c r="C67" i="19"/>
  <c r="P66" i="19"/>
  <c r="O66" i="19"/>
  <c r="L66" i="19"/>
  <c r="C66" i="19" s="1"/>
  <c r="Q66" i="19" s="1"/>
  <c r="E66" i="19"/>
  <c r="P65" i="19"/>
  <c r="O65" i="19"/>
  <c r="L65" i="19"/>
  <c r="E65" i="19"/>
  <c r="C65" i="19"/>
  <c r="Q65" i="19" s="1"/>
  <c r="P64" i="19"/>
  <c r="O64" i="19"/>
  <c r="L64" i="19"/>
  <c r="C64" i="19" s="1"/>
  <c r="Q64" i="19" s="1"/>
  <c r="E64" i="19"/>
  <c r="P63" i="19"/>
  <c r="O63" i="19"/>
  <c r="L63" i="19"/>
  <c r="E63" i="19"/>
  <c r="C63" i="19"/>
  <c r="Q63" i="19" s="1"/>
  <c r="P62" i="19"/>
  <c r="O62" i="19"/>
  <c r="L62" i="19"/>
  <c r="C62" i="19" s="1"/>
  <c r="Q62" i="19" s="1"/>
  <c r="E62" i="19"/>
  <c r="P61" i="19"/>
  <c r="O61" i="19"/>
  <c r="L61" i="19"/>
  <c r="E61" i="19"/>
  <c r="C61" i="19"/>
  <c r="Q61" i="19" s="1"/>
  <c r="P60" i="19"/>
  <c r="O60" i="19"/>
  <c r="L60" i="19"/>
  <c r="C60" i="19" s="1"/>
  <c r="Q60" i="19" s="1"/>
  <c r="E60" i="19"/>
  <c r="P59" i="19"/>
  <c r="O59" i="19"/>
  <c r="L59" i="19"/>
  <c r="E59" i="19"/>
  <c r="C59" i="19"/>
  <c r="Q59" i="19" s="1"/>
  <c r="P58" i="19"/>
  <c r="O58" i="19"/>
  <c r="L58" i="19"/>
  <c r="C58" i="19" s="1"/>
  <c r="Q58" i="19" s="1"/>
  <c r="E58" i="19"/>
  <c r="P57" i="19"/>
  <c r="O57" i="19"/>
  <c r="L57" i="19"/>
  <c r="E57" i="19"/>
  <c r="C57" i="19"/>
  <c r="Q57" i="19" s="1"/>
  <c r="P56" i="19"/>
  <c r="O56" i="19"/>
  <c r="L56" i="19"/>
  <c r="C56" i="19" s="1"/>
  <c r="Q56" i="19" s="1"/>
  <c r="E56" i="19"/>
  <c r="P55" i="19"/>
  <c r="O55" i="19"/>
  <c r="L55" i="19"/>
  <c r="E55" i="19"/>
  <c r="C55" i="19"/>
  <c r="Q55" i="19" s="1"/>
  <c r="P54" i="19"/>
  <c r="O54" i="19"/>
  <c r="L54" i="19"/>
  <c r="C54" i="19" s="1"/>
  <c r="Q54" i="19" s="1"/>
  <c r="E54" i="19"/>
  <c r="P53" i="19"/>
  <c r="O53" i="19"/>
  <c r="Q53" i="19" s="1"/>
  <c r="L53" i="19"/>
  <c r="E53" i="19"/>
  <c r="C53" i="19"/>
  <c r="P52" i="19"/>
  <c r="O52" i="19"/>
  <c r="L52" i="19"/>
  <c r="C52" i="19" s="1"/>
  <c r="Q52" i="19" s="1"/>
  <c r="E52" i="19"/>
  <c r="P51" i="19"/>
  <c r="O51" i="19"/>
  <c r="L51" i="19"/>
  <c r="E51" i="19"/>
  <c r="C51" i="19"/>
  <c r="Q51" i="19" s="1"/>
  <c r="L43" i="19"/>
  <c r="L42" i="19"/>
  <c r="L41" i="19"/>
  <c r="L40" i="19"/>
  <c r="L39" i="19"/>
  <c r="L38" i="19"/>
  <c r="L37" i="19"/>
  <c r="L36" i="19"/>
  <c r="L35" i="19"/>
  <c r="L34" i="19"/>
  <c r="L33" i="19"/>
  <c r="L32" i="19"/>
  <c r="L31" i="19"/>
  <c r="L29" i="19"/>
  <c r="L28" i="19"/>
  <c r="L27" i="19"/>
  <c r="L26" i="19"/>
  <c r="L25" i="19"/>
  <c r="L24" i="19"/>
  <c r="O67" i="19"/>
  <c r="Q67" i="19" l="1"/>
  <c r="D50" i="18" l="1"/>
  <c r="D62" i="18" s="1"/>
  <c r="D74" i="18" s="1"/>
  <c r="D42" i="18"/>
  <c r="D54" i="18" s="1"/>
  <c r="D66" i="18" s="1"/>
  <c r="D78" i="18" s="1"/>
  <c r="D41" i="18"/>
  <c r="D53" i="18" s="1"/>
  <c r="D65" i="18" s="1"/>
  <c r="D77" i="18" s="1"/>
  <c r="D40" i="18"/>
  <c r="D52" i="18" s="1"/>
  <c r="D64" i="18" s="1"/>
  <c r="D76" i="18" s="1"/>
  <c r="D39" i="18"/>
  <c r="D51" i="18" s="1"/>
  <c r="D63" i="18" s="1"/>
  <c r="D75" i="18" s="1"/>
  <c r="J71" i="17"/>
  <c r="P70" i="17"/>
  <c r="O70" i="17"/>
  <c r="L70" i="17"/>
  <c r="E70" i="17"/>
  <c r="C70" i="17"/>
  <c r="Q70" i="17" s="1"/>
  <c r="P69" i="17"/>
  <c r="O69" i="17"/>
  <c r="L69" i="17"/>
  <c r="C69" i="17" s="1"/>
  <c r="Q69" i="17" s="1"/>
  <c r="E69" i="17"/>
  <c r="P68" i="17"/>
  <c r="O68" i="17"/>
  <c r="Q68" i="17" s="1"/>
  <c r="L68" i="17"/>
  <c r="E68" i="17"/>
  <c r="C68" i="17"/>
  <c r="P67" i="17"/>
  <c r="O67" i="17"/>
  <c r="L67" i="17"/>
  <c r="E67" i="17"/>
  <c r="C67" i="17"/>
  <c r="Q67" i="17" s="1"/>
  <c r="P66" i="17"/>
  <c r="O66" i="17"/>
  <c r="L66" i="17"/>
  <c r="C66" i="17" s="1"/>
  <c r="Q66" i="17" s="1"/>
  <c r="E66" i="17"/>
  <c r="P65" i="17"/>
  <c r="O65" i="17"/>
  <c r="L65" i="17"/>
  <c r="C65" i="17" s="1"/>
  <c r="Q65" i="17" s="1"/>
  <c r="E65" i="17"/>
  <c r="P64" i="17"/>
  <c r="O64" i="17"/>
  <c r="Q64" i="17" s="1"/>
  <c r="L64" i="17"/>
  <c r="E64" i="17"/>
  <c r="C64" i="17"/>
  <c r="P63" i="17"/>
  <c r="O63" i="17"/>
  <c r="L63" i="17"/>
  <c r="E63" i="17"/>
  <c r="C63" i="17"/>
  <c r="Q63" i="17" s="1"/>
  <c r="P62" i="17"/>
  <c r="O62" i="17"/>
  <c r="L62" i="17"/>
  <c r="C62" i="17" s="1"/>
  <c r="Q62" i="17" s="1"/>
  <c r="E62" i="17"/>
  <c r="P61" i="17"/>
  <c r="O61" i="17"/>
  <c r="L61" i="17"/>
  <c r="C61" i="17" s="1"/>
  <c r="Q61" i="17" s="1"/>
  <c r="E61" i="17"/>
  <c r="Q60" i="17"/>
  <c r="P60" i="17"/>
  <c r="O60" i="17"/>
  <c r="L60" i="17"/>
  <c r="E60" i="17"/>
  <c r="C60" i="17"/>
  <c r="P59" i="17"/>
  <c r="O59" i="17"/>
  <c r="L59" i="17"/>
  <c r="E59" i="17"/>
  <c r="C59" i="17"/>
  <c r="Q59" i="17" s="1"/>
  <c r="P58" i="17"/>
  <c r="O58" i="17"/>
  <c r="L58" i="17"/>
  <c r="C58" i="17" s="1"/>
  <c r="Q58" i="17" s="1"/>
  <c r="E58" i="17"/>
  <c r="P57" i="17"/>
  <c r="O57" i="17"/>
  <c r="L57" i="17"/>
  <c r="C57" i="17" s="1"/>
  <c r="Q57" i="17" s="1"/>
  <c r="E57" i="17"/>
  <c r="Q56" i="17"/>
  <c r="P56" i="17"/>
  <c r="O56" i="17"/>
  <c r="L56" i="17"/>
  <c r="E56" i="17"/>
  <c r="C56" i="17"/>
  <c r="P55" i="17"/>
  <c r="O55" i="17"/>
  <c r="L55" i="17"/>
  <c r="C55" i="17"/>
  <c r="Q55" i="17" s="1"/>
  <c r="P54" i="17"/>
  <c r="O54" i="17"/>
  <c r="L54" i="17"/>
  <c r="E54" i="17"/>
  <c r="C54" i="17"/>
  <c r="Q54" i="17" s="1"/>
  <c r="P53" i="17"/>
  <c r="O53" i="17"/>
  <c r="L53" i="17"/>
  <c r="C53" i="17" s="1"/>
  <c r="Q53" i="17" s="1"/>
  <c r="E53" i="17"/>
  <c r="P52" i="17"/>
  <c r="O52" i="17"/>
  <c r="L52" i="17"/>
  <c r="C52" i="17" s="1"/>
  <c r="Q52" i="17" s="1"/>
  <c r="E52" i="17"/>
  <c r="P51" i="17"/>
  <c r="O51" i="17"/>
  <c r="L51" i="17"/>
  <c r="E51" i="17"/>
  <c r="C51" i="17"/>
  <c r="Q51" i="17" s="1"/>
  <c r="L43" i="17"/>
  <c r="L42" i="17"/>
  <c r="L41" i="17"/>
  <c r="L40" i="17"/>
  <c r="L39" i="17"/>
  <c r="L38" i="17"/>
  <c r="L37" i="17"/>
  <c r="L36" i="17"/>
  <c r="L35" i="17"/>
  <c r="L34" i="17"/>
  <c r="L33" i="17"/>
  <c r="L32" i="17"/>
  <c r="L31" i="17"/>
  <c r="L30" i="17"/>
  <c r="L28" i="17"/>
  <c r="L27" i="17"/>
  <c r="L26" i="17"/>
  <c r="L25" i="17"/>
  <c r="L24" i="17"/>
  <c r="D51" i="16" l="1"/>
  <c r="D63" i="16" s="1"/>
  <c r="D75" i="16" s="1"/>
  <c r="D42" i="16"/>
  <c r="D54" i="16" s="1"/>
  <c r="D66" i="16" s="1"/>
  <c r="D78" i="16" s="1"/>
  <c r="D41" i="16"/>
  <c r="D53" i="16" s="1"/>
  <c r="D65" i="16" s="1"/>
  <c r="D77" i="16" s="1"/>
  <c r="D40" i="16"/>
  <c r="D52" i="16" s="1"/>
  <c r="D64" i="16" s="1"/>
  <c r="D76" i="16" s="1"/>
  <c r="D39" i="16"/>
  <c r="D38" i="16"/>
  <c r="D50" i="16" s="1"/>
  <c r="D62" i="16" s="1"/>
  <c r="D74" i="16" s="1"/>
  <c r="J71" i="15"/>
  <c r="P70" i="15"/>
  <c r="O70" i="15"/>
  <c r="L70" i="15"/>
  <c r="C70" i="15" s="1"/>
  <c r="Q70" i="15" s="1"/>
  <c r="E70" i="15"/>
  <c r="P69" i="15"/>
  <c r="O69" i="15"/>
  <c r="L69" i="15"/>
  <c r="C69" i="15" s="1"/>
  <c r="Q69" i="15" s="1"/>
  <c r="E69" i="15"/>
  <c r="P68" i="15"/>
  <c r="O68" i="15"/>
  <c r="L68" i="15"/>
  <c r="C68" i="15" s="1"/>
  <c r="Q68" i="15" s="1"/>
  <c r="E68" i="15"/>
  <c r="P67" i="15"/>
  <c r="O67" i="15"/>
  <c r="L67" i="15"/>
  <c r="E67" i="15"/>
  <c r="C67" i="15"/>
  <c r="Q67" i="15" s="1"/>
  <c r="P66" i="15"/>
  <c r="O66" i="15"/>
  <c r="L66" i="15"/>
  <c r="C66" i="15" s="1"/>
  <c r="Q66" i="15" s="1"/>
  <c r="E66" i="15"/>
  <c r="P65" i="15"/>
  <c r="O65" i="15"/>
  <c r="L65" i="15"/>
  <c r="C65" i="15" s="1"/>
  <c r="Q65" i="15" s="1"/>
  <c r="E65" i="15"/>
  <c r="P64" i="15"/>
  <c r="O64" i="15"/>
  <c r="L64" i="15"/>
  <c r="C64" i="15" s="1"/>
  <c r="Q64" i="15" s="1"/>
  <c r="E64" i="15"/>
  <c r="P63" i="15"/>
  <c r="O63" i="15"/>
  <c r="L63" i="15"/>
  <c r="E63" i="15"/>
  <c r="C63" i="15"/>
  <c r="Q63" i="15" s="1"/>
  <c r="P62" i="15"/>
  <c r="O62" i="15"/>
  <c r="L62" i="15"/>
  <c r="C62" i="15" s="1"/>
  <c r="Q62" i="15" s="1"/>
  <c r="E62" i="15"/>
  <c r="P61" i="15"/>
  <c r="O61" i="15"/>
  <c r="L61" i="15"/>
  <c r="C61" i="15" s="1"/>
  <c r="Q61" i="15" s="1"/>
  <c r="E61" i="15"/>
  <c r="P60" i="15"/>
  <c r="O60" i="15"/>
  <c r="L60" i="15"/>
  <c r="C60" i="15" s="1"/>
  <c r="Q60" i="15" s="1"/>
  <c r="E60" i="15"/>
  <c r="P59" i="15"/>
  <c r="O59" i="15"/>
  <c r="L59" i="15"/>
  <c r="E59" i="15"/>
  <c r="C59" i="15"/>
  <c r="Q59" i="15" s="1"/>
  <c r="P58" i="15"/>
  <c r="O58" i="15"/>
  <c r="L58" i="15"/>
  <c r="C58" i="15" s="1"/>
  <c r="Q58" i="15" s="1"/>
  <c r="E58" i="15"/>
  <c r="P57" i="15"/>
  <c r="O57" i="15"/>
  <c r="L57" i="15"/>
  <c r="C57" i="15" s="1"/>
  <c r="Q57" i="15" s="1"/>
  <c r="E57" i="15"/>
  <c r="P56" i="15"/>
  <c r="O56" i="15"/>
  <c r="L56" i="15"/>
  <c r="C56" i="15" s="1"/>
  <c r="Q56" i="15" s="1"/>
  <c r="E56" i="15"/>
  <c r="P55" i="15"/>
  <c r="O55" i="15"/>
  <c r="L55" i="15"/>
  <c r="E55" i="15"/>
  <c r="C55" i="15"/>
  <c r="Q55" i="15" s="1"/>
  <c r="P54" i="15"/>
  <c r="O54" i="15"/>
  <c r="L54" i="15"/>
  <c r="C54" i="15" s="1"/>
  <c r="Q54" i="15" s="1"/>
  <c r="E54" i="15"/>
  <c r="P53" i="15"/>
  <c r="O53" i="15"/>
  <c r="L53" i="15"/>
  <c r="C53" i="15" s="1"/>
  <c r="Q53" i="15" s="1"/>
  <c r="E53" i="15"/>
  <c r="P52" i="15"/>
  <c r="O52" i="15"/>
  <c r="L52" i="15"/>
  <c r="C52" i="15" s="1"/>
  <c r="Q52" i="15" s="1"/>
  <c r="E52" i="15"/>
  <c r="P51" i="15"/>
  <c r="O51" i="15"/>
  <c r="L51" i="15"/>
  <c r="E51" i="15"/>
  <c r="C51" i="15"/>
  <c r="Q51" i="15" s="1"/>
  <c r="L43" i="15"/>
  <c r="L42" i="15"/>
  <c r="L41" i="15"/>
  <c r="L40" i="15"/>
  <c r="L39" i="15"/>
  <c r="L38" i="15"/>
  <c r="L37" i="15"/>
  <c r="L36" i="15"/>
  <c r="L35" i="15"/>
  <c r="L34" i="15"/>
  <c r="L33" i="15"/>
  <c r="L32" i="15"/>
  <c r="L31" i="15"/>
  <c r="L30" i="15"/>
  <c r="L29" i="15"/>
  <c r="L28" i="15"/>
  <c r="L27" i="15"/>
  <c r="L26" i="15"/>
  <c r="L25" i="15"/>
  <c r="L24" i="15"/>
  <c r="D64" i="14"/>
  <c r="D76" i="14" s="1"/>
  <c r="D63" i="14"/>
  <c r="D75" i="14" s="1"/>
  <c r="D52" i="14"/>
  <c r="D51" i="14"/>
  <c r="D42" i="14"/>
  <c r="D54" i="14" s="1"/>
  <c r="D66" i="14" s="1"/>
  <c r="D78" i="14" s="1"/>
  <c r="D41" i="14"/>
  <c r="D53" i="14" s="1"/>
  <c r="D65" i="14" s="1"/>
  <c r="D77" i="14" s="1"/>
  <c r="D40" i="14"/>
  <c r="D39" i="14"/>
  <c r="D38" i="14"/>
  <c r="D50" i="14" s="1"/>
  <c r="D62" i="14" s="1"/>
  <c r="D74" i="14" s="1"/>
  <c r="J71" i="13"/>
  <c r="P70" i="13"/>
  <c r="O70" i="13"/>
  <c r="L70" i="13"/>
  <c r="C70" i="13" s="1"/>
  <c r="Q70" i="13" s="1"/>
  <c r="E70" i="13"/>
  <c r="P69" i="13"/>
  <c r="O69" i="13"/>
  <c r="L69" i="13"/>
  <c r="C69" i="13" s="1"/>
  <c r="Q69" i="13" s="1"/>
  <c r="E69" i="13"/>
  <c r="P68" i="13"/>
  <c r="O68" i="13"/>
  <c r="L68" i="13"/>
  <c r="C68" i="13" s="1"/>
  <c r="Q68" i="13" s="1"/>
  <c r="E68" i="13"/>
  <c r="P67" i="13"/>
  <c r="O67" i="13"/>
  <c r="L67" i="13"/>
  <c r="E67" i="13"/>
  <c r="C67" i="13"/>
  <c r="Q67" i="13" s="1"/>
  <c r="P66" i="13"/>
  <c r="O66" i="13"/>
  <c r="L66" i="13"/>
  <c r="C66" i="13" s="1"/>
  <c r="Q66" i="13" s="1"/>
  <c r="E66" i="13"/>
  <c r="P65" i="13"/>
  <c r="O65" i="13"/>
  <c r="L65" i="13"/>
  <c r="C65" i="13" s="1"/>
  <c r="Q65" i="13" s="1"/>
  <c r="E65" i="13"/>
  <c r="P64" i="13"/>
  <c r="O64" i="13"/>
  <c r="L64" i="13"/>
  <c r="C64" i="13" s="1"/>
  <c r="Q64" i="13" s="1"/>
  <c r="E64" i="13"/>
  <c r="P63" i="13"/>
  <c r="O63" i="13"/>
  <c r="L63" i="13"/>
  <c r="E63" i="13"/>
  <c r="C63" i="13"/>
  <c r="Q63" i="13" s="1"/>
  <c r="P62" i="13"/>
  <c r="O62" i="13"/>
  <c r="L62" i="13"/>
  <c r="C62" i="13" s="1"/>
  <c r="Q62" i="13" s="1"/>
  <c r="E62" i="13"/>
  <c r="P61" i="13"/>
  <c r="O61" i="13"/>
  <c r="L61" i="13"/>
  <c r="C61" i="13" s="1"/>
  <c r="Q61" i="13" s="1"/>
  <c r="E61" i="13"/>
  <c r="P60" i="13"/>
  <c r="O60" i="13"/>
  <c r="L60" i="13"/>
  <c r="C60" i="13" s="1"/>
  <c r="Q60" i="13" s="1"/>
  <c r="E60" i="13"/>
  <c r="P59" i="13"/>
  <c r="O59" i="13"/>
  <c r="L59" i="13"/>
  <c r="E59" i="13"/>
  <c r="C59" i="13"/>
  <c r="Q59" i="13" s="1"/>
  <c r="P58" i="13"/>
  <c r="O58" i="13"/>
  <c r="L58" i="13"/>
  <c r="C58" i="13" s="1"/>
  <c r="Q58" i="13" s="1"/>
  <c r="E58" i="13"/>
  <c r="P57" i="13"/>
  <c r="O57" i="13"/>
  <c r="L57" i="13"/>
  <c r="C57" i="13" s="1"/>
  <c r="Q57" i="13" s="1"/>
  <c r="E57" i="13"/>
  <c r="P56" i="13"/>
  <c r="O56" i="13"/>
  <c r="L56" i="13"/>
  <c r="C56" i="13" s="1"/>
  <c r="Q56" i="13" s="1"/>
  <c r="E56" i="13"/>
  <c r="P55" i="13"/>
  <c r="O55" i="13"/>
  <c r="L55" i="13"/>
  <c r="E55" i="13"/>
  <c r="C55" i="13"/>
  <c r="Q55" i="13" s="1"/>
  <c r="P54" i="13"/>
  <c r="O54" i="13"/>
  <c r="L54" i="13"/>
  <c r="C54" i="13" s="1"/>
  <c r="Q54" i="13" s="1"/>
  <c r="E54" i="13"/>
  <c r="P53" i="13"/>
  <c r="O53" i="13"/>
  <c r="L53" i="13"/>
  <c r="C53" i="13" s="1"/>
  <c r="Q53" i="13" s="1"/>
  <c r="E53" i="13"/>
  <c r="P52" i="13"/>
  <c r="O52" i="13"/>
  <c r="L52" i="13"/>
  <c r="C52" i="13" s="1"/>
  <c r="Q52" i="13" s="1"/>
  <c r="E52" i="13"/>
  <c r="P51" i="13"/>
  <c r="O51" i="13"/>
  <c r="L51" i="13"/>
  <c r="E51" i="13"/>
  <c r="C51" i="13"/>
  <c r="Q51" i="13" s="1"/>
  <c r="L43" i="13"/>
  <c r="L42" i="13"/>
  <c r="L41" i="13"/>
  <c r="L40" i="13"/>
  <c r="L39" i="13"/>
  <c r="L38" i="13"/>
  <c r="L37" i="13"/>
  <c r="L36" i="13"/>
  <c r="L35" i="13"/>
  <c r="L34" i="13"/>
  <c r="L33" i="13"/>
  <c r="L32" i="13"/>
  <c r="L31" i="13"/>
  <c r="L30" i="13"/>
  <c r="L29" i="13"/>
  <c r="L28" i="13"/>
  <c r="L26" i="13"/>
  <c r="L24" i="13"/>
  <c r="D64" i="12" l="1"/>
  <c r="D76" i="12" s="1"/>
  <c r="D52" i="12"/>
  <c r="D51" i="12"/>
  <c r="D63" i="12" s="1"/>
  <c r="D75" i="12" s="1"/>
  <c r="D50" i="12"/>
  <c r="D62" i="12" s="1"/>
  <c r="D74" i="12" s="1"/>
  <c r="D42" i="12"/>
  <c r="D54" i="12" s="1"/>
  <c r="D66" i="12" s="1"/>
  <c r="D78" i="12" s="1"/>
  <c r="D41" i="12"/>
  <c r="D53" i="12" s="1"/>
  <c r="D65" i="12" s="1"/>
  <c r="D77" i="12" s="1"/>
  <c r="D40" i="12"/>
  <c r="D39" i="12"/>
  <c r="D38" i="12"/>
  <c r="J71" i="11"/>
  <c r="P70" i="11"/>
  <c r="O70" i="11"/>
  <c r="L70" i="11"/>
  <c r="E70" i="11"/>
  <c r="C70" i="11"/>
  <c r="Q70" i="11" s="1"/>
  <c r="P69" i="11"/>
  <c r="O69" i="11"/>
  <c r="L69" i="11"/>
  <c r="C69" i="11" s="1"/>
  <c r="Q69" i="11" s="1"/>
  <c r="E69" i="11"/>
  <c r="P68" i="11"/>
  <c r="O68" i="11"/>
  <c r="Q68" i="11" s="1"/>
  <c r="L68" i="11"/>
  <c r="E68" i="11"/>
  <c r="C68" i="11"/>
  <c r="P67" i="11"/>
  <c r="O67" i="11"/>
  <c r="L67" i="11"/>
  <c r="E67" i="11"/>
  <c r="C67" i="11"/>
  <c r="Q67" i="11" s="1"/>
  <c r="P66" i="11"/>
  <c r="O66" i="11"/>
  <c r="L66" i="11"/>
  <c r="C66" i="11" s="1"/>
  <c r="Q66" i="11" s="1"/>
  <c r="E66" i="11"/>
  <c r="P65" i="11"/>
  <c r="O65" i="11"/>
  <c r="Q65" i="11" s="1"/>
  <c r="L65" i="11"/>
  <c r="E65" i="11"/>
  <c r="C65" i="11"/>
  <c r="P64" i="11"/>
  <c r="O64" i="11"/>
  <c r="L64" i="11"/>
  <c r="C64" i="11" s="1"/>
  <c r="Q64" i="11" s="1"/>
  <c r="E64" i="11"/>
  <c r="P63" i="11"/>
  <c r="O63" i="11"/>
  <c r="L63" i="11"/>
  <c r="C63" i="11" s="1"/>
  <c r="Q63" i="11" s="1"/>
  <c r="E63" i="11"/>
  <c r="P62" i="11"/>
  <c r="O62" i="11"/>
  <c r="L62" i="11"/>
  <c r="E62" i="11"/>
  <c r="C62" i="11"/>
  <c r="Q62" i="11" s="1"/>
  <c r="P61" i="11"/>
  <c r="O61" i="11"/>
  <c r="L61" i="11"/>
  <c r="C61" i="11" s="1"/>
  <c r="Q61" i="11" s="1"/>
  <c r="E61" i="11"/>
  <c r="P60" i="11"/>
  <c r="O60" i="11"/>
  <c r="L60" i="11"/>
  <c r="C60" i="11" s="1"/>
  <c r="Q60" i="11" s="1"/>
  <c r="E60" i="11"/>
  <c r="P59" i="11"/>
  <c r="O59" i="11"/>
  <c r="E59" i="11"/>
  <c r="C59" i="11"/>
  <c r="Q59" i="11" s="1"/>
  <c r="P58" i="11"/>
  <c r="O58" i="11"/>
  <c r="E58" i="11"/>
  <c r="C58" i="11"/>
  <c r="Q58" i="11" s="1"/>
  <c r="P57" i="11"/>
  <c r="O57" i="11"/>
  <c r="E57" i="11"/>
  <c r="C57" i="11"/>
  <c r="Q57" i="11" s="1"/>
  <c r="P56" i="11"/>
  <c r="O56" i="11"/>
  <c r="L56" i="11"/>
  <c r="E56" i="11"/>
  <c r="C56" i="11"/>
  <c r="Q56" i="11" s="1"/>
  <c r="P55" i="11"/>
  <c r="O55" i="11"/>
  <c r="L55" i="11"/>
  <c r="E55" i="11"/>
  <c r="C55" i="11"/>
  <c r="Q55" i="11" s="1"/>
  <c r="P54" i="11"/>
  <c r="O54" i="11"/>
  <c r="L54" i="11"/>
  <c r="C54" i="11" s="1"/>
  <c r="Q54" i="11" s="1"/>
  <c r="E54" i="11"/>
  <c r="P53" i="11"/>
  <c r="O53" i="11"/>
  <c r="L53" i="11"/>
  <c r="C53" i="11" s="1"/>
  <c r="Q53" i="11" s="1"/>
  <c r="E53" i="11"/>
  <c r="P52" i="11"/>
  <c r="O52" i="11"/>
  <c r="L52" i="11"/>
  <c r="E52" i="11"/>
  <c r="C52" i="11"/>
  <c r="Q52" i="11" s="1"/>
  <c r="P51" i="11"/>
  <c r="O51" i="11"/>
  <c r="L51" i="11"/>
  <c r="E51" i="11"/>
  <c r="C51" i="11"/>
  <c r="Q51" i="11" s="1"/>
  <c r="L43" i="11"/>
  <c r="L42" i="11"/>
  <c r="L41" i="11"/>
  <c r="L40" i="11"/>
  <c r="L39" i="11"/>
  <c r="L38" i="11"/>
  <c r="L37" i="11"/>
  <c r="L36" i="11"/>
  <c r="L35" i="11"/>
  <c r="L34" i="11"/>
  <c r="L33" i="11"/>
  <c r="L32" i="11"/>
  <c r="L31" i="11"/>
  <c r="L30" i="11"/>
  <c r="L29" i="11"/>
  <c r="L28" i="11"/>
  <c r="L27" i="11"/>
  <c r="L26" i="11"/>
  <c r="L25" i="11"/>
  <c r="L24" i="11"/>
  <c r="D38" i="10" l="1"/>
  <c r="D50" i="10" s="1"/>
  <c r="D62" i="10" s="1"/>
  <c r="D74" i="10" s="1"/>
  <c r="L24" i="7" l="1"/>
  <c r="O52" i="7"/>
  <c r="P52" i="7"/>
  <c r="O53" i="7"/>
  <c r="P53" i="7"/>
  <c r="O54" i="7"/>
  <c r="P54" i="7"/>
  <c r="O55" i="7"/>
  <c r="P55" i="7"/>
  <c r="O56" i="7"/>
  <c r="P56" i="7"/>
  <c r="O57" i="7"/>
  <c r="P57" i="7"/>
  <c r="O58" i="7"/>
  <c r="P58" i="7"/>
  <c r="O59" i="7"/>
  <c r="P59" i="7"/>
  <c r="O60" i="7"/>
  <c r="P60" i="7"/>
  <c r="O61" i="7"/>
  <c r="P61" i="7"/>
  <c r="O62" i="7"/>
  <c r="P62" i="7"/>
  <c r="O63" i="7"/>
  <c r="P63" i="7"/>
  <c r="O64" i="7"/>
  <c r="P64" i="7"/>
  <c r="O65" i="7"/>
  <c r="P65" i="7"/>
  <c r="O66" i="7"/>
  <c r="P66" i="7"/>
  <c r="O67" i="7"/>
  <c r="P67" i="7"/>
  <c r="O68" i="7"/>
  <c r="P68" i="7"/>
  <c r="O69" i="7"/>
  <c r="P69" i="7"/>
  <c r="O70" i="7"/>
  <c r="P70" i="7"/>
  <c r="P51" i="7"/>
  <c r="O51" i="7"/>
  <c r="C52" i="7"/>
  <c r="C53" i="7"/>
  <c r="C54" i="7"/>
  <c r="C55" i="7"/>
  <c r="C56" i="7"/>
  <c r="C57" i="7"/>
  <c r="C58" i="7"/>
  <c r="C59" i="7"/>
  <c r="C61" i="7"/>
  <c r="C62" i="7"/>
  <c r="C63" i="7"/>
  <c r="C64" i="7"/>
  <c r="C65" i="7"/>
  <c r="C66" i="7"/>
  <c r="C67" i="7"/>
  <c r="C68" i="7"/>
  <c r="C69" i="7"/>
  <c r="J71" i="7"/>
  <c r="C51" i="7"/>
  <c r="E51" i="7"/>
  <c r="Q58" i="7" l="1"/>
  <c r="Q54" i="7"/>
  <c r="Q66" i="7"/>
  <c r="Q62" i="7"/>
  <c r="Q64" i="7"/>
  <c r="Q69" i="7"/>
  <c r="Q67" i="7"/>
  <c r="Q65" i="7"/>
  <c r="Q63" i="7"/>
  <c r="Q68" i="7"/>
  <c r="Q61" i="7"/>
  <c r="Q59" i="7"/>
  <c r="Q57" i="7"/>
  <c r="Q56" i="7"/>
  <c r="Q55" i="7"/>
  <c r="Q53" i="7"/>
  <c r="Q52" i="7"/>
  <c r="C70" i="7"/>
  <c r="Q70" i="7" s="1"/>
  <c r="C60" i="7"/>
  <c r="Q60" i="7" s="1"/>
  <c r="Q51" i="7"/>
</calcChain>
</file>

<file path=xl/sharedStrings.xml><?xml version="1.0" encoding="utf-8"?>
<sst xmlns="http://schemas.openxmlformats.org/spreadsheetml/2006/main" count="2340" uniqueCount="593">
  <si>
    <t>Área:</t>
  </si>
  <si>
    <t>Tendencia</t>
  </si>
  <si>
    <t>Creciente</t>
  </si>
  <si>
    <t>Decreciente</t>
  </si>
  <si>
    <t>Aumentó</t>
  </si>
  <si>
    <t>Comportamiento</t>
  </si>
  <si>
    <t>Se mantuvo</t>
  </si>
  <si>
    <t>Disminuyó</t>
  </si>
  <si>
    <t>Constante</t>
  </si>
  <si>
    <t>Tercero</t>
  </si>
  <si>
    <t>Establecimiento Educativo:</t>
  </si>
  <si>
    <t>Paso 1. Datos del Establecimiento Educativo</t>
  </si>
  <si>
    <t xml:space="preserve">Secretaría de Educación: </t>
  </si>
  <si>
    <t>Código Dane:</t>
  </si>
  <si>
    <t>Municipio:</t>
  </si>
  <si>
    <t>Grado :</t>
  </si>
  <si>
    <t>Grado</t>
  </si>
  <si>
    <t>SN</t>
  </si>
  <si>
    <t>Estado</t>
  </si>
  <si>
    <t>Trabajado</t>
  </si>
  <si>
    <t>Transición</t>
  </si>
  <si>
    <t>SI</t>
  </si>
  <si>
    <t>Primero</t>
  </si>
  <si>
    <t>NO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</si>
  <si>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</si>
  <si>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</si>
  <si>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</si>
  <si>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</si>
  <si>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</si>
  <si>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</si>
  <si>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</si>
  <si>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</si>
  <si>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</si>
  <si>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</si>
  <si>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</si>
  <si>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</si>
  <si>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</si>
  <si>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</si>
  <si>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</si>
  <si>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</si>
  <si>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</si>
  <si>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</si>
  <si>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</si>
  <si>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</si>
  <si>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</si>
  <si>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</si>
  <si>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</si>
  <si>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</si>
  <si>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</si>
  <si>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</si>
  <si>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</si>
  <si>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</si>
  <si>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</si>
  <si>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</si>
  <si>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</si>
  <si>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</si>
  <si>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</si>
  <si>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</si>
  <si>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</si>
  <si>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</si>
  <si>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</si>
  <si>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</si>
  <si>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</si>
  <si>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</si>
  <si>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</si>
  <si>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</si>
  <si>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</si>
  <si>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</si>
  <si>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</si>
  <si>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</si>
  <si>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</si>
  <si>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</si>
  <si>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</si>
  <si>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</si>
  <si>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</si>
  <si>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</si>
  <si>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</si>
  <si>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</si>
  <si>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</si>
  <si>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</si>
  <si>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</si>
  <si>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</si>
  <si>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</si>
  <si>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</si>
  <si>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</si>
  <si>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</si>
  <si>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</si>
  <si>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</si>
  <si>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</si>
  <si>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</si>
  <si>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</si>
  <si>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</si>
  <si>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</si>
  <si>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</si>
  <si>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</si>
  <si>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</si>
  <si>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</si>
  <si>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</si>
  <si>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</si>
  <si>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</si>
  <si>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</si>
  <si>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</si>
  <si>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</si>
  <si>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</si>
  <si>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</si>
  <si>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</si>
  <si>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</si>
  <si>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</si>
  <si>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</si>
  <si>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</si>
  <si>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</si>
  <si>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</si>
  <si>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</si>
  <si>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</si>
  <si>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</si>
  <si>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</si>
  <si>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</si>
  <si>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</si>
  <si>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</si>
  <si>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</si>
  <si>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</si>
  <si>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</si>
  <si>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</si>
  <si>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</si>
  <si>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</si>
  <si>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</si>
  <si>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</si>
  <si>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</si>
  <si>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</si>
  <si>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</si>
  <si>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</si>
  <si>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</si>
  <si>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</si>
  <si>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</si>
  <si>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</si>
  <si>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</si>
  <si>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</si>
  <si>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</si>
  <si>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</si>
  <si>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</si>
  <si>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</si>
  <si>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</si>
  <si>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</si>
  <si>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</si>
  <si>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</si>
  <si>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</si>
  <si>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</si>
  <si>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</si>
  <si>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</si>
  <si>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</si>
  <si>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</si>
  <si>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</si>
  <si>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</si>
  <si>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</si>
  <si>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</si>
  <si>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</si>
  <si>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</si>
  <si>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</si>
  <si>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</si>
  <si>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</si>
  <si>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</si>
  <si>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</si>
  <si>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</si>
  <si>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</si>
  <si>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</si>
  <si>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</si>
  <si>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</si>
  <si>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</si>
  <si>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</si>
  <si>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</si>
  <si>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</si>
  <si>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</si>
  <si>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</si>
  <si>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</si>
  <si>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</si>
  <si>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</si>
  <si>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</si>
  <si>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</si>
  <si>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</si>
  <si>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</si>
  <si>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</si>
  <si>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</si>
  <si>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</si>
  <si>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</si>
  <si>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</si>
  <si>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</si>
  <si>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</si>
  <si>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</si>
  <si>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</si>
  <si>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</si>
  <si>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</si>
  <si>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</si>
  <si>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</si>
  <si>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</si>
  <si>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</si>
  <si>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</si>
  <si>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</si>
  <si>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</si>
  <si>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</si>
  <si>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</si>
  <si>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</si>
  <si>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</si>
  <si>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</si>
  <si>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</si>
  <si>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</si>
  <si>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</si>
  <si>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</si>
  <si>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</si>
  <si>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</si>
  <si>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</si>
  <si>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</si>
  <si>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</si>
  <si>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</si>
  <si>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</si>
  <si>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</si>
  <si>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</si>
  <si>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</si>
  <si>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</si>
  <si>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</si>
  <si>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</si>
  <si>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</si>
  <si>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</si>
  <si>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</si>
  <si>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</si>
  <si>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</si>
  <si>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</si>
  <si>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</si>
  <si>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</si>
  <si>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</si>
  <si>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</si>
  <si>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</si>
  <si>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</si>
  <si>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</si>
  <si>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</si>
  <si>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</si>
  <si>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</si>
  <si>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</si>
  <si>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</si>
  <si>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</si>
  <si>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</si>
  <si>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</si>
  <si>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</si>
  <si>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</si>
  <si>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</si>
  <si>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</si>
  <si>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</si>
  <si>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</si>
  <si>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</si>
  <si>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</si>
  <si>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</si>
  <si>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</si>
  <si>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</si>
  <si>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</si>
  <si>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</si>
  <si>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</si>
  <si>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</si>
  <si>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</si>
  <si>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</si>
  <si>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</si>
  <si>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</si>
  <si>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</si>
  <si>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</si>
  <si>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</si>
  <si>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</si>
  <si>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</si>
  <si>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</si>
  <si>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</si>
  <si>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</si>
  <si>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</si>
  <si>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</si>
  <si>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</si>
  <si>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</si>
  <si>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</si>
  <si>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</si>
  <si>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</si>
  <si>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Paso 2. Datos del área y grado</t>
  </si>
  <si>
    <t>Registre el área y grado del cual se realizará la identificación de aprendizajes.</t>
  </si>
  <si>
    <t>N</t>
  </si>
  <si>
    <t>Recomendaciones</t>
  </si>
  <si>
    <t>Registre los datos del Establecimiento Educativo.</t>
  </si>
  <si>
    <t>Desempeño</t>
  </si>
  <si>
    <t>Alto</t>
  </si>
  <si>
    <t>Básico</t>
  </si>
  <si>
    <t>Bajo</t>
  </si>
  <si>
    <t>Superior</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</si>
  <si>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</si>
  <si>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</si>
  <si>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Paso 3. Aprendizajes</t>
  </si>
  <si>
    <t>Registre los aprendizajes que desde la propuesta curricular del Establecimiento Educativo se planearon al inicio del año escolar para el área y grado.</t>
  </si>
  <si>
    <t>Paso 4. Estado de Aprendizajes</t>
  </si>
  <si>
    <t>En la columna Estado, seleccione si el aprendizaje fue Trabajado o No trabajado.</t>
  </si>
  <si>
    <t>Aprendizajes</t>
  </si>
  <si>
    <t>Paso 5.  Identificación de aprendizajes a fortalecer</t>
  </si>
  <si>
    <t xml:space="preserve">En la columna Desempeño, seleccione superior, alto, básico o bajo según lo alcanzado en la generalidad de los estudiantes frente al aprendizaje trabajado.
</t>
  </si>
  <si>
    <t>Registre el área y grado sobre los cuales se realizará la identificación de aprendizajes.</t>
  </si>
  <si>
    <t>Docente:</t>
  </si>
  <si>
    <t>Grado:</t>
  </si>
  <si>
    <t>Curso:</t>
  </si>
  <si>
    <t>Paso 3.1. Identificar</t>
  </si>
  <si>
    <t xml:space="preserve">Con base en el paso 5 del Anexo 1, seleccione los aprendizajes a fortalecer: </t>
  </si>
  <si>
    <t>Aprendizajes a fortalecer</t>
  </si>
  <si>
    <t>Paso 3.2. Armonizar</t>
  </si>
  <si>
    <t xml:space="preserve">Relación de los aprendizajes a fortalecer a la luz de los referentes de calidad y los principios institucionales:
 </t>
  </si>
  <si>
    <t>Referentes de calidad y principios institucionales asociados</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</si>
  <si>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</si>
  <si>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</si>
  <si>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</si>
  <si>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Paso 3.3. Diseñar</t>
  </si>
  <si>
    <t>Estrategias didácticas que fomenten el uso de recursos y que conlleven el fortalecimiento de los aprendizajes:</t>
  </si>
  <si>
    <t>Estrategias didácticas a utilizar</t>
  </si>
  <si>
    <t>¿Cuándo se van a utilizar?</t>
  </si>
  <si>
    <t>Paso 3.4. Monitoreo</t>
  </si>
  <si>
    <t>Avance del desarrollo de los aprendizajes a fortalecer:</t>
  </si>
  <si>
    <t>Estrategias de evaluación</t>
  </si>
  <si>
    <t>¿Cuándo se van a implementar?</t>
  </si>
  <si>
    <t>Hoja 2. Plan de Fortalecimiento Académico</t>
  </si>
  <si>
    <t>Hoja 1. Instrumento para identificar el estado de los aprendizajes</t>
  </si>
  <si>
    <t>Colegio Once de Noviembre</t>
  </si>
  <si>
    <t>Los Patios</t>
  </si>
  <si>
    <t xml:space="preserve">Los Patios </t>
  </si>
  <si>
    <t>evaluacion formativa, cuaderno de evidencias, autoevaluacion del aprendizaje</t>
  </si>
  <si>
    <t>Ciencias Naturales</t>
  </si>
  <si>
    <t xml:space="preserve"> Primer Trimestre: Conozco los seres vivos: características: nacen, crecen, se reproducen, reaccionan a los estímulos, se relacionan, se reproducen y mueren. Reinos de los seres vivos. Recursos naturales, cuidados y beneficios.</t>
  </si>
  <si>
    <t>Reforzar en el aula de clase y en casa los conocimientos adquiridos de los aprendizajes y guás propuestas.</t>
  </si>
  <si>
    <t>Verificar resultados del refuerzo realizados en cada temática.</t>
  </si>
  <si>
    <t>Utilizar situaciones de la vida diaria para avanzar en nuevos aprendizajes.</t>
  </si>
  <si>
    <t>Ciencias Naturales  y Educación Ambiental</t>
  </si>
  <si>
    <t>Ligia Quintero, Lucenit Romero, Nelly Salcedo</t>
  </si>
  <si>
    <t>A, B, D</t>
  </si>
  <si>
    <t>Fuentes de energía ( solar, eólica, hidraulica, combustibles fósiles). El sol, la tierra y sus movimientos, la luna. El sonido.</t>
  </si>
  <si>
    <t>Conversatorio sobre como funcionan algunos electrodomesticos. Elaboración de carteleras y maquetas sobre el sistema solar. Actividades lúdicas para diefrenciar sonidos suaves de sonidos fuertes y ruidos.</t>
  </si>
  <si>
    <t xml:space="preserve">Conversatorios, lectura de textos sobre los temas a reforzar, dibujos relacionados con los temas. </t>
  </si>
  <si>
    <t>De acuerdo a la intensidad horaria semanal del área.</t>
  </si>
  <si>
    <t>Al inicio del programa curricular del grado segundo.</t>
  </si>
  <si>
    <t>Segundo trimestre: aprendo en mi entorno: El clima y sus clases, estados de la naturaleza. 
El cuerpo y sus partes, sistemas (digestivo, óseo, muscular).
Cuidado del cuerpo: vacunas, alimentos.
Recomendaciones para sentirme bien</t>
  </si>
  <si>
    <t xml:space="preserve"> Segundo Trimestre:Aprendo en mi entorno:El clima y sus clases, estados de la naturaleza, el cuerpo y sus partes, sistema digestivo, óseo, muscular. Cuidados del cuerpo:vacunas, alimentos. Recomendaciones para sentirme bien.</t>
  </si>
  <si>
    <t>Tercer Trimestre: Luz y movimiento: el color( primarios,secundarios, arco iris). Movimiento y fuerza (movimiento en los seres vivos, movimiento en los objetos).                         Fuentes de energía ( solar, eólica, hidraúlica, combustibles fósiles). Sistema solar (el sol, la tierra y sus movimientos, la luna). El sonido.</t>
  </si>
  <si>
    <t>Tercer Trimestre: Luz y movimiento: el color( primarios,secundarios, arco iris). Movimiento y fuerza (movimiento en los seres vivos, movimiento en los objetos).                                 Fuentes de energía ( solar, eólica, hidraúlica, combustibles fósiles). Sistema solar (el sol, la tierra y sus movimientos, la luna). El sonido.</t>
  </si>
  <si>
    <t>DBA, Estadares  Básicos de Competencias, Inclusión Educativa, Responsabilidad, Honestidad, Actividades Rectoras.</t>
  </si>
  <si>
    <t>Fuentes de energía ( solar, eólica, hidraúlica, combustibles fósiles). Sistema solar (el sol, la tierra y sus movimientos, la luna). El sonido.</t>
  </si>
  <si>
    <t xml:space="preserve">Tercer trimestre: Luz y movimiento: el color (primarios y secundarios, arco iris).   Movimiento y fuerza (movimiento en los seres vivos, movimiento  en los objetos)                         </t>
  </si>
  <si>
    <t xml:space="preserve"> Fundamentales</t>
  </si>
  <si>
    <t>¿Qué es la división?</t>
  </si>
  <si>
    <t>Terminos de la division</t>
  </si>
  <si>
    <t>Prueba de la division</t>
  </si>
  <si>
    <t>Problemas con division</t>
  </si>
  <si>
    <t>Que son fracciones</t>
  </si>
  <si>
    <t>Representación de fracciones</t>
  </si>
  <si>
    <t>Mitos, leyendas, cuentos fabulas</t>
  </si>
  <si>
    <t>Regiones, departamentos, capitales</t>
  </si>
  <si>
    <t>Sistema, circulatorio, urinario, digestivo, respiratorio</t>
  </si>
  <si>
    <t xml:space="preserve">realizar un repaso inicial de la totalidad de las tematicas abordadas en cada una de las guias de aprendizaje propuestas donde se verifiquen el nivel de afianzamiento de los aprendizajes priorizados. </t>
  </si>
  <si>
    <t>Releer algunos mitos, leyendas, fabulas, cuentos y a partir de ellos profundizar en el uso de tecnicas para la lectura critica que favorezcan la estructuras narrativas,e  intenciones comunicativas.</t>
  </si>
  <si>
    <t>Utilizar situaciones problemicas de la cotidanidad para afianzar aprendizajes priorizados y conectar con aprendizajes nuevos a trabajar.</t>
  </si>
  <si>
    <t>Fundamentales</t>
  </si>
  <si>
    <t>Rodolfo mantilla,Nuria Millán, Hector Angarita</t>
  </si>
  <si>
    <t>Terceros</t>
  </si>
  <si>
    <t>3A,3B,3D</t>
  </si>
  <si>
    <t>Reforzar el aprendizaje de división por una, dos, tres cifras y operaciones con fracciones</t>
  </si>
  <si>
    <t>Reforzar la comprensión lecttora</t>
  </si>
  <si>
    <t>Reforzar el conocimiento político y económico de nuestro pais</t>
  </si>
  <si>
    <t>Complementar el conocimiento de los sistemas del cuerpo humano</t>
  </si>
  <si>
    <t>Reforzar el aprendizaje en matemáticas del grado tercero</t>
  </si>
  <si>
    <t>Reforzar la lectura diaria y constante</t>
  </si>
  <si>
    <t>Estudio diario de la división política y económica de nuestro pais.</t>
  </si>
  <si>
    <t>El estudiante debe conocer el funcionamiento fisiológico del los sistemas del cuerpo humano</t>
  </si>
  <si>
    <t>guia de aprendizaje, videos,carteleras,lecturas, mapas conceptuales.</t>
  </si>
  <si>
    <t>Lecturas, videos, elaboración de cuentos, juegos didacticos</t>
  </si>
  <si>
    <t>Mapas conceptuales, juegos didácticos, videos</t>
  </si>
  <si>
    <t>Videos, mapas conceptuales, esquemas, carteleras, rompecabezas</t>
  </si>
  <si>
    <t>Guías, juegos, videos</t>
  </si>
  <si>
    <t>A la hora de desarrollar cada una de las guias de aprendizaje</t>
  </si>
  <si>
    <t>Cuentos, fabulas, historias, mitos, leyendas, obras literarias</t>
  </si>
  <si>
    <t>Elaboración de guias diarias</t>
  </si>
  <si>
    <t>Mapas conceptuales, carteleras, videos, esquemas</t>
  </si>
  <si>
    <t>Rompecabezas, carteleras, laboratorios, videos</t>
  </si>
  <si>
    <t>Durante el desarrollo de actividades de clase y resolucion de guias de aprendizaje</t>
  </si>
  <si>
    <t>Evaluación formativas, lecturas criticas, análisis de videos, cuentos fabulas, entre otras, síntesis de la temática vista</t>
  </si>
  <si>
    <t>Juegos didácticos, videos, rompecabezas,juegos en línea.</t>
  </si>
  <si>
    <t>Rompecabezas, juegos en línea, videos, elaboración de mapas conceptuales</t>
  </si>
  <si>
    <t>Ciencias Sociales</t>
  </si>
  <si>
    <t>Las normas de convivencia y sus clases</t>
  </si>
  <si>
    <t>Gobierno Escolar</t>
  </si>
  <si>
    <t>Comunidades en mi pais</t>
  </si>
  <si>
    <t>Clasificacion de comunidades</t>
  </si>
  <si>
    <t>clasificacion de comunidades</t>
  </si>
  <si>
    <t>Mi Municipio</t>
  </si>
  <si>
    <t>Regiones Geograficas</t>
  </si>
  <si>
    <t>Las formas de Relieve</t>
  </si>
  <si>
    <t>Ubicación  de Colombia en America del Sur</t>
  </si>
  <si>
    <t>Departamento Norte de Santander</t>
  </si>
  <si>
    <t>Simbolos Y fiestas patrias</t>
  </si>
  <si>
    <t>Durante el siguiente año se abordara el tema sobre "Departamento Norte de Santander" mediante diferentes estrategias  educativas que permitiran el aprendizaje</t>
  </si>
  <si>
    <t xml:space="preserve">  Carmen Gelvez, Nubia Guerrero,Mireya Montes</t>
  </si>
  <si>
    <t>2A -2B -2D</t>
  </si>
  <si>
    <t>DBA:  Reconoce la organización territorial del Departamento y sus municipios.</t>
  </si>
  <si>
    <t>guias de trabajo,talleres ,video relacionado con el tema</t>
  </si>
  <si>
    <t>preguntas y respuestas, solucion de talleres,Elaboracion de mapas</t>
  </si>
  <si>
    <t>evaluacion formativa, cuaderno de sociales, autoevaluacion del aprendizaje</t>
  </si>
  <si>
    <t>Lengua Castellana</t>
  </si>
  <si>
    <t>segundo</t>
  </si>
  <si>
    <t>El texto narrativo</t>
  </si>
  <si>
    <t>Clases de sustantivos</t>
  </si>
  <si>
    <t>Las combinaciones o silabas trabadas</t>
  </si>
  <si>
    <t>La oracion y sus partes</t>
  </si>
  <si>
    <t>Clasificacion de las palabras según el acento</t>
  </si>
  <si>
    <t>No Trabajado</t>
  </si>
  <si>
    <t>El texto descriptivo</t>
  </si>
  <si>
    <t>Clasificacion de palabras según el numero de silabas</t>
  </si>
  <si>
    <t>Los signos de puntuacion</t>
  </si>
  <si>
    <t>Otros textos narrativos (fabula, leyenda)</t>
  </si>
  <si>
    <t>Los medios de comunicación</t>
  </si>
  <si>
    <t>El poema</t>
  </si>
  <si>
    <t>. Para el grado siguiente trabajar los temas ya mencionados,mediante las guias de trabajo y reforzarlo con videos  y compromisos a desarrollar en el salon de clase o casa.</t>
  </si>
  <si>
    <t>Utilizar  estrategias que motiven al estudiante a asimilar el aprendizaje relacionado con los siguientes temas: Los medios de Comunicacion, signos de puntuacion, clasificacion de las palabras segun el acento.</t>
  </si>
  <si>
    <t>Carmen Gelvez,Nubia Guerrero,Mireya Montes</t>
  </si>
  <si>
    <t>clasificacion de las palabras según el acento</t>
  </si>
  <si>
    <t>el poema</t>
  </si>
  <si>
    <t>Implementacion de guias y material didactico para el desarrollo de competencias en el area de lenguaje</t>
  </si>
  <si>
    <t>DBA: Construye pequeños textos aplicando correctamente los signos de puntuacion</t>
  </si>
  <si>
    <t>DBA: Declama poemas teniendo en cuenta la pronunciacion y entonacion necesaria para expresar emociones</t>
  </si>
  <si>
    <t>DBA: Comprende las funciones que cumplen los medios de comunicación</t>
  </si>
  <si>
    <t>guia de aprendizaje, videos: el narrador de historias. Enfoque sociolinguistico y cognitivo</t>
  </si>
  <si>
    <t>guias de aprendizaje,correccion de textos,videos,metodo interestructural: basado en la interaccion docente-estudiante</t>
  </si>
  <si>
    <t>guias de textos poeticos, declamacion de poemas,metodo interestructural</t>
  </si>
  <si>
    <t>videos sobre los medios de comunicación,exposiciones, metodo comunicativo y funcional, el pragmatico</t>
  </si>
  <si>
    <t>analisis y lectura de textos,fichas de imágenes</t>
  </si>
  <si>
    <t>videos,guias de trabajo,lectura en voz alta</t>
  </si>
  <si>
    <t>videos,declamacion de poemas</t>
  </si>
  <si>
    <t>exposicion de temas relacionados, guias,videos</t>
  </si>
  <si>
    <t>calificacion de guias trabajadas, autoevaluacion</t>
  </si>
  <si>
    <t>Durante el momento de la clase y la solucion de guias</t>
  </si>
  <si>
    <t>declamacion en clase,autoevaluacion</t>
  </si>
  <si>
    <t>Durante el momento de la clase y solucion de guias</t>
  </si>
  <si>
    <t>Revision del cuaderno ,exposiciones</t>
  </si>
  <si>
    <t>Durante el momento de la clase</t>
  </si>
  <si>
    <t>Humanidades</t>
  </si>
  <si>
    <t>Estructura de la palabra.</t>
  </si>
  <si>
    <t>Categorias Gramaticales.</t>
  </si>
  <si>
    <t>Clases de géneros.</t>
  </si>
  <si>
    <t>La Comunicación.</t>
  </si>
  <si>
    <t>Comprensión lectora,interpretación y producción textual.</t>
  </si>
  <si>
    <t>realizar un repaso inicial de la totalidad de las tematicas abordadas en cada una de las guias de aprendizaje propuestas donde se verifiquen el nivel de afianzamiento de los aprendizajes priorizados de comprensión, interpretación y producción textual.</t>
  </si>
  <si>
    <t>Leer constamente y crear hábitos de lectura, comenzando con textos sencillos como cuentos cortos, fábulas, historietas, leyendas, periódicos, revistas sobre temáticas que le gusten.</t>
  </si>
  <si>
    <t>Escribir textos sencillos utilizando la estructuración narrativa, palabras desconocidas, lenguaje cotidiano,organizar ideas, utilizar fuentes de información.</t>
  </si>
  <si>
    <t>humanidades</t>
  </si>
  <si>
    <t>Nubia Matilde Díaz Rubio</t>
  </si>
  <si>
    <t>5 "A"</t>
  </si>
  <si>
    <t>Comprensión lectora, interpretación y producción textual.</t>
  </si>
  <si>
    <t>Estándares,DBA,Mallas Curriculares. Principios de integridad,Autónomos</t>
  </si>
  <si>
    <t>Eticos, Pensamiento Crítico,Técnicos,Científicos,Principios Inclusivos.</t>
  </si>
  <si>
    <t xml:space="preserve"> </t>
  </si>
  <si>
    <t>guias de aprendizaje, videos,libros,carteleras,audiolibro. Enfoqe constructivista,Lectura Critica,Producción textual.</t>
  </si>
  <si>
    <t>Lectura de textos y producción de textos.</t>
  </si>
  <si>
    <t>A la hora de desarrollar  cada una de las guias de aprendizaje y constantemente.</t>
  </si>
  <si>
    <t>Evaluaciones formativas,guías desarrolladas,autoevaluaciones.</t>
  </si>
  <si>
    <t>En el desarrollo de la clase, guías.</t>
  </si>
  <si>
    <t>Matematicas</t>
  </si>
  <si>
    <t>Conjuntos</t>
  </si>
  <si>
    <t>Numeros de tres cifras</t>
  </si>
  <si>
    <t>La adicion  y sus terminos</t>
  </si>
  <si>
    <t>Problemas de  adicion</t>
  </si>
  <si>
    <t>La sustraccion y los terminos</t>
  </si>
  <si>
    <t>Problemas de sustraccion</t>
  </si>
  <si>
    <t>Clases de lineas</t>
  </si>
  <si>
    <t>Problemas de adicion con agrupacion</t>
  </si>
  <si>
    <t>Problemas de sustraccion con desagrupacion</t>
  </si>
  <si>
    <t>La multuplicacion</t>
  </si>
  <si>
    <t>Lectura y escritura de numeros de 4 y 5 cifras</t>
  </si>
  <si>
    <t>Problemas de Multiplicacion</t>
  </si>
  <si>
    <t>La division y sus terminos</t>
  </si>
  <si>
    <t>Figuras geometricas</t>
  </si>
  <si>
    <t>Clases de angulos</t>
  </si>
  <si>
    <t xml:space="preserve">El metro </t>
  </si>
  <si>
    <t>Diagrama de barras</t>
  </si>
  <si>
    <t>En el siguiente año se abordara el tema Diagrama de barras,utilizando diferentes estrategias educativas que pernitan afianzar el conocimiento.</t>
  </si>
  <si>
    <t>MATEMATICAS</t>
  </si>
  <si>
    <t>DBA:  Interpreta y representa datos de diferentes maneras</t>
  </si>
  <si>
    <t xml:space="preserve">guias de trabajo, videos ,talleres </t>
  </si>
  <si>
    <t>solucion de talleres y guias, ,material diactico</t>
  </si>
  <si>
    <t>evaluacion formativa, cuaderno de matematicas, autoevaluacion del aprendizaje</t>
  </si>
  <si>
    <t>Inst Educativa Colegio Once de Noviembre</t>
  </si>
  <si>
    <t>LOS PATIOS</t>
  </si>
  <si>
    <t>CIENCIAS NATURALES</t>
  </si>
  <si>
    <t>La célula desarrollo historico</t>
  </si>
  <si>
    <t>Estructura Celular</t>
  </si>
  <si>
    <t>Clases de Celula</t>
  </si>
  <si>
    <t>Reinos de la naturaleza</t>
  </si>
  <si>
    <t>Taxonomia</t>
  </si>
  <si>
    <t>Sistema Digestivo</t>
  </si>
  <si>
    <t>Sistema Excretor</t>
  </si>
  <si>
    <t>Sistema Circulatorio</t>
  </si>
  <si>
    <t>Sistema Respiratorio</t>
  </si>
  <si>
    <t>Ecologia</t>
  </si>
  <si>
    <t>Medio ambiente</t>
  </si>
  <si>
    <t>Historia de la quimica</t>
  </si>
  <si>
    <t>Propiedades de la materia</t>
  </si>
  <si>
    <t>Estados de la materia</t>
  </si>
  <si>
    <t>Cambios de estados</t>
  </si>
  <si>
    <t>Mezclas</t>
  </si>
  <si>
    <t>Separación de mezclas</t>
  </si>
  <si>
    <t>Elementos y Compuestos</t>
  </si>
  <si>
    <t xml:space="preserve">Realizar un retroalimentación  inicial de la totalidad de las temáticas abordadas en cada una de las guías de aprendizaje propuestas donde se verifiquen el nivel de afianzamiento de los aprendizajes priorizados. </t>
  </si>
  <si>
    <t xml:space="preserve">Ayudas visuales(videos) en busca de mejorar los conocimientos de manera didáctica y  grafica a un mayor entendimiento de la temática con la vida cotidiana. </t>
  </si>
  <si>
    <t>Establecer objetivos claros para la meta que se quiere lograr con el aprendizajes priorizadas de cada una de las temáticas a trabajar.</t>
  </si>
  <si>
    <t>División Celular Mitosis y Meiosis</t>
  </si>
  <si>
    <t>Histologia</t>
  </si>
  <si>
    <t>Tejidos Vegetales</t>
  </si>
  <si>
    <t>Tejidos Animales</t>
  </si>
  <si>
    <t>Sistema Muscular</t>
  </si>
  <si>
    <t>Sistema Oseo</t>
  </si>
  <si>
    <t>Ciclo Biogeoquimicos</t>
  </si>
  <si>
    <t>Ciclos del Agua</t>
  </si>
  <si>
    <t>Ciclos del Carbono</t>
  </si>
  <si>
    <t>Ciclo Fosforo</t>
  </si>
  <si>
    <t>Ciclo del nitrigeno</t>
  </si>
  <si>
    <t>sociales</t>
  </si>
  <si>
    <t>sexto</t>
  </si>
  <si>
    <t xml:space="preserve">disciplinas de las ciencias sociales </t>
  </si>
  <si>
    <t xml:space="preserve">el universo y el cosmos </t>
  </si>
  <si>
    <t>la litosfera</t>
  </si>
  <si>
    <t>la atmosfera</t>
  </si>
  <si>
    <t>la hidrisfera</t>
  </si>
  <si>
    <t>civilizaciones antiguas</t>
  </si>
  <si>
    <t>Releer algunos mitos griegos y a partir de ellos profundizar en el uso de tecnicas para la lectura critica que favorezcan la identificacion de temas, tipologias textuales, ideas principales, ideas secundarias, estructuras narrativas, intenciones comunicativas.</t>
  </si>
  <si>
    <t>SOCIALES</t>
  </si>
  <si>
    <t>geografia politica y la regiòn</t>
  </si>
  <si>
    <t>geopolitica mundial</t>
  </si>
  <si>
    <t xml:space="preserve">regiones naturales de Colombia </t>
  </si>
  <si>
    <t xml:space="preserve">representaciones de la tierra </t>
  </si>
  <si>
    <t>colonizacion y conquista de america</t>
  </si>
  <si>
    <t xml:space="preserve">la edad media </t>
  </si>
  <si>
    <t>trabajado</t>
  </si>
  <si>
    <t>noveno</t>
  </si>
  <si>
    <t>la nueva granada durante el siglo XVIII</t>
  </si>
  <si>
    <t>origen de las naciones hispanoamericanas</t>
  </si>
  <si>
    <t>cambios politocos y culturales de colombia siglo XX</t>
  </si>
  <si>
    <t>cambios economicos y sociales en colombia siglo XX</t>
  </si>
  <si>
    <t>sectores economicos de colombia:primario,secundario,terciario,cuaternario</t>
  </si>
  <si>
    <t xml:space="preserve">conservacion del medio ambiente en colombia </t>
  </si>
  <si>
    <t>Ciencias Naturales y Educacion Ambiental</t>
  </si>
  <si>
    <t>mezclas y metodos de separacion</t>
  </si>
  <si>
    <t>estructura atomica</t>
  </si>
  <si>
    <t>enlace quimico</t>
  </si>
  <si>
    <t>Funciones quimicas inorganica</t>
  </si>
  <si>
    <t>funciones quimicas inorganicas</t>
  </si>
  <si>
    <t>reforzar temas con desempeño basico donde hubo falencias</t>
  </si>
  <si>
    <t>Humanidades ( Inglés)</t>
  </si>
  <si>
    <t>Greetings and leavings</t>
  </si>
  <si>
    <t>to be verb (affirmative, negative and interrogative</t>
  </si>
  <si>
    <t>personnal pronouns</t>
  </si>
  <si>
    <t>Introduce yourself and another person</t>
  </si>
  <si>
    <t xml:space="preserve">Present simple (to be) </t>
  </si>
  <si>
    <t>Realizar un repaso inicial de la totalidad de las tematicas abordadas en cada una de las guias de aprendizaje propuestas donde se verifiquen el nivel de afianzamiento de los aprendizajes priorizados.</t>
  </si>
  <si>
    <t>Aplicar actividades de comprensión de lectura en textos cortos en inglés donde se desarrollen y profundicen en habilidades y destrezas en los aprendizajes vistos durante el año escolar</t>
  </si>
  <si>
    <t>Fomentar el desarrollo constante y práctico de las 4 habilidades en el aprendizaje del idioma: listenning, speaking, writing, reading</t>
  </si>
  <si>
    <t>HUMANIDADES</t>
  </si>
  <si>
    <t>SÉPTIMO</t>
  </si>
  <si>
    <t>Tradición oral y viajes de aventuras</t>
  </si>
  <si>
    <t>Tildación y acentuación</t>
  </si>
  <si>
    <t>Lenguaje, lengua y habla</t>
  </si>
  <si>
    <t>Variaciones lingüísticas</t>
  </si>
  <si>
    <t>Los relatos</t>
  </si>
  <si>
    <t>Diptongo, hiato, triptongo</t>
  </si>
  <si>
    <t>Sinónimos y antónimos</t>
  </si>
  <si>
    <t>La noticia</t>
  </si>
  <si>
    <t>A partir de textos de comprensión lectura para la lectura critica identificar temas, tipologias textuales, ideas principales, ideas secundarias, estructuras narrativas, intenciones comunicativas.</t>
  </si>
  <si>
    <t>Humanidades - Inglés</t>
  </si>
  <si>
    <t>present simple(afirmative, negative, interrogative)</t>
  </si>
  <si>
    <t>past simple(affirmative, negative, interrogative)</t>
  </si>
  <si>
    <t>wh question words</t>
  </si>
  <si>
    <t>Regular verbs</t>
  </si>
  <si>
    <t>Irregular verbs</t>
  </si>
  <si>
    <t>Rules for present and simple past tense</t>
  </si>
  <si>
    <t xml:space="preserve">Iniciar el año escolar  con un diagnóstico el repaso de los temas presentados en cada una de las guias de aprendizaje propuestas, para fortalecer y afianzar los aprendizajes del año escolar. </t>
  </si>
  <si>
    <t>Desarrollar habilidades y destrezas en el idioma extranjero a través de textos de comprensión de mediana extensión y profundidad.</t>
  </si>
  <si>
    <t>Concientizar a estudiantes de la importancia y necesidad del desarrollo de las 4 habilidades del lenguaje: listening, speaking, reading and writting de manera simultánea y permanente</t>
  </si>
  <si>
    <t>Evolución del Español</t>
  </si>
  <si>
    <t>Concepto de acto y habla</t>
  </si>
  <si>
    <t>Literatura Medieval española</t>
  </si>
  <si>
    <t>Prosa y Lirica de la Edad Media</t>
  </si>
  <si>
    <t>Reglas ortográficas</t>
  </si>
  <si>
    <t>Textos Argumentativos</t>
  </si>
  <si>
    <t>Comentarios Critico</t>
  </si>
  <si>
    <t>Niveles de Lectura</t>
  </si>
  <si>
    <t>Tipología textual</t>
  </si>
  <si>
    <t>Lectura Crítica</t>
  </si>
  <si>
    <t>El párrafo</t>
  </si>
  <si>
    <t>Figuras literarias</t>
  </si>
  <si>
    <t>Conectores lógicos</t>
  </si>
  <si>
    <t>Realizar repaso  de la tematica priorizada con el fin de  afianzar los conocimientos.</t>
  </si>
  <si>
    <t>releer   diferentes textos y apartir de ellos profundizar en el uso de tecnicas para la lectura critica que favorezca la identificacion de temas,tipologias textuales.ideas principales,ideas secundarias,estructuras narrativas,intenciones comunicativas.</t>
  </si>
  <si>
    <t>Redactar textos de diferentes tipos con cohesion y coherencia.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</si>
</sst>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b/>
      <sz val="13"/>
      <color theme="0"/>
      <name val="Arial"/>
      <family val="2"/>
    </font>
    <font>
      <sz val="11"/>
      <color rgb="FF000000"/>
      <name val="Arial"/>
      <family val="2"/>
    </font>
    <font>
      <sz val="11"/>
      <color theme="0"/>
      <name val="Arial"/>
      <family val="2"/>
    </font>
    <font>
      <sz val="11"/>
      <color theme="0"/>
      <name val="Calibri"/>
      <family val="2"/>
      <scheme val="minor"/>
    </font>
    <font>
      <sz val="10"/>
      <color rgb="FF000000"/>
      <name val="Arial"/>
      <family val="2"/>
    </font>
    <font>
      <b/>
      <sz val="12"/>
      <color theme="0"/>
      <name val="Arial"/>
      <family val="2"/>
    </font>
    <font>
      <b/>
      <sz val="10.5"/>
      <color theme="1"/>
      <name val="Arial"/>
      <family val="2"/>
    </font>
    <font>
      <sz val="11"/>
      <name val="Calibri"/>
      <family val="2"/>
    </font>
    <font>
      <sz val="11"/>
      <color theme="1"/>
      <name val="Calibri"/>
      <family val="2"/>
    </font>
    <font>
      <sz val="11"/>
      <color theme="0"/>
      <name val="Calibri"/>
      <family val="2"/>
    </font>
    <font>
      <b/>
      <sz val="10"/>
      <color theme="1"/>
      <name val="Arial"/>
      <family val="2"/>
    </font>
  </fonts>
  <fills count="13">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2F5496"/>
        <bgColor rgb="FF2F5496"/>
      </patternFill>
    </fill>
    <fill>
      <patternFill patternType="solid">
        <fgColor rgb="FFB4C6E7"/>
        <bgColor rgb="FFB4C6E7"/>
      </patternFill>
    </fill>
    <fill>
      <patternFill patternType="solid">
        <fgColor rgb="FFD9E2F3"/>
        <bgColor rgb="FFD9E2F3"/>
      </patternFill>
    </fill>
    <fill>
      <patternFill patternType="solid">
        <fgColor rgb="FFECECEC"/>
        <bgColor rgb="FFECECEC"/>
      </patternFill>
    </fill>
    <fill>
      <patternFill patternType="solid">
        <fgColor theme="0"/>
        <bgColor indexed="64"/>
      </patternFill>
    </fill>
  </fills>
  <borders count="99">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double">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diagonal/>
    </border>
    <border>
      <left style="double">
        <color rgb="FF000000"/>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double">
        <color rgb="FF000000"/>
      </top>
      <bottom style="thin">
        <color rgb="FF000000"/>
      </bottom>
      <diagonal/>
    </border>
  </borders>
  <cellStyleXfs count="4">
    <xf numFmtId="0" fontId="0" fillId="0" borderId="0"/>
    <xf numFmtId="0" fontId="2" fillId="0" borderId="0"/>
    <xf numFmtId="0" fontId="4" fillId="0" borderId="0"/>
    <xf numFmtId="0" fontId="2" fillId="0" borderId="0"/>
  </cellStyleXfs>
  <cellXfs count="411">
    <xf numFmtId="0" fontId="0" fillId="0" borderId="0" xfId="0"/>
    <xf numFmtId="0" fontId="5" fillId="0" borderId="0" xfId="1" applyFont="1" applyAlignment="1">
      <alignment horizontal="center" vertical="center"/>
    </xf>
    <xf numFmtId="0" fontId="2" fillId="0" borderId="0" xfId="1"/>
    <xf numFmtId="0" fontId="7" fillId="0" borderId="0" xfId="2" applyFont="1" applyAlignment="1">
      <alignment horizontal="left"/>
    </xf>
    <xf numFmtId="0" fontId="7" fillId="0" borderId="0" xfId="2" applyFont="1" applyAlignment="1">
      <alignment horizontal="center" vertical="center"/>
    </xf>
    <xf numFmtId="0" fontId="3" fillId="4" borderId="0" xfId="3" applyFont="1" applyFill="1"/>
    <xf numFmtId="0" fontId="3" fillId="0" borderId="0" xfId="3" applyFont="1"/>
    <xf numFmtId="0" fontId="3" fillId="5" borderId="0" xfId="3" applyFont="1" applyFill="1"/>
    <xf numFmtId="49" fontId="3" fillId="0" borderId="0" xfId="3" applyNumberFormat="1" applyFont="1"/>
    <xf numFmtId="0" fontId="3" fillId="0" borderId="0" xfId="3" applyFont="1" applyAlignment="1">
      <alignment horizontal="center" vertical="center"/>
    </xf>
    <xf numFmtId="0" fontId="3" fillId="0" borderId="0" xfId="3" quotePrefix="1" applyFont="1"/>
    <xf numFmtId="0" fontId="3" fillId="3" borderId="0" xfId="3" applyFont="1" applyFill="1"/>
    <xf numFmtId="0" fontId="3" fillId="3" borderId="0" xfId="3" applyFont="1" applyFill="1" applyAlignment="1">
      <alignment horizontal="right"/>
    </xf>
    <xf numFmtId="0" fontId="3" fillId="0" borderId="0" xfId="1" applyFont="1"/>
    <xf numFmtId="0" fontId="0" fillId="0" borderId="0" xfId="0" applyBorder="1" applyAlignment="1"/>
    <xf numFmtId="0" fontId="5" fillId="0" borderId="0" xfId="0" applyFont="1" applyBorder="1" applyAlignment="1">
      <alignment horizontal="center"/>
    </xf>
    <xf numFmtId="0" fontId="2" fillId="0" borderId="0" xfId="0" applyFont="1" applyBorder="1" applyAlignment="1"/>
    <xf numFmtId="0" fontId="0" fillId="0" borderId="0" xfId="0" applyBorder="1"/>
    <xf numFmtId="0" fontId="0" fillId="0" borderId="7" xfId="0" applyBorder="1"/>
    <xf numFmtId="0" fontId="5" fillId="0" borderId="13" xfId="0" applyFont="1" applyBorder="1" applyAlignment="1">
      <alignment horizontal="center"/>
    </xf>
    <xf numFmtId="0" fontId="2" fillId="0" borderId="13" xfId="0" applyFont="1" applyBorder="1" applyAlignment="1"/>
    <xf numFmtId="0" fontId="0" fillId="0" borderId="13" xfId="0" applyBorder="1"/>
    <xf numFmtId="0" fontId="0" fillId="0" borderId="5"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2" fillId="0" borderId="0" xfId="0" applyFont="1" applyBorder="1" applyAlignment="1">
      <alignment horizontal="center"/>
    </xf>
    <xf numFmtId="0" fontId="2" fillId="0" borderId="13" xfId="0" applyFont="1" applyBorder="1"/>
    <xf numFmtId="0" fontId="2" fillId="0" borderId="0" xfId="0" applyFont="1" applyBorder="1"/>
    <xf numFmtId="0" fontId="5" fillId="0" borderId="0" xfId="0" applyFont="1" applyBorder="1" applyAlignment="1">
      <alignment horizontal="right"/>
    </xf>
    <xf numFmtId="0" fontId="2" fillId="0" borderId="0" xfId="0" applyFont="1" applyBorder="1" applyAlignment="1">
      <alignment horizontal="right"/>
    </xf>
    <xf numFmtId="0" fontId="5" fillId="0" borderId="13" xfId="0" applyFont="1" applyBorder="1" applyAlignment="1"/>
    <xf numFmtId="0" fontId="5" fillId="0" borderId="0" xfId="0" applyFont="1" applyBorder="1" applyAlignment="1">
      <alignment horizontal="right" vertical="center"/>
    </xf>
    <xf numFmtId="0" fontId="2" fillId="0" borderId="0" xfId="0" applyFont="1" applyBorder="1" applyAlignment="1">
      <alignment horizontal="left"/>
    </xf>
    <xf numFmtId="0" fontId="0" fillId="0" borderId="5" xfId="0" applyBorder="1" applyAlignment="1"/>
    <xf numFmtId="0" fontId="2" fillId="0" borderId="5" xfId="0" applyFont="1" applyBorder="1" applyAlignment="1">
      <alignment horizontal="center"/>
    </xf>
    <xf numFmtId="0" fontId="2" fillId="0" borderId="13" xfId="0" applyFont="1" applyBorder="1" applyAlignment="1">
      <alignment horizontal="center"/>
    </xf>
    <xf numFmtId="0" fontId="5" fillId="4" borderId="4" xfId="0" applyFont="1" applyFill="1" applyBorder="1" applyAlignment="1">
      <alignment horizontal="center"/>
    </xf>
    <xf numFmtId="0" fontId="2" fillId="0" borderId="0" xfId="0" applyFont="1" applyBorder="1" applyAlignment="1">
      <alignment vertical="top" wrapText="1"/>
    </xf>
    <xf numFmtId="0" fontId="5" fillId="4" borderId="4" xfId="0" applyFont="1" applyFill="1" applyBorder="1" applyAlignment="1">
      <alignment horizontal="center"/>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vertical="top" wrapText="1"/>
    </xf>
    <xf numFmtId="0" fontId="0" fillId="0" borderId="13" xfId="0" applyBorder="1" applyAlignment="1"/>
    <xf numFmtId="0" fontId="9" fillId="0" borderId="0" xfId="0" applyFont="1" applyBorder="1" applyAlignment="1">
      <alignment horizontal="left"/>
    </xf>
    <xf numFmtId="0" fontId="9" fillId="0" borderId="5" xfId="0" applyFont="1" applyBorder="1" applyAlignment="1"/>
    <xf numFmtId="0" fontId="5" fillId="4" borderId="4" xfId="0" applyFont="1" applyFill="1" applyBorder="1" applyAlignment="1">
      <alignment horizontal="center"/>
    </xf>
    <xf numFmtId="0" fontId="11" fillId="0" borderId="0" xfId="0" applyFont="1"/>
    <xf numFmtId="0" fontId="10" fillId="0" borderId="0" xfId="0" applyFont="1" applyBorder="1" applyAlignment="1">
      <alignment horizontal="left"/>
    </xf>
    <xf numFmtId="0" fontId="9" fillId="0" borderId="7" xfId="0" applyFont="1" applyBorder="1" applyAlignment="1"/>
    <xf numFmtId="0" fontId="10" fillId="0" borderId="5" xfId="0" applyFont="1" applyBorder="1" applyAlignment="1">
      <alignment horizontal="left"/>
    </xf>
    <xf numFmtId="0" fontId="9" fillId="0" borderId="0" xfId="0" applyFont="1" applyBorder="1" applyAlignment="1"/>
    <xf numFmtId="0" fontId="9" fillId="0" borderId="11" xfId="0" applyFont="1" applyBorder="1" applyAlignment="1"/>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5" fillId="0" borderId="0" xfId="0" applyFont="1" applyAlignment="1">
      <alignment horizontal="center"/>
    </xf>
    <xf numFmtId="0" fontId="1" fillId="0" borderId="13" xfId="0" applyFont="1" applyBorder="1"/>
    <xf numFmtId="0" fontId="1" fillId="0" borderId="0" xfId="0" applyFont="1" applyAlignment="1">
      <alignment horizontal="left"/>
    </xf>
    <xf numFmtId="0" fontId="1" fillId="0" borderId="0" xfId="0" applyFont="1"/>
    <xf numFmtId="0" fontId="5" fillId="0" borderId="13" xfId="0" applyFont="1" applyBorder="1"/>
    <xf numFmtId="0" fontId="5" fillId="0" borderId="0" xfId="0" applyFont="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Alignment="1">
      <alignment horizontal="right" vertical="center"/>
    </xf>
    <xf numFmtId="0" fontId="0" fillId="0" borderId="25" xfId="0" applyBorder="1"/>
    <xf numFmtId="0" fontId="0" fillId="0" borderId="2" xfId="0" applyBorder="1"/>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5" fillId="0" borderId="0" xfId="0" applyFont="1" applyBorder="1" applyAlignment="1">
      <alignment horizontal="right"/>
    </xf>
    <xf numFmtId="0" fontId="1" fillId="0" borderId="0" xfId="0" applyFont="1" applyAlignment="1">
      <alignment horizontal="left"/>
    </xf>
    <xf numFmtId="0" fontId="5" fillId="0" borderId="0" xfId="0" applyFont="1" applyAlignment="1">
      <alignment horizontal="right"/>
    </xf>
    <xf numFmtId="0" fontId="1" fillId="0" borderId="13" xfId="0" applyFont="1" applyBorder="1" applyAlignment="1"/>
    <xf numFmtId="0" fontId="1" fillId="0" borderId="0" xfId="0" applyFont="1" applyBorder="1" applyAlignment="1">
      <alignment horizontal="left"/>
    </xf>
    <xf numFmtId="0" fontId="1" fillId="0" borderId="0" xfId="0" applyFont="1" applyBorder="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horizontal="right"/>
    </xf>
    <xf numFmtId="0" fontId="1" fillId="0" borderId="5" xfId="0" applyFont="1" applyBorder="1" applyAlignment="1">
      <alignment horizontal="left" vertical="top" wrapText="1"/>
    </xf>
    <xf numFmtId="0" fontId="1" fillId="0" borderId="0"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7" borderId="49" xfId="0" applyFont="1" applyFill="1" applyBorder="1" applyAlignment="1">
      <alignment horizontal="center" vertical="center"/>
    </xf>
    <xf numFmtId="0" fontId="1" fillId="0" borderId="5" xfId="0" applyFont="1" applyBorder="1" applyAlignment="1">
      <alignment horizontal="center"/>
    </xf>
    <xf numFmtId="0" fontId="1" fillId="0" borderId="13" xfId="0" applyFont="1" applyBorder="1" applyAlignment="1">
      <alignment horizontal="center"/>
    </xf>
    <xf numFmtId="0" fontId="1" fillId="0" borderId="20" xfId="0" applyFont="1" applyBorder="1" applyAlignment="1" applyProtection="1">
      <alignment horizontal="left" vertical="center"/>
      <protection locked="0"/>
    </xf>
    <xf numFmtId="0" fontId="1" fillId="7" borderId="16"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56" xfId="0" applyFont="1" applyFill="1" applyBorder="1" applyAlignment="1">
      <alignment horizontal="center" vertical="center"/>
    </xf>
    <xf numFmtId="0" fontId="1" fillId="0" borderId="61" xfId="0" applyFont="1" applyBorder="1" applyAlignment="1" applyProtection="1">
      <alignment horizontal="left" vertical="center"/>
      <protection locked="0"/>
    </xf>
    <xf numFmtId="0" fontId="9" fillId="0" borderId="20" xfId="0" applyFont="1" applyBorder="1" applyAlignment="1">
      <alignment horizontal="left" vertical="center"/>
    </xf>
    <xf numFmtId="0" fontId="9" fillId="0" borderId="62" xfId="0" applyFont="1" applyBorder="1" applyAlignment="1">
      <alignment horizontal="left" vertical="center"/>
    </xf>
    <xf numFmtId="0" fontId="9" fillId="0" borderId="61" xfId="0" applyFont="1" applyBorder="1" applyAlignment="1">
      <alignment horizontal="left" vertical="center"/>
    </xf>
    <xf numFmtId="0" fontId="0" fillId="0" borderId="0" xfId="0" applyFont="1" applyAlignment="1"/>
    <xf numFmtId="0" fontId="5" fillId="0" borderId="71" xfId="0" applyFont="1" applyBorder="1" applyAlignment="1">
      <alignment horizontal="center"/>
    </xf>
    <xf numFmtId="0" fontId="16" fillId="0" borderId="72" xfId="0" applyFont="1" applyBorder="1"/>
    <xf numFmtId="0" fontId="1" fillId="0" borderId="71" xfId="0" applyFont="1" applyBorder="1"/>
    <xf numFmtId="0" fontId="5" fillId="0" borderId="71" xfId="0" applyFont="1" applyBorder="1"/>
    <xf numFmtId="0" fontId="16" fillId="0" borderId="73" xfId="0" applyFont="1" applyBorder="1"/>
    <xf numFmtId="0" fontId="16" fillId="0" borderId="74" xfId="0" applyFont="1" applyBorder="1"/>
    <xf numFmtId="0" fontId="16" fillId="0" borderId="75" xfId="0" applyFont="1" applyBorder="1"/>
    <xf numFmtId="0" fontId="16" fillId="0" borderId="76" xfId="0" applyFont="1" applyBorder="1"/>
    <xf numFmtId="0" fontId="16" fillId="0" borderId="77" xfId="0" applyFont="1" applyBorder="1"/>
    <xf numFmtId="0" fontId="16" fillId="0" borderId="78" xfId="0" applyFont="1" applyBorder="1"/>
    <xf numFmtId="0" fontId="16" fillId="0" borderId="71" xfId="0" applyFont="1" applyBorder="1"/>
    <xf numFmtId="0" fontId="16" fillId="0" borderId="0" xfId="0" applyFont="1"/>
    <xf numFmtId="0" fontId="1" fillId="0" borderId="72" xfId="0" applyFont="1" applyBorder="1" applyAlignment="1">
      <alignment horizontal="left" vertical="top" wrapText="1"/>
    </xf>
    <xf numFmtId="0" fontId="1" fillId="0" borderId="0" xfId="0" applyFont="1" applyAlignment="1">
      <alignment vertical="top" wrapText="1"/>
    </xf>
    <xf numFmtId="0" fontId="1" fillId="0" borderId="71" xfId="0" applyFont="1" applyBorder="1" applyAlignment="1">
      <alignment vertical="top" wrapText="1"/>
    </xf>
    <xf numFmtId="0" fontId="5" fillId="10" borderId="79" xfId="0" applyFont="1" applyFill="1" applyBorder="1" applyAlignment="1">
      <alignment horizontal="center"/>
    </xf>
    <xf numFmtId="0" fontId="1" fillId="0" borderId="80" xfId="0" applyFont="1" applyBorder="1" applyAlignment="1">
      <alignment horizontal="left" vertical="top" wrapText="1"/>
    </xf>
    <xf numFmtId="0" fontId="1" fillId="11" borderId="81" xfId="0" applyFont="1" applyFill="1" applyBorder="1" applyAlignment="1">
      <alignment horizontal="center" vertical="center"/>
    </xf>
    <xf numFmtId="0" fontId="1" fillId="0" borderId="72" xfId="0" applyFont="1" applyBorder="1" applyAlignment="1">
      <alignment horizontal="center"/>
    </xf>
    <xf numFmtId="0" fontId="1" fillId="0" borderId="71" xfId="0" applyFont="1" applyBorder="1" applyAlignment="1">
      <alignment horizontal="center"/>
    </xf>
    <xf numFmtId="0" fontId="1" fillId="0" borderId="86" xfId="0" applyFont="1" applyBorder="1" applyAlignment="1">
      <alignment horizontal="left" vertical="center"/>
    </xf>
    <xf numFmtId="0" fontId="1" fillId="11" borderId="87" xfId="0" applyFont="1" applyFill="1" applyBorder="1" applyAlignment="1">
      <alignment horizontal="center" vertical="center"/>
    </xf>
    <xf numFmtId="0" fontId="1" fillId="11" borderId="91" xfId="0" applyFont="1" applyFill="1" applyBorder="1" applyAlignment="1">
      <alignment horizontal="center" vertical="center"/>
    </xf>
    <xf numFmtId="0" fontId="1" fillId="11" borderId="92" xfId="0" applyFont="1" applyFill="1" applyBorder="1" applyAlignment="1">
      <alignment horizontal="center" vertical="center"/>
    </xf>
    <xf numFmtId="0" fontId="1" fillId="0" borderId="94" xfId="0" applyFont="1" applyBorder="1" applyAlignment="1">
      <alignment horizontal="left" vertical="center"/>
    </xf>
    <xf numFmtId="0" fontId="9" fillId="0" borderId="72" xfId="0" applyFont="1" applyBorder="1"/>
    <xf numFmtId="0" fontId="9" fillId="0" borderId="0" xfId="0" applyFont="1" applyAlignment="1">
      <alignment horizontal="left"/>
    </xf>
    <xf numFmtId="0" fontId="10" fillId="0" borderId="0" xfId="0" applyFont="1" applyAlignment="1">
      <alignment horizontal="left"/>
    </xf>
    <xf numFmtId="0" fontId="9" fillId="0" borderId="86" xfId="0" applyFont="1" applyBorder="1" applyAlignment="1">
      <alignment horizontal="left" vertical="center"/>
    </xf>
    <xf numFmtId="0" fontId="10" fillId="0" borderId="72" xfId="0" applyFont="1" applyBorder="1" applyAlignment="1">
      <alignment horizontal="left"/>
    </xf>
    <xf numFmtId="0" fontId="17" fillId="0" borderId="0" xfId="0" applyFont="1"/>
    <xf numFmtId="0" fontId="9" fillId="0" borderId="90" xfId="0" applyFont="1" applyBorder="1" applyAlignment="1">
      <alignment horizontal="left" vertical="center"/>
    </xf>
    <xf numFmtId="0" fontId="9" fillId="0" borderId="94" xfId="0" applyFont="1" applyBorder="1" applyAlignment="1">
      <alignment horizontal="left" vertical="center"/>
    </xf>
    <xf numFmtId="0" fontId="9" fillId="0" borderId="74" xfId="0" applyFont="1" applyBorder="1"/>
    <xf numFmtId="0" fontId="9" fillId="0" borderId="0" xfId="0" applyFont="1"/>
    <xf numFmtId="0" fontId="9" fillId="0" borderId="77" xfId="0" applyFont="1" applyBorder="1"/>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6" fillId="0" borderId="93" xfId="0" applyFont="1" applyBorder="1"/>
    <xf numFmtId="0" fontId="16" fillId="0" borderId="69" xfId="0" applyFont="1" applyBorder="1"/>
    <xf numFmtId="0" fontId="3" fillId="0" borderId="6" xfId="0" applyFont="1" applyFill="1" applyBorder="1" applyAlignment="1">
      <alignment vertical="center" wrapText="1"/>
    </xf>
    <xf numFmtId="0" fontId="3" fillId="0" borderId="54" xfId="0" applyFont="1" applyFill="1" applyBorder="1" applyAlignment="1">
      <alignment vertical="center" wrapText="1"/>
    </xf>
    <xf numFmtId="0" fontId="12" fillId="0" borderId="6" xfId="0" applyFont="1" applyFill="1" applyBorder="1" applyAlignment="1">
      <alignment vertical="center" wrapText="1"/>
    </xf>
    <xf numFmtId="0" fontId="12" fillId="0" borderId="54" xfId="0" applyFont="1" applyFill="1" applyBorder="1" applyAlignment="1">
      <alignmen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7" borderId="39"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36" xfId="0" applyFont="1" applyFill="1"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2" fillId="7" borderId="6" xfId="0" applyFont="1" applyFill="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15" xfId="0" applyFont="1" applyBorder="1" applyAlignment="1">
      <alignment horizontal="center" vertical="center"/>
    </xf>
    <xf numFmtId="0" fontId="9" fillId="0" borderId="30"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35" xfId="0" applyFont="1" applyBorder="1" applyAlignment="1">
      <alignment horizontal="center" vertical="center"/>
    </xf>
    <xf numFmtId="0" fontId="2" fillId="7" borderId="37"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0" fillId="0" borderId="6" xfId="0" applyBorder="1" applyAlignment="1">
      <alignment horizontal="center"/>
    </xf>
    <xf numFmtId="0" fontId="9" fillId="0" borderId="40"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0" fillId="0" borderId="6" xfId="0" applyBorder="1" applyAlignment="1" applyProtection="1">
      <alignment vertical="center" wrapText="1"/>
      <protection locked="0"/>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13" fillId="2" borderId="1" xfId="0"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4" borderId="1" xfId="0" applyFont="1" applyFill="1" applyBorder="1" applyAlignment="1">
      <alignment horizontal="center"/>
    </xf>
    <xf numFmtId="0" fontId="5" fillId="4" borderId="3" xfId="0" applyFont="1" applyFill="1" applyBorder="1" applyAlignment="1">
      <alignment horizontal="center"/>
    </xf>
    <xf numFmtId="0" fontId="0" fillId="0" borderId="11" xfId="0" applyBorder="1" applyAlignment="1">
      <alignment horizontal="center"/>
    </xf>
    <xf numFmtId="0" fontId="1" fillId="0" borderId="0" xfId="0" applyFont="1" applyBorder="1" applyAlignment="1">
      <alignment horizontal="justify" vertical="top" wrapText="1"/>
    </xf>
    <xf numFmtId="0" fontId="2" fillId="0" borderId="0" xfId="0" applyFont="1" applyBorder="1" applyAlignment="1">
      <alignment horizontal="justify" vertical="top" wrapText="1"/>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3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2" fillId="7" borderId="29" xfId="0" applyFont="1" applyFill="1" applyBorder="1" applyAlignment="1">
      <alignment horizontal="center"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 fillId="0" borderId="2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4" borderId="2" xfId="0" applyFont="1" applyFill="1" applyBorder="1" applyAlignment="1">
      <alignment horizontal="center"/>
    </xf>
    <xf numFmtId="0" fontId="5" fillId="4" borderId="4" xfId="0" applyFont="1" applyFill="1" applyBorder="1" applyAlignment="1">
      <alignment horizontal="center"/>
    </xf>
    <xf numFmtId="0" fontId="2" fillId="0" borderId="0" xfId="0" applyFont="1" applyBorder="1" applyAlignment="1">
      <alignment horizontal="left"/>
    </xf>
    <xf numFmtId="0" fontId="1"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8" fillId="2" borderId="17" xfId="0" applyFont="1" applyFill="1" applyBorder="1" applyAlignment="1">
      <alignment horizontal="center"/>
    </xf>
    <xf numFmtId="0" fontId="8" fillId="2" borderId="18" xfId="0" applyFont="1" applyFill="1" applyBorder="1" applyAlignment="1">
      <alignment horizontal="center"/>
    </xf>
    <xf numFmtId="0" fontId="8" fillId="2" borderId="19" xfId="0" applyFont="1" applyFill="1" applyBorder="1" applyAlignment="1">
      <alignment horizontal="center"/>
    </xf>
    <xf numFmtId="0" fontId="1"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0" xfId="0" applyFont="1" applyBorder="1" applyAlignment="1">
      <alignment horizontal="right"/>
    </xf>
    <xf numFmtId="0" fontId="1" fillId="7" borderId="28"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29"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1" xfId="0" applyFont="1" applyBorder="1" applyAlignment="1">
      <alignment horizontal="left" vertical="top" wrapText="1"/>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1" fillId="0" borderId="0" xfId="0" applyFont="1" applyAlignment="1">
      <alignment horizontal="left"/>
    </xf>
    <xf numFmtId="0" fontId="5" fillId="0" borderId="0" xfId="0" applyFont="1" applyAlignment="1">
      <alignment horizontal="right"/>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2" xfId="0" applyFont="1" applyBorder="1" applyAlignment="1">
      <alignment horizontal="center" vertical="center" wrapText="1"/>
    </xf>
    <xf numFmtId="0" fontId="1" fillId="0" borderId="66" xfId="0" applyFont="1" applyBorder="1" applyAlignment="1">
      <alignment horizontal="center" vertical="center"/>
    </xf>
    <xf numFmtId="0" fontId="1" fillId="0" borderId="24" xfId="0" applyFont="1" applyBorder="1" applyAlignment="1">
      <alignment horizontal="center" vertical="center"/>
    </xf>
    <xf numFmtId="0" fontId="1" fillId="0" borderId="62" xfId="0" applyFont="1" applyBorder="1" applyAlignment="1">
      <alignment horizontal="center" vertical="center"/>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1" xfId="0" applyFont="1" applyBorder="1" applyAlignment="1">
      <alignment horizontal="center" vertical="center" wrapText="1"/>
    </xf>
    <xf numFmtId="0" fontId="1" fillId="0" borderId="67" xfId="0" applyFont="1" applyBorder="1" applyAlignment="1">
      <alignment horizontal="center" vertical="center"/>
    </xf>
    <xf numFmtId="0" fontId="1" fillId="0" borderId="25" xfId="0" applyFont="1" applyBorder="1" applyAlignment="1">
      <alignment horizontal="center" vertical="center"/>
    </xf>
    <xf numFmtId="0" fontId="1" fillId="0" borderId="61" xfId="0" applyFont="1" applyBorder="1" applyAlignment="1">
      <alignment horizontal="center" vertical="center"/>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0" borderId="60" xfId="0" applyFont="1" applyFill="1" applyBorder="1" applyAlignment="1">
      <alignment horizontal="left" vertical="center" wrapText="1"/>
    </xf>
    <xf numFmtId="0" fontId="12" fillId="0" borderId="58"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9" fillId="0" borderId="60"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2" fillId="0" borderId="5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54" xfId="0" applyFont="1" applyFill="1" applyBorder="1" applyAlignment="1">
      <alignment horizontal="left" vertical="center" wrapText="1"/>
    </xf>
    <xf numFmtId="0" fontId="9" fillId="0" borderId="21"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xf numFmtId="0" fontId="12" fillId="0" borderId="22"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9" fillId="0" borderId="45"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3" fillId="0" borderId="45"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53" xfId="0" applyFont="1" applyBorder="1" applyAlignment="1">
      <alignment horizontal="left" vertical="center" wrapText="1"/>
    </xf>
    <xf numFmtId="0" fontId="3" fillId="0" borderId="6" xfId="0" applyFont="1" applyBorder="1" applyAlignment="1">
      <alignment horizontal="left" vertical="center" wrapText="1"/>
    </xf>
    <xf numFmtId="0" fontId="3" fillId="0" borderId="54" xfId="0" applyFont="1" applyBorder="1" applyAlignment="1">
      <alignment horizontal="left" vertical="center" wrapText="1"/>
    </xf>
    <xf numFmtId="0" fontId="3" fillId="0" borderId="5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22"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66" xfId="0" applyFont="1" applyBorder="1" applyAlignment="1">
      <alignment horizontal="center" vertical="center"/>
    </xf>
    <xf numFmtId="0" fontId="3" fillId="0" borderId="24" xfId="0" applyFont="1" applyBorder="1" applyAlignment="1">
      <alignment horizontal="center" vertical="center"/>
    </xf>
    <xf numFmtId="0" fontId="1" fillId="0" borderId="0" xfId="0" applyFont="1" applyBorder="1" applyAlignment="1">
      <alignment horizontal="lef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6" fillId="0" borderId="96" xfId="0" applyFont="1" applyBorder="1" applyAlignment="1">
      <alignment vertical="center" wrapText="1"/>
    </xf>
    <xf numFmtId="0" fontId="15" fillId="0" borderId="89" xfId="0" applyFont="1" applyBorder="1"/>
    <xf numFmtId="0" fontId="15" fillId="0" borderId="97" xfId="0" applyFont="1" applyBorder="1"/>
    <xf numFmtId="0" fontId="12" fillId="0" borderId="95" xfId="0" applyFont="1" applyBorder="1" applyAlignment="1">
      <alignment horizontal="left" vertical="center" wrapText="1"/>
    </xf>
    <xf numFmtId="0" fontId="15" fillId="0" borderId="93" xfId="0" applyFont="1" applyBorder="1"/>
    <xf numFmtId="0" fontId="15" fillId="0" borderId="94" xfId="0" applyFont="1" applyBorder="1"/>
    <xf numFmtId="0" fontId="9" fillId="0" borderId="95" xfId="0" applyFont="1" applyBorder="1" applyAlignment="1">
      <alignment horizontal="center" vertical="center"/>
    </xf>
    <xf numFmtId="0" fontId="13" fillId="8" borderId="68" xfId="0" applyFont="1" applyFill="1" applyBorder="1" applyAlignment="1">
      <alignment horizontal="left"/>
    </xf>
    <xf numFmtId="0" fontId="15" fillId="0" borderId="69" xfId="0" applyFont="1" applyBorder="1"/>
    <xf numFmtId="0" fontId="15" fillId="0" borderId="70" xfId="0" applyFont="1" applyBorder="1"/>
    <xf numFmtId="0" fontId="1" fillId="0" borderId="0" xfId="0" applyFont="1" applyAlignment="1">
      <alignment horizontal="left" vertical="top" wrapText="1"/>
    </xf>
    <xf numFmtId="0" fontId="0" fillId="0" borderId="0" xfId="0" applyFont="1" applyAlignment="1"/>
    <xf numFmtId="0" fontId="6" fillId="9" borderId="68" xfId="0" applyFont="1" applyFill="1" applyBorder="1" applyAlignment="1">
      <alignment horizontal="center"/>
    </xf>
    <xf numFmtId="0" fontId="12" fillId="0" borderId="88" xfId="0" applyFont="1" applyBorder="1" applyAlignment="1">
      <alignment horizontal="left" vertical="center" wrapText="1"/>
    </xf>
    <xf numFmtId="0" fontId="15" fillId="0" borderId="90" xfId="0" applyFont="1" applyBorder="1"/>
    <xf numFmtId="0" fontId="9" fillId="0" borderId="89" xfId="0" applyFont="1" applyBorder="1" applyAlignment="1">
      <alignment horizontal="center" vertical="center"/>
    </xf>
    <xf numFmtId="0" fontId="16" fillId="0" borderId="77" xfId="0" applyFont="1" applyBorder="1" applyAlignment="1">
      <alignment horizontal="center"/>
    </xf>
    <xf numFmtId="0" fontId="15" fillId="0" borderId="77" xfId="0" applyFont="1" applyBorder="1"/>
    <xf numFmtId="0" fontId="9" fillId="0" borderId="0" xfId="0" applyFont="1" applyAlignment="1">
      <alignment horizontal="left" vertical="top" wrapText="1"/>
    </xf>
    <xf numFmtId="0" fontId="5" fillId="10" borderId="68" xfId="0" applyFont="1" applyFill="1" applyBorder="1" applyAlignment="1">
      <alignment horizontal="center"/>
    </xf>
    <xf numFmtId="0" fontId="12" fillId="0" borderId="84" xfId="0" applyFont="1" applyBorder="1" applyAlignment="1">
      <alignment horizontal="left" vertical="center" wrapText="1"/>
    </xf>
    <xf numFmtId="0" fontId="15" fillId="0" borderId="85" xfId="0" applyFont="1" applyBorder="1"/>
    <xf numFmtId="0" fontId="15" fillId="0" borderId="86" xfId="0" applyFont="1" applyBorder="1"/>
    <xf numFmtId="0" fontId="9" fillId="0" borderId="85" xfId="0" applyFont="1" applyBorder="1" applyAlignment="1">
      <alignment horizontal="center" vertical="center"/>
    </xf>
    <xf numFmtId="0" fontId="3" fillId="0" borderId="85" xfId="0" applyFont="1" applyBorder="1" applyAlignment="1">
      <alignment horizontal="left" vertical="center" wrapText="1"/>
    </xf>
    <xf numFmtId="0" fontId="3" fillId="0" borderId="88" xfId="0" applyFont="1" applyBorder="1" applyAlignment="1">
      <alignment horizontal="left" vertical="center" wrapText="1"/>
    </xf>
    <xf numFmtId="0" fontId="3" fillId="0" borderId="93" xfId="0" applyFont="1" applyBorder="1" applyAlignment="1">
      <alignment horizontal="left" vertical="center" wrapText="1"/>
    </xf>
    <xf numFmtId="0" fontId="3" fillId="0" borderId="95" xfId="0" applyFont="1" applyBorder="1" applyAlignment="1">
      <alignment horizontal="left" vertical="center" wrapText="1"/>
    </xf>
    <xf numFmtId="0" fontId="16" fillId="0" borderId="74" xfId="0" applyFont="1" applyBorder="1" applyAlignment="1">
      <alignment horizontal="center"/>
    </xf>
    <xf numFmtId="0" fontId="15" fillId="0" borderId="74" xfId="0" applyFont="1" applyBorder="1"/>
    <xf numFmtId="0" fontId="16" fillId="0" borderId="0" xfId="0" applyFont="1" applyAlignment="1">
      <alignment horizontal="center"/>
    </xf>
    <xf numFmtId="0" fontId="3" fillId="0" borderId="82" xfId="0" applyFont="1" applyBorder="1" applyAlignment="1">
      <alignment horizontal="left" vertical="center" wrapText="1"/>
    </xf>
    <xf numFmtId="0" fontId="15" fillId="0" borderId="82" xfId="0" applyFont="1" applyBorder="1"/>
    <xf numFmtId="0" fontId="15" fillId="0" borderId="83" xfId="0" applyFont="1" applyBorder="1"/>
    <xf numFmtId="0" fontId="3" fillId="0" borderId="84" xfId="0" applyFont="1" applyBorder="1" applyAlignment="1">
      <alignment horizontal="left" vertical="center" wrapText="1"/>
    </xf>
    <xf numFmtId="0" fontId="1" fillId="0" borderId="68" xfId="0" applyFont="1" applyBorder="1" applyAlignment="1">
      <alignment horizontal="left" vertical="center"/>
    </xf>
    <xf numFmtId="0" fontId="1" fillId="0" borderId="68" xfId="0" applyFont="1" applyBorder="1" applyAlignment="1">
      <alignment horizontal="center" vertical="center"/>
    </xf>
    <xf numFmtId="0" fontId="8" fillId="8" borderId="17" xfId="0" applyFont="1" applyFill="1" applyBorder="1" applyAlignment="1">
      <alignment horizontal="center"/>
    </xf>
    <xf numFmtId="0" fontId="15" fillId="0" borderId="18" xfId="0" applyFont="1" applyBorder="1"/>
    <xf numFmtId="0" fontId="15" fillId="0" borderId="19" xfId="0" applyFont="1" applyBorder="1"/>
    <xf numFmtId="0" fontId="3" fillId="0" borderId="88" xfId="0" applyFont="1" applyBorder="1" applyAlignment="1">
      <alignment horizontal="center" vertical="center" wrapText="1"/>
    </xf>
    <xf numFmtId="0" fontId="1" fillId="0" borderId="88" xfId="0" applyFont="1" applyBorder="1" applyAlignment="1">
      <alignment horizontal="center" vertical="center"/>
    </xf>
    <xf numFmtId="0" fontId="3" fillId="0" borderId="95" xfId="0" applyFont="1" applyBorder="1" applyAlignment="1">
      <alignment horizontal="center" vertical="center" wrapText="1"/>
    </xf>
    <xf numFmtId="0" fontId="1" fillId="0" borderId="95" xfId="0" applyFont="1" applyBorder="1" applyAlignment="1">
      <alignment horizontal="center" vertical="center"/>
    </xf>
    <xf numFmtId="0" fontId="18" fillId="10" borderId="68" xfId="0" applyFont="1" applyFill="1" applyBorder="1" applyAlignment="1">
      <alignment horizontal="center"/>
    </xf>
    <xf numFmtId="0" fontId="3" fillId="0" borderId="98" xfId="0" applyFont="1" applyBorder="1" applyAlignment="1">
      <alignment horizontal="center" vertical="center" wrapText="1"/>
    </xf>
    <xf numFmtId="0" fontId="1" fillId="0" borderId="98" xfId="0" applyFont="1" applyBorder="1" applyAlignment="1">
      <alignment horizontal="center" vertical="center"/>
    </xf>
    <xf numFmtId="0" fontId="1" fillId="0" borderId="96" xfId="0" applyFont="1" applyBorder="1" applyAlignment="1">
      <alignment horizontal="left" vertical="top" wrapText="1"/>
    </xf>
    <xf numFmtId="0" fontId="1" fillId="0" borderId="89" xfId="0" applyFont="1" applyBorder="1" applyAlignment="1">
      <alignment horizontal="center" vertical="center"/>
    </xf>
    <xf numFmtId="0" fontId="1" fillId="0" borderId="93" xfId="0" applyFont="1" applyBorder="1" applyAlignment="1">
      <alignment horizontal="center" vertical="center"/>
    </xf>
    <xf numFmtId="0" fontId="18" fillId="10" borderId="69" xfId="0" applyFont="1" applyFill="1" applyBorder="1" applyAlignment="1">
      <alignment horizontal="center"/>
    </xf>
    <xf numFmtId="0" fontId="1" fillId="0" borderId="82" xfId="0" applyFont="1" applyBorder="1" applyAlignment="1">
      <alignment horizontal="center" vertical="center"/>
    </xf>
    <xf numFmtId="0" fontId="9" fillId="0" borderId="21" xfId="0" applyFont="1" applyFill="1" applyBorder="1" applyAlignment="1" applyProtection="1">
      <alignment horizontal="center" vertical="center" wrapText="1"/>
      <protection locked="0"/>
    </xf>
    <xf numFmtId="0" fontId="9" fillId="0" borderId="54" xfId="0" applyFont="1" applyFill="1" applyBorder="1" applyAlignment="1" applyProtection="1">
      <alignment horizontal="center" vertical="center" wrapText="1"/>
      <protection locked="0"/>
    </xf>
    <xf numFmtId="1" fontId="1" fillId="0" borderId="1" xfId="0" applyNumberFormat="1" applyFont="1" applyBorder="1" applyAlignment="1" applyProtection="1">
      <alignment horizontal="left" vertical="center"/>
      <protection locked="0"/>
    </xf>
    <xf numFmtId="1" fontId="1" fillId="0" borderId="3" xfId="0" applyNumberFormat="1" applyFont="1" applyBorder="1" applyAlignment="1" applyProtection="1">
      <alignment horizontal="left" vertical="center"/>
      <protection locked="0"/>
    </xf>
    <xf numFmtId="0" fontId="12" fillId="0" borderId="66"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2" fillId="12" borderId="53" xfId="0" applyFont="1" applyFill="1" applyBorder="1" applyAlignment="1">
      <alignment horizontal="left" vertical="center" wrapText="1"/>
    </xf>
    <xf numFmtId="0" fontId="12" fillId="12" borderId="6" xfId="0" applyFont="1" applyFill="1" applyBorder="1" applyAlignment="1">
      <alignment horizontal="left" vertical="center" wrapText="1"/>
    </xf>
    <xf numFmtId="0" fontId="12" fillId="12" borderId="54" xfId="0" applyFont="1" applyFill="1" applyBorder="1" applyAlignment="1">
      <alignment horizontal="left" vertical="center" wrapText="1"/>
    </xf>
    <xf numFmtId="0" fontId="12" fillId="12" borderId="22" xfId="0" applyFont="1" applyFill="1" applyBorder="1" applyAlignment="1">
      <alignment horizontal="left" vertical="center" wrapText="1"/>
    </xf>
    <xf numFmtId="0" fontId="12" fillId="12" borderId="48" xfId="0" applyFont="1" applyFill="1" applyBorder="1" applyAlignment="1">
      <alignment horizontal="left" vertical="center" wrapText="1"/>
    </xf>
    <xf numFmtId="0" fontId="12" fillId="12" borderId="15" xfId="0" applyFont="1" applyFill="1" applyBorder="1" applyAlignment="1">
      <alignment horizontal="left" vertical="center" wrapText="1"/>
    </xf>
  </cellXfs>
  <cellStyles count="4">
    <cellStyle name="Normal" xfId="0" builtinId="0"/>
    <cellStyle name="Normal 10" xfId="3"/>
    <cellStyle name="Normal 2" xfId="1"/>
    <cellStyle name="Normal_Hoja4" xfId="2"/>
  </cellStyles>
  <dxfs count="109">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ill>
        <patternFill>
          <bgColor rgb="FFC00000"/>
        </patternFill>
      </fill>
    </dxf>
    <dxf>
      <fill>
        <patternFill>
          <bgColor rgb="FFFFC000"/>
        </patternFill>
      </fill>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C00000"/>
          <bgColor rgb="FFC00000"/>
        </patternFill>
      </fill>
    </dxf>
    <dxf>
      <fill>
        <patternFill patternType="solid">
          <fgColor rgb="FFFFC000"/>
          <bgColor rgb="FFFFC000"/>
        </patternFill>
      </fill>
    </dxf>
    <dxf>
      <font>
        <color theme="0"/>
      </font>
      <fill>
        <patternFill patternType="none"/>
      </fill>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ill>
        <patternFill>
          <bgColor rgb="FFC00000"/>
        </patternFill>
      </fill>
    </dxf>
    <dxf>
      <fill>
        <patternFill>
          <bgColor rgb="FFFFC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20de%20Doris%20Tor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wnloads\anexo-dia-e-2021_10%20ab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enyfer\AppData\Local\Microsoft\Windows\INetCache\Content.Outlook\KM7H959D\Formato%20DIA%20E%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A%20E%20NOVEN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NOVO\Downloads\D&#237;a-e-%202021%208&#176;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exo-dia-e-202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exo-dia-e-2021%20-%20Sociales%202&#1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nexo-dia-e-2021%20grados%20segundo%20Lengua%20Castella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nexo-dia-e-2021%20-%20Matematicas%202&#1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nexo%20dia%20E%20SEPTIM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ENOVO\Downloads\DIA%20E%20SEPTIM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ENOVO\Downloads\anexo-dia-e-2021%20espa&#241;ol%20s&#233;ptim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nexo%20dia%20E%20SEXT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IA%20E%20SEX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ENOVO\Downloads\anexo-dia-e-2021%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wnloads\Anexo%202.%20Instrumento%20plan%20de%20fortale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MO_CN"/>
      <sheetName val="Hoja 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Hoja 2"/>
      <sheetName val="Hoja2 (2)"/>
      <sheetName val="Hoja3"/>
      <sheetName val="Hoja1"/>
    </sheetNames>
    <sheetDataSet>
      <sheetData sheetId="0"/>
      <sheetData sheetId="1"/>
      <sheetData sheetId="2"/>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NO_CS"/>
      <sheetName val="Hoja 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AVO_INGLES"/>
      <sheetName val="Hoja 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QUINTO_HU"/>
      <sheetName val="QUINTO_HU2"/>
      <sheetName val="Hoja2 (2)"/>
      <sheetName val="Hoja3"/>
    </sheetNames>
    <sheetDataSet>
      <sheetData sheetId="0" refreshError="1"/>
      <sheetData sheetId="1" refreshError="1"/>
      <sheetData sheetId="2" refreshError="1"/>
      <sheetData sheetId="3" refreshError="1"/>
      <sheetData sheetId="4">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NDO_CS"/>
      <sheetName val="SEGUNDO_CS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NDO_LC"/>
      <sheetName val="Sheet1"/>
      <sheetName val="SEGUNDO_LC2"/>
      <sheetName val="Hoja2 (2)"/>
      <sheetName val="Hoja3"/>
      <sheetName val="Hoja1"/>
    </sheetNames>
    <sheetDataSet>
      <sheetData sheetId="0" refreshError="1"/>
      <sheetData sheetId="1" refreshError="1"/>
      <sheetData sheetId="2" refreshError="1"/>
      <sheetData sheetId="3" refreshError="1"/>
      <sheetData sheetId="4">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NDO_MA"/>
      <sheetName val="SEGUNDO_MA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MO_CN"/>
      <sheetName val="7A"/>
      <sheetName val="7B"/>
      <sheetName val="7C"/>
      <sheetName val="Hoja2 (2)"/>
      <sheetName val="Hoja3"/>
      <sheetName val="Hoja1"/>
    </sheetNames>
    <sheetDataSet>
      <sheetData sheetId="0" refreshError="1"/>
      <sheetData sheetId="1" refreshError="1"/>
      <sheetData sheetId="2" refreshError="1"/>
      <sheetData sheetId="3" refreshError="1"/>
      <sheetData sheetId="4" refreshError="1"/>
      <sheetData sheetId="5">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MO_CS"/>
      <sheetName val="Hoja 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MO_HU"/>
      <sheetName val="Hoja 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XTO_CN"/>
      <sheetName val="6A"/>
      <sheetName val="6B"/>
      <sheetName val="6C"/>
      <sheetName val="Hoja2 (2)"/>
      <sheetName val="Hoja3"/>
      <sheetName val="Hoja1"/>
    </sheetNames>
    <sheetDataSet>
      <sheetData sheetId="0" refreshError="1"/>
      <sheetData sheetId="1" refreshError="1"/>
      <sheetData sheetId="2" refreshError="1"/>
      <sheetData sheetId="3" refreshError="1"/>
      <sheetData sheetId="4" refreshError="1"/>
      <sheetData sheetId="5">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XTO_CS"/>
      <sheetName val="Hoja 2"/>
      <sheetName val="Hoja2"/>
      <sheetName val="Hoja2 (2)"/>
      <sheetName val="Hoja3"/>
      <sheetName val="Hoja1"/>
    </sheetNames>
    <sheetDataSet>
      <sheetData sheetId="0" refreshError="1"/>
      <sheetData sheetId="1" refreshError="1"/>
      <sheetData sheetId="2" refreshError="1"/>
      <sheetData sheetId="3" refreshError="1"/>
      <sheetData sheetId="4">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XTO_INGLES"/>
      <sheetName val="Hoja 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Hoja2 (2)"/>
      <sheetName val="Hoja3"/>
      <sheetName val="Hoja1"/>
    </sheetNames>
    <sheetDataSet>
      <sheetData sheetId="0"/>
      <sheetData sheetId="1"/>
      <sheetData sheetId="2">
        <row r="2">
          <cell r="A2" t="str">
            <v>Transición</v>
          </cell>
        </row>
        <row r="3">
          <cell r="A3" t="str">
            <v>Primero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M66" sqref="M66:N70"/>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20"/>
      <c r="C5" s="239" t="s">
        <v>279</v>
      </c>
      <c r="D5" s="239"/>
      <c r="E5" s="239"/>
      <c r="F5" s="239"/>
      <c r="G5" s="239"/>
      <c r="H5" s="239"/>
      <c r="I5" s="239"/>
      <c r="J5" s="239"/>
      <c r="K5" s="239"/>
      <c r="L5" s="239"/>
      <c r="M5" s="239"/>
      <c r="N5" s="239"/>
      <c r="O5" s="35"/>
      <c r="P5" s="22"/>
    </row>
    <row r="6" spans="2:16" ht="9" customHeight="1" thickBot="1" x14ac:dyDescent="0.3">
      <c r="B6" s="29"/>
      <c r="C6" s="30"/>
      <c r="D6" s="30"/>
      <c r="E6" s="30"/>
      <c r="F6" s="30"/>
      <c r="G6" s="30"/>
      <c r="H6" s="30"/>
      <c r="I6" s="30"/>
      <c r="J6" s="30"/>
      <c r="K6" s="30"/>
      <c r="L6" s="30"/>
      <c r="M6" s="30"/>
      <c r="N6" s="30"/>
      <c r="O6" s="30"/>
      <c r="P6" s="22"/>
    </row>
    <row r="7" spans="2:16" ht="16.5" thickTop="1" thickBot="1" x14ac:dyDescent="0.3">
      <c r="B7" s="33"/>
      <c r="C7" s="250" t="s">
        <v>10</v>
      </c>
      <c r="D7" s="250"/>
      <c r="E7" s="16"/>
      <c r="F7" s="240" t="s">
        <v>317</v>
      </c>
      <c r="G7" s="243"/>
      <c r="H7" s="243"/>
      <c r="I7" s="243"/>
      <c r="J7" s="243"/>
      <c r="K7" s="241"/>
      <c r="L7" s="31" t="s">
        <v>13</v>
      </c>
      <c r="M7" s="28"/>
      <c r="N7" s="240">
        <v>254874000363</v>
      </c>
      <c r="O7" s="241"/>
      <c r="P7" s="22"/>
    </row>
    <row r="8" spans="2:16" ht="9" customHeight="1" thickTop="1" thickBot="1" x14ac:dyDescent="0.3">
      <c r="B8" s="29"/>
      <c r="C8" s="35"/>
      <c r="D8" s="30"/>
      <c r="E8" s="30"/>
      <c r="F8" s="30"/>
      <c r="G8" s="30"/>
      <c r="H8" s="30"/>
      <c r="I8" s="30"/>
      <c r="J8" s="30"/>
      <c r="K8" s="30"/>
      <c r="L8" s="32"/>
      <c r="M8" s="28"/>
      <c r="N8" s="30"/>
      <c r="O8" s="30"/>
      <c r="P8" s="22"/>
    </row>
    <row r="9" spans="2:16" ht="16.5" thickTop="1" thickBot="1" x14ac:dyDescent="0.3">
      <c r="B9" s="33"/>
      <c r="C9" s="250" t="s">
        <v>12</v>
      </c>
      <c r="D9" s="250"/>
      <c r="E9" s="30"/>
      <c r="F9" s="242" t="s">
        <v>272</v>
      </c>
      <c r="G9" s="243"/>
      <c r="H9" s="243"/>
      <c r="I9" s="243"/>
      <c r="J9" s="243"/>
      <c r="K9" s="241"/>
      <c r="L9" s="31" t="s">
        <v>14</v>
      </c>
      <c r="M9" s="28"/>
      <c r="N9" s="240" t="s">
        <v>318</v>
      </c>
      <c r="O9" s="241"/>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239" t="s">
        <v>276</v>
      </c>
      <c r="D14" s="239"/>
      <c r="E14" s="239"/>
      <c r="F14" s="239"/>
      <c r="G14" s="239"/>
      <c r="H14" s="239"/>
      <c r="I14" s="239"/>
      <c r="J14" s="239"/>
      <c r="K14" s="239"/>
      <c r="L14" s="239"/>
      <c r="M14" s="239"/>
      <c r="N14" s="239"/>
      <c r="O14" s="35"/>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30"/>
      <c r="D16" s="31" t="s">
        <v>0</v>
      </c>
      <c r="E16" s="30"/>
      <c r="F16" s="247" t="s">
        <v>321</v>
      </c>
      <c r="G16" s="248"/>
      <c r="H16" s="248"/>
      <c r="I16" s="248"/>
      <c r="J16" s="248"/>
      <c r="K16" s="249"/>
      <c r="L16" s="34" t="s">
        <v>15</v>
      </c>
      <c r="M16" s="28"/>
      <c r="N16" s="247" t="s">
        <v>22</v>
      </c>
      <c r="O16" s="24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8"/>
      <c r="E21" s="218"/>
      <c r="F21" s="218"/>
      <c r="G21" s="218"/>
      <c r="H21" s="42"/>
      <c r="I21" s="40"/>
      <c r="J21" s="44"/>
      <c r="K21" s="217" t="s">
        <v>290</v>
      </c>
      <c r="L21" s="218"/>
      <c r="M21" s="218"/>
      <c r="N21" s="218"/>
      <c r="O21" s="218"/>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39" t="s">
        <v>277</v>
      </c>
      <c r="D23" s="214" t="s">
        <v>291</v>
      </c>
      <c r="E23" s="237"/>
      <c r="F23" s="237"/>
      <c r="G23" s="215"/>
      <c r="H23" s="43"/>
      <c r="J23" s="21"/>
      <c r="K23" s="39" t="s">
        <v>277</v>
      </c>
      <c r="L23" s="238" t="s">
        <v>291</v>
      </c>
      <c r="M23" s="238"/>
      <c r="N23" s="238"/>
      <c r="O23" s="41" t="s">
        <v>18</v>
      </c>
      <c r="P23" s="22"/>
    </row>
    <row r="24" spans="2:16" ht="18.75" customHeight="1" thickTop="1" x14ac:dyDescent="0.25">
      <c r="B24" s="21"/>
      <c r="C24" s="166">
        <v>1</v>
      </c>
      <c r="D24" s="234" t="s">
        <v>322</v>
      </c>
      <c r="E24" s="235"/>
      <c r="F24" s="235"/>
      <c r="G24" s="236"/>
      <c r="H24" s="37"/>
      <c r="I24" s="28"/>
      <c r="J24" s="38"/>
      <c r="K24" s="166">
        <v>1</v>
      </c>
      <c r="L24" s="151" t="str">
        <f>D24</f>
        <v xml:space="preserve"> Primer Trimestre: Conozco los seres vivos: características: nacen, crecen, se reproducen, reaccionan a los estímulos, se relacionan, se reproducen y mueren. Reinos de los seres vivos. Recursos naturales, cuidados y beneficios.</v>
      </c>
      <c r="M24" s="152"/>
      <c r="N24" s="153"/>
      <c r="O24" s="231" t="s">
        <v>19</v>
      </c>
      <c r="P24" s="22"/>
    </row>
    <row r="25" spans="2:16" ht="18.75" customHeight="1" x14ac:dyDescent="0.25">
      <c r="B25" s="21"/>
      <c r="C25" s="167"/>
      <c r="D25" s="145"/>
      <c r="E25" s="146"/>
      <c r="F25" s="146"/>
      <c r="G25" s="147"/>
      <c r="H25" s="37"/>
      <c r="I25" s="28"/>
      <c r="J25" s="38"/>
      <c r="K25" s="167"/>
      <c r="L25" s="154"/>
      <c r="M25" s="155"/>
      <c r="N25" s="156"/>
      <c r="O25" s="232"/>
      <c r="P25" s="22"/>
    </row>
    <row r="26" spans="2:16" ht="18.75" customHeight="1" x14ac:dyDescent="0.25">
      <c r="B26" s="21"/>
      <c r="C26" s="167"/>
      <c r="D26" s="145"/>
      <c r="E26" s="146"/>
      <c r="F26" s="146"/>
      <c r="G26" s="147"/>
      <c r="H26" s="37"/>
      <c r="I26" s="28"/>
      <c r="J26" s="38"/>
      <c r="K26" s="167"/>
      <c r="L26" s="154"/>
      <c r="M26" s="155"/>
      <c r="N26" s="156"/>
      <c r="O26" s="232"/>
      <c r="P26" s="22"/>
    </row>
    <row r="27" spans="2:16" ht="18.75" customHeight="1" x14ac:dyDescent="0.25">
      <c r="B27" s="21"/>
      <c r="C27" s="167"/>
      <c r="D27" s="145"/>
      <c r="E27" s="146"/>
      <c r="F27" s="146"/>
      <c r="G27" s="147"/>
      <c r="H27" s="37"/>
      <c r="I27" s="28"/>
      <c r="J27" s="38"/>
      <c r="K27" s="167"/>
      <c r="L27" s="154"/>
      <c r="M27" s="155"/>
      <c r="N27" s="156"/>
      <c r="O27" s="232"/>
      <c r="P27" s="22"/>
    </row>
    <row r="28" spans="2:16" ht="18.75" customHeight="1" x14ac:dyDescent="0.25">
      <c r="B28" s="21"/>
      <c r="C28" s="168"/>
      <c r="D28" s="148"/>
      <c r="E28" s="149"/>
      <c r="F28" s="149"/>
      <c r="G28" s="150"/>
      <c r="H28" s="37"/>
      <c r="I28" s="28"/>
      <c r="J28" s="38"/>
      <c r="K28" s="168"/>
      <c r="L28" s="157"/>
      <c r="M28" s="158"/>
      <c r="N28" s="159"/>
      <c r="O28" s="233"/>
      <c r="P28" s="22"/>
    </row>
    <row r="29" spans="2:16" ht="18.75" customHeight="1" x14ac:dyDescent="0.25">
      <c r="B29" s="21"/>
      <c r="C29" s="169">
        <v>2</v>
      </c>
      <c r="D29" s="142" t="s">
        <v>335</v>
      </c>
      <c r="E29" s="143"/>
      <c r="F29" s="143"/>
      <c r="G29" s="144"/>
      <c r="H29" s="37"/>
      <c r="I29" s="28"/>
      <c r="J29" s="38"/>
      <c r="K29" s="169">
        <v>2</v>
      </c>
      <c r="L29" s="160" t="s">
        <v>335</v>
      </c>
      <c r="M29" s="161"/>
      <c r="N29" s="162"/>
      <c r="O29" s="225" t="s">
        <v>19</v>
      </c>
      <c r="P29" s="22"/>
    </row>
    <row r="30" spans="2:16" ht="18.75" customHeight="1" x14ac:dyDescent="0.25">
      <c r="B30" s="21"/>
      <c r="C30" s="167"/>
      <c r="D30" s="145"/>
      <c r="E30" s="146"/>
      <c r="F30" s="146"/>
      <c r="G30" s="147"/>
      <c r="H30" s="37"/>
      <c r="I30" s="28"/>
      <c r="J30" s="38"/>
      <c r="K30" s="167"/>
      <c r="L30" s="154"/>
      <c r="M30" s="155"/>
      <c r="N30" s="156"/>
      <c r="O30" s="232"/>
      <c r="P30" s="22"/>
    </row>
    <row r="31" spans="2:16" ht="18.75" customHeight="1" x14ac:dyDescent="0.25">
      <c r="B31" s="21"/>
      <c r="C31" s="167"/>
      <c r="D31" s="145"/>
      <c r="E31" s="146"/>
      <c r="F31" s="146"/>
      <c r="G31" s="147"/>
      <c r="H31" s="37"/>
      <c r="I31" s="28"/>
      <c r="J31" s="38"/>
      <c r="K31" s="167"/>
      <c r="L31" s="154"/>
      <c r="M31" s="155"/>
      <c r="N31" s="156"/>
      <c r="O31" s="232"/>
      <c r="P31" s="22"/>
    </row>
    <row r="32" spans="2:16" ht="18.75" customHeight="1" x14ac:dyDescent="0.25">
      <c r="B32" s="21"/>
      <c r="C32" s="168"/>
      <c r="D32" s="148"/>
      <c r="E32" s="149"/>
      <c r="F32" s="149"/>
      <c r="G32" s="150"/>
      <c r="H32" s="37"/>
      <c r="I32" s="28"/>
      <c r="J32" s="38"/>
      <c r="K32" s="168"/>
      <c r="L32" s="157"/>
      <c r="M32" s="158"/>
      <c r="N32" s="159"/>
      <c r="O32" s="233"/>
      <c r="P32" s="22"/>
    </row>
    <row r="33" spans="2:16" ht="18.75" customHeight="1" x14ac:dyDescent="0.25">
      <c r="B33" s="21"/>
      <c r="C33" s="169">
        <v>3</v>
      </c>
      <c r="D33" s="142" t="s">
        <v>336</v>
      </c>
      <c r="E33" s="143"/>
      <c r="F33" s="143"/>
      <c r="G33" s="144"/>
      <c r="H33" s="37"/>
      <c r="I33" s="28"/>
      <c r="J33" s="38"/>
      <c r="K33" s="169">
        <v>3</v>
      </c>
      <c r="L33" s="160" t="s">
        <v>337</v>
      </c>
      <c r="M33" s="161"/>
      <c r="N33" s="162"/>
      <c r="O33" s="225" t="s">
        <v>19</v>
      </c>
      <c r="P33" s="22"/>
    </row>
    <row r="34" spans="2:16" ht="18.75" customHeight="1" x14ac:dyDescent="0.25">
      <c r="B34" s="21"/>
      <c r="C34" s="167"/>
      <c r="D34" s="145"/>
      <c r="E34" s="146"/>
      <c r="F34" s="146"/>
      <c r="G34" s="147"/>
      <c r="H34" s="37"/>
      <c r="I34" s="28"/>
      <c r="J34" s="38"/>
      <c r="K34" s="167"/>
      <c r="L34" s="154"/>
      <c r="M34" s="155"/>
      <c r="N34" s="156"/>
      <c r="O34" s="226"/>
      <c r="P34" s="22"/>
    </row>
    <row r="35" spans="2:16" ht="18.75" customHeight="1" x14ac:dyDescent="0.25">
      <c r="B35" s="21"/>
      <c r="C35" s="167"/>
      <c r="D35" s="145"/>
      <c r="E35" s="146"/>
      <c r="F35" s="146"/>
      <c r="G35" s="147"/>
      <c r="H35" s="37"/>
      <c r="I35" s="28"/>
      <c r="J35" s="38"/>
      <c r="K35" s="167"/>
      <c r="L35" s="154"/>
      <c r="M35" s="155"/>
      <c r="N35" s="156"/>
      <c r="O35" s="226"/>
      <c r="P35" s="22"/>
    </row>
    <row r="36" spans="2:16" ht="18.75" customHeight="1" x14ac:dyDescent="0.25">
      <c r="B36" s="21"/>
      <c r="C36" s="167"/>
      <c r="D36" s="145"/>
      <c r="E36" s="146"/>
      <c r="F36" s="146"/>
      <c r="G36" s="147"/>
      <c r="H36" s="37"/>
      <c r="I36" s="28"/>
      <c r="J36" s="38"/>
      <c r="K36" s="167"/>
      <c r="L36" s="154"/>
      <c r="M36" s="155"/>
      <c r="N36" s="156"/>
      <c r="O36" s="226"/>
      <c r="P36" s="22"/>
    </row>
    <row r="37" spans="2:16" ht="18.75" customHeight="1" x14ac:dyDescent="0.25">
      <c r="B37" s="21"/>
      <c r="C37" s="167"/>
      <c r="D37" s="145"/>
      <c r="E37" s="146"/>
      <c r="F37" s="146"/>
      <c r="G37" s="147"/>
      <c r="H37" s="37"/>
      <c r="I37" s="28"/>
      <c r="J37" s="38"/>
      <c r="K37" s="167"/>
      <c r="L37" s="154"/>
      <c r="M37" s="155"/>
      <c r="N37" s="156"/>
      <c r="O37" s="226"/>
      <c r="P37" s="22"/>
    </row>
    <row r="38" spans="2:16" ht="18.75" customHeight="1" x14ac:dyDescent="0.25">
      <c r="B38" s="21"/>
      <c r="C38" s="167"/>
      <c r="D38" s="145"/>
      <c r="E38" s="146"/>
      <c r="F38" s="146"/>
      <c r="G38" s="147"/>
      <c r="H38" s="37"/>
      <c r="I38" s="28"/>
      <c r="J38" s="38"/>
      <c r="K38" s="167"/>
      <c r="L38" s="154"/>
      <c r="M38" s="155"/>
      <c r="N38" s="156"/>
      <c r="O38" s="226"/>
      <c r="P38" s="22"/>
    </row>
    <row r="39" spans="2:16" ht="18.75" customHeight="1" x14ac:dyDescent="0.25">
      <c r="B39" s="21"/>
      <c r="C39" s="167"/>
      <c r="D39" s="145"/>
      <c r="E39" s="146"/>
      <c r="F39" s="146"/>
      <c r="G39" s="147"/>
      <c r="H39" s="37"/>
      <c r="I39" s="28"/>
      <c r="J39" s="38"/>
      <c r="K39" s="167"/>
      <c r="L39" s="154"/>
      <c r="M39" s="155"/>
      <c r="N39" s="156"/>
      <c r="O39" s="226"/>
      <c r="P39" s="22"/>
    </row>
    <row r="40" spans="2:16" ht="18.75" customHeight="1" x14ac:dyDescent="0.25">
      <c r="B40" s="21"/>
      <c r="C40" s="167"/>
      <c r="D40" s="145"/>
      <c r="E40" s="146"/>
      <c r="F40" s="146"/>
      <c r="G40" s="147"/>
      <c r="H40" s="37"/>
      <c r="I40" s="28"/>
      <c r="J40" s="38"/>
      <c r="K40" s="167"/>
      <c r="L40" s="154"/>
      <c r="M40" s="155"/>
      <c r="N40" s="156"/>
      <c r="O40" s="226"/>
      <c r="P40" s="22"/>
    </row>
    <row r="41" spans="2:16" ht="18.75" customHeight="1" x14ac:dyDescent="0.25">
      <c r="B41" s="21"/>
      <c r="C41" s="167"/>
      <c r="D41" s="145"/>
      <c r="E41" s="146"/>
      <c r="F41" s="146"/>
      <c r="G41" s="147"/>
      <c r="H41" s="37"/>
      <c r="I41" s="28"/>
      <c r="J41" s="38"/>
      <c r="K41" s="167"/>
      <c r="L41" s="154"/>
      <c r="M41" s="155"/>
      <c r="N41" s="156"/>
      <c r="O41" s="226"/>
      <c r="P41" s="22"/>
    </row>
    <row r="42" spans="2:16" ht="18.75" customHeight="1" x14ac:dyDescent="0.25">
      <c r="B42" s="21"/>
      <c r="C42" s="167"/>
      <c r="D42" s="145"/>
      <c r="E42" s="146"/>
      <c r="F42" s="146"/>
      <c r="G42" s="147"/>
      <c r="H42" s="37"/>
      <c r="I42" s="28"/>
      <c r="J42" s="38"/>
      <c r="K42" s="167"/>
      <c r="L42" s="154"/>
      <c r="M42" s="155"/>
      <c r="N42" s="156"/>
      <c r="O42" s="226"/>
      <c r="P42" s="22"/>
    </row>
    <row r="43" spans="2:16" ht="18.75" customHeight="1" thickBot="1" x14ac:dyDescent="0.3">
      <c r="B43" s="21"/>
      <c r="C43" s="228"/>
      <c r="D43" s="219"/>
      <c r="E43" s="220"/>
      <c r="F43" s="220"/>
      <c r="G43" s="221"/>
      <c r="H43" s="37"/>
      <c r="I43" s="28"/>
      <c r="J43" s="38"/>
      <c r="K43" s="228"/>
      <c r="L43" s="222"/>
      <c r="M43" s="223"/>
      <c r="N43" s="224"/>
      <c r="O43" s="227"/>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48" t="s">
        <v>277</v>
      </c>
      <c r="E50" s="211" t="s">
        <v>291</v>
      </c>
      <c r="F50" s="212"/>
      <c r="G50" s="212"/>
      <c r="H50" s="212"/>
      <c r="I50" s="212"/>
      <c r="J50" s="212"/>
      <c r="K50" s="213"/>
      <c r="L50" s="48" t="s">
        <v>18</v>
      </c>
      <c r="M50" s="214" t="s">
        <v>280</v>
      </c>
      <c r="N50" s="215"/>
      <c r="O50" s="46"/>
      <c r="P50" s="47"/>
    </row>
    <row r="51" spans="2:17" ht="18.75" customHeight="1" thickTop="1" x14ac:dyDescent="0.25">
      <c r="B51" s="21"/>
      <c r="C51" s="50">
        <f>IF(L51="No trabajado",1,0)</f>
        <v>0</v>
      </c>
      <c r="D51" s="185">
        <v>1</v>
      </c>
      <c r="E51" s="186" t="str">
        <f t="shared" ref="E51" si="0">D24</f>
        <v xml:space="preserve"> Primer Trimestre: Conozco los seres vivos: características: nacen, crecen, se reproducen, reaccionan a los estímulos, se relacionan, se reproducen y mueren. Reinos de los seres vivos. Recursos naturales, cuidados y beneficios.</v>
      </c>
      <c r="F51" s="186"/>
      <c r="G51" s="186"/>
      <c r="H51" s="186"/>
      <c r="I51" s="186"/>
      <c r="J51" s="186"/>
      <c r="K51" s="186"/>
      <c r="L51" s="184" t="s">
        <v>19</v>
      </c>
      <c r="M51" s="182" t="s">
        <v>281</v>
      </c>
      <c r="N51" s="183"/>
      <c r="O51" s="50">
        <f>IF(M51="Bajo",1,0)</f>
        <v>0</v>
      </c>
      <c r="P51" s="52">
        <f>IF(M51="Básico",-3,0)</f>
        <v>0</v>
      </c>
      <c r="Q51" s="49">
        <f>C51+O51+P51</f>
        <v>0</v>
      </c>
    </row>
    <row r="52" spans="2:17" ht="18.75" customHeight="1" x14ac:dyDescent="0.25">
      <c r="B52" s="21"/>
      <c r="C52" s="50">
        <f t="shared" ref="C52:C70" si="1">IF(L52="No trabajado",1,0)</f>
        <v>0</v>
      </c>
      <c r="D52" s="164"/>
      <c r="E52" s="186"/>
      <c r="F52" s="186"/>
      <c r="G52" s="186"/>
      <c r="H52" s="186"/>
      <c r="I52" s="186"/>
      <c r="J52" s="186"/>
      <c r="K52" s="186"/>
      <c r="L52" s="174"/>
      <c r="M52" s="178"/>
      <c r="N52" s="179"/>
      <c r="O52" s="50">
        <f t="shared" ref="O52:O70" si="2">IF(M52="Bajo",1,0)</f>
        <v>0</v>
      </c>
      <c r="P52" s="52">
        <f t="shared" ref="P52:P70" si="3">IF(M52="Básico",-3,0)</f>
        <v>0</v>
      </c>
      <c r="Q52" s="49">
        <f t="shared" ref="Q52:Q70" si="4">C52+O52+P52</f>
        <v>0</v>
      </c>
    </row>
    <row r="53" spans="2:17" ht="18.75" customHeight="1" x14ac:dyDescent="0.25">
      <c r="B53" s="21"/>
      <c r="C53" s="50">
        <f t="shared" si="1"/>
        <v>0</v>
      </c>
      <c r="D53" s="164"/>
      <c r="E53" s="186"/>
      <c r="F53" s="186"/>
      <c r="G53" s="186"/>
      <c r="H53" s="186"/>
      <c r="I53" s="186"/>
      <c r="J53" s="186"/>
      <c r="K53" s="186"/>
      <c r="L53" s="174"/>
      <c r="M53" s="178"/>
      <c r="N53" s="179"/>
      <c r="O53" s="50">
        <f t="shared" si="2"/>
        <v>0</v>
      </c>
      <c r="P53" s="52">
        <f t="shared" si="3"/>
        <v>0</v>
      </c>
      <c r="Q53" s="49">
        <f t="shared" si="4"/>
        <v>0</v>
      </c>
    </row>
    <row r="54" spans="2:17" ht="18.75" customHeight="1" x14ac:dyDescent="0.25">
      <c r="B54" s="21"/>
      <c r="C54" s="50">
        <f t="shared" si="1"/>
        <v>0</v>
      </c>
      <c r="D54" s="164"/>
      <c r="E54" s="186"/>
      <c r="F54" s="186"/>
      <c r="G54" s="186"/>
      <c r="H54" s="186"/>
      <c r="I54" s="186"/>
      <c r="J54" s="186"/>
      <c r="K54" s="186"/>
      <c r="L54" s="174"/>
      <c r="M54" s="178"/>
      <c r="N54" s="179"/>
      <c r="O54" s="50">
        <f t="shared" si="2"/>
        <v>0</v>
      </c>
      <c r="P54" s="52">
        <f t="shared" si="3"/>
        <v>0</v>
      </c>
      <c r="Q54" s="49">
        <f t="shared" si="4"/>
        <v>0</v>
      </c>
    </row>
    <row r="55" spans="2:17" ht="18.75" customHeight="1" x14ac:dyDescent="0.25">
      <c r="B55" s="21"/>
      <c r="C55" s="50">
        <f t="shared" si="1"/>
        <v>0</v>
      </c>
      <c r="D55" s="165"/>
      <c r="E55" s="186"/>
      <c r="F55" s="186"/>
      <c r="G55" s="186"/>
      <c r="H55" s="186"/>
      <c r="I55" s="186"/>
      <c r="J55" s="186"/>
      <c r="K55" s="186"/>
      <c r="L55" s="175"/>
      <c r="M55" s="180"/>
      <c r="N55" s="181"/>
      <c r="O55" s="50">
        <f t="shared" si="2"/>
        <v>0</v>
      </c>
      <c r="P55" s="52">
        <f t="shared" si="3"/>
        <v>0</v>
      </c>
      <c r="Q55" s="49">
        <f t="shared" si="4"/>
        <v>0</v>
      </c>
    </row>
    <row r="56" spans="2:17" ht="18.75" customHeight="1" x14ac:dyDescent="0.25">
      <c r="B56" s="21"/>
      <c r="C56" s="50">
        <f t="shared" si="1"/>
        <v>0</v>
      </c>
      <c r="D56" s="163">
        <v>2</v>
      </c>
      <c r="E56" s="186" t="s">
        <v>334</v>
      </c>
      <c r="F56" s="186"/>
      <c r="G56" s="186"/>
      <c r="H56" s="186"/>
      <c r="I56" s="186"/>
      <c r="J56" s="186"/>
      <c r="K56" s="186"/>
      <c r="L56" s="173" t="s">
        <v>19</v>
      </c>
      <c r="M56" s="176" t="s">
        <v>281</v>
      </c>
      <c r="N56" s="177"/>
      <c r="O56" s="50">
        <f t="shared" si="2"/>
        <v>0</v>
      </c>
      <c r="P56" s="52">
        <f t="shared" si="3"/>
        <v>0</v>
      </c>
      <c r="Q56" s="49">
        <f t="shared" si="4"/>
        <v>0</v>
      </c>
    </row>
    <row r="57" spans="2:17" ht="18.75" customHeight="1" x14ac:dyDescent="0.25">
      <c r="B57" s="21"/>
      <c r="C57" s="50">
        <f t="shared" si="1"/>
        <v>0</v>
      </c>
      <c r="D57" s="164"/>
      <c r="E57" s="186"/>
      <c r="F57" s="186"/>
      <c r="G57" s="186"/>
      <c r="H57" s="186"/>
      <c r="I57" s="186"/>
      <c r="J57" s="186"/>
      <c r="K57" s="186"/>
      <c r="L57" s="174"/>
      <c r="M57" s="178"/>
      <c r="N57" s="179"/>
      <c r="O57" s="50">
        <f t="shared" si="2"/>
        <v>0</v>
      </c>
      <c r="P57" s="52">
        <f t="shared" si="3"/>
        <v>0</v>
      </c>
      <c r="Q57" s="49">
        <f t="shared" si="4"/>
        <v>0</v>
      </c>
    </row>
    <row r="58" spans="2:17" ht="18.75" customHeight="1" x14ac:dyDescent="0.25">
      <c r="B58" s="21"/>
      <c r="C58" s="50">
        <f t="shared" si="1"/>
        <v>0</v>
      </c>
      <c r="D58" s="164"/>
      <c r="E58" s="186"/>
      <c r="F58" s="186"/>
      <c r="G58" s="186"/>
      <c r="H58" s="186"/>
      <c r="I58" s="186"/>
      <c r="J58" s="186"/>
      <c r="K58" s="186"/>
      <c r="L58" s="174"/>
      <c r="M58" s="178"/>
      <c r="N58" s="179"/>
      <c r="O58" s="50">
        <f t="shared" si="2"/>
        <v>0</v>
      </c>
      <c r="P58" s="52">
        <f t="shared" si="3"/>
        <v>0</v>
      </c>
      <c r="Q58" s="49">
        <f t="shared" si="4"/>
        <v>0</v>
      </c>
    </row>
    <row r="59" spans="2:17" ht="18.75" customHeight="1" x14ac:dyDescent="0.25">
      <c r="B59" s="21"/>
      <c r="C59" s="50">
        <f t="shared" si="1"/>
        <v>0</v>
      </c>
      <c r="D59" s="164"/>
      <c r="E59" s="186"/>
      <c r="F59" s="186"/>
      <c r="G59" s="186"/>
      <c r="H59" s="186"/>
      <c r="I59" s="186"/>
      <c r="J59" s="186"/>
      <c r="K59" s="186"/>
      <c r="L59" s="174"/>
      <c r="M59" s="178"/>
      <c r="N59" s="179"/>
      <c r="O59" s="50">
        <f t="shared" si="2"/>
        <v>0</v>
      </c>
      <c r="P59" s="52">
        <f t="shared" si="3"/>
        <v>0</v>
      </c>
      <c r="Q59" s="49">
        <f t="shared" si="4"/>
        <v>0</v>
      </c>
    </row>
    <row r="60" spans="2:17" ht="18.75" customHeight="1" x14ac:dyDescent="0.25">
      <c r="B60" s="21"/>
      <c r="C60" s="50">
        <f t="shared" si="1"/>
        <v>0</v>
      </c>
      <c r="D60" s="165"/>
      <c r="E60" s="186"/>
      <c r="F60" s="186"/>
      <c r="G60" s="186"/>
      <c r="H60" s="186"/>
      <c r="I60" s="186"/>
      <c r="J60" s="186"/>
      <c r="K60" s="186"/>
      <c r="L60" s="175"/>
      <c r="M60" s="180"/>
      <c r="N60" s="181"/>
      <c r="O60" s="50">
        <f t="shared" si="2"/>
        <v>0</v>
      </c>
      <c r="P60" s="52">
        <f t="shared" si="3"/>
        <v>0</v>
      </c>
      <c r="Q60" s="49">
        <f t="shared" si="4"/>
        <v>0</v>
      </c>
    </row>
    <row r="61" spans="2:17" ht="18.75" customHeight="1" x14ac:dyDescent="0.25">
      <c r="B61" s="21"/>
      <c r="C61" s="50">
        <f t="shared" si="1"/>
        <v>0</v>
      </c>
      <c r="D61" s="172">
        <v>3</v>
      </c>
      <c r="E61" s="187" t="s">
        <v>340</v>
      </c>
      <c r="F61" s="188"/>
      <c r="G61" s="188"/>
      <c r="H61" s="188"/>
      <c r="I61" s="188"/>
      <c r="J61" s="188"/>
      <c r="K61" s="189"/>
      <c r="L61" s="196" t="s">
        <v>19</v>
      </c>
      <c r="M61" s="200" t="s">
        <v>281</v>
      </c>
      <c r="N61" s="177"/>
      <c r="O61" s="50">
        <f t="shared" si="2"/>
        <v>0</v>
      </c>
      <c r="P61" s="52">
        <f t="shared" si="3"/>
        <v>0</v>
      </c>
      <c r="Q61" s="49">
        <f t="shared" si="4"/>
        <v>0</v>
      </c>
    </row>
    <row r="62" spans="2:17" ht="18.75" customHeight="1" x14ac:dyDescent="0.25">
      <c r="B62" s="21"/>
      <c r="C62" s="50">
        <f t="shared" si="1"/>
        <v>0</v>
      </c>
      <c r="D62" s="172"/>
      <c r="E62" s="190"/>
      <c r="F62" s="191"/>
      <c r="G62" s="191"/>
      <c r="H62" s="191"/>
      <c r="I62" s="191"/>
      <c r="J62" s="191"/>
      <c r="K62" s="192"/>
      <c r="L62" s="197"/>
      <c r="M62" s="201"/>
      <c r="N62" s="179"/>
      <c r="O62" s="50">
        <f t="shared" si="2"/>
        <v>0</v>
      </c>
      <c r="P62" s="52">
        <f t="shared" si="3"/>
        <v>0</v>
      </c>
      <c r="Q62" s="49">
        <f t="shared" si="4"/>
        <v>0</v>
      </c>
    </row>
    <row r="63" spans="2:17" ht="18.75" customHeight="1" x14ac:dyDescent="0.25">
      <c r="B63" s="21"/>
      <c r="C63" s="50">
        <f t="shared" si="1"/>
        <v>0</v>
      </c>
      <c r="D63" s="172"/>
      <c r="E63" s="190"/>
      <c r="F63" s="191"/>
      <c r="G63" s="191"/>
      <c r="H63" s="191"/>
      <c r="I63" s="191"/>
      <c r="J63" s="191"/>
      <c r="K63" s="192"/>
      <c r="L63" s="197"/>
      <c r="M63" s="201"/>
      <c r="N63" s="179"/>
      <c r="O63" s="50">
        <f t="shared" si="2"/>
        <v>0</v>
      </c>
      <c r="P63" s="52">
        <f t="shared" si="3"/>
        <v>0</v>
      </c>
      <c r="Q63" s="49">
        <f t="shared" si="4"/>
        <v>0</v>
      </c>
    </row>
    <row r="64" spans="2:17" ht="18.75" customHeight="1" x14ac:dyDescent="0.25">
      <c r="B64" s="21"/>
      <c r="C64" s="50">
        <f t="shared" si="1"/>
        <v>0</v>
      </c>
      <c r="D64" s="172"/>
      <c r="E64" s="190"/>
      <c r="F64" s="191"/>
      <c r="G64" s="191"/>
      <c r="H64" s="191"/>
      <c r="I64" s="191"/>
      <c r="J64" s="191"/>
      <c r="K64" s="192"/>
      <c r="L64" s="197"/>
      <c r="M64" s="201"/>
      <c r="N64" s="179"/>
      <c r="O64" s="50">
        <f t="shared" si="2"/>
        <v>0</v>
      </c>
      <c r="P64" s="52">
        <f t="shared" si="3"/>
        <v>0</v>
      </c>
      <c r="Q64" s="49">
        <f t="shared" si="4"/>
        <v>0</v>
      </c>
    </row>
    <row r="65" spans="2:17" ht="18.75" customHeight="1" x14ac:dyDescent="0.25">
      <c r="B65" s="21"/>
      <c r="C65" s="50">
        <f t="shared" si="1"/>
        <v>0</v>
      </c>
      <c r="D65" s="172"/>
      <c r="E65" s="193"/>
      <c r="F65" s="194"/>
      <c r="G65" s="194"/>
      <c r="H65" s="194"/>
      <c r="I65" s="194"/>
      <c r="J65" s="194"/>
      <c r="K65" s="195"/>
      <c r="L65" s="198"/>
      <c r="M65" s="201"/>
      <c r="N65" s="179"/>
      <c r="O65" s="50">
        <f t="shared" si="2"/>
        <v>0</v>
      </c>
      <c r="P65" s="52">
        <f t="shared" si="3"/>
        <v>0</v>
      </c>
      <c r="Q65" s="49">
        <f t="shared" si="4"/>
        <v>0</v>
      </c>
    </row>
    <row r="66" spans="2:17" ht="18.75" customHeight="1" x14ac:dyDescent="0.25">
      <c r="B66" s="21"/>
      <c r="C66" s="50">
        <f t="shared" si="1"/>
        <v>1</v>
      </c>
      <c r="D66" s="172"/>
      <c r="E66" s="187" t="s">
        <v>339</v>
      </c>
      <c r="F66" s="188"/>
      <c r="G66" s="188"/>
      <c r="H66" s="188"/>
      <c r="I66" s="188"/>
      <c r="J66" s="188"/>
      <c r="K66" s="189"/>
      <c r="L66" s="196" t="s">
        <v>24</v>
      </c>
      <c r="M66" s="199"/>
      <c r="N66" s="199"/>
      <c r="O66" s="50">
        <f>IF(N68="Bajo",1,0)</f>
        <v>0</v>
      </c>
      <c r="P66" s="52">
        <f>IF(N68="Básico",-3,0)</f>
        <v>0</v>
      </c>
      <c r="Q66" s="49">
        <f t="shared" si="4"/>
        <v>1</v>
      </c>
    </row>
    <row r="67" spans="2:17" ht="18.75" customHeight="1" x14ac:dyDescent="0.25">
      <c r="B67" s="21"/>
      <c r="C67" s="50">
        <f t="shared" si="1"/>
        <v>0</v>
      </c>
      <c r="D67" s="172"/>
      <c r="E67" s="190"/>
      <c r="F67" s="191"/>
      <c r="G67" s="191"/>
      <c r="H67" s="191"/>
      <c r="I67" s="191"/>
      <c r="J67" s="191"/>
      <c r="K67" s="192"/>
      <c r="L67" s="197"/>
      <c r="M67" s="199"/>
      <c r="N67" s="199"/>
      <c r="O67" s="50">
        <f t="shared" si="2"/>
        <v>0</v>
      </c>
      <c r="P67" s="52">
        <f t="shared" si="3"/>
        <v>0</v>
      </c>
      <c r="Q67" s="49">
        <f t="shared" si="4"/>
        <v>0</v>
      </c>
    </row>
    <row r="68" spans="2:17" ht="18.75" customHeight="1" x14ac:dyDescent="0.25">
      <c r="B68" s="21"/>
      <c r="C68" s="50">
        <f t="shared" si="1"/>
        <v>0</v>
      </c>
      <c r="D68" s="172"/>
      <c r="E68" s="190"/>
      <c r="F68" s="191"/>
      <c r="G68" s="191"/>
      <c r="H68" s="191"/>
      <c r="I68" s="191"/>
      <c r="J68" s="191"/>
      <c r="K68" s="192"/>
      <c r="L68" s="197"/>
      <c r="M68" s="199"/>
      <c r="N68" s="199"/>
      <c r="O68" s="50">
        <f t="shared" si="2"/>
        <v>0</v>
      </c>
      <c r="P68" s="52">
        <f t="shared" si="3"/>
        <v>0</v>
      </c>
      <c r="Q68" s="49">
        <f t="shared" si="4"/>
        <v>0</v>
      </c>
    </row>
    <row r="69" spans="2:17" ht="18.75" customHeight="1" x14ac:dyDescent="0.25">
      <c r="B69" s="21"/>
      <c r="C69" s="50">
        <f t="shared" si="1"/>
        <v>0</v>
      </c>
      <c r="D69" s="172"/>
      <c r="E69" s="190"/>
      <c r="F69" s="191"/>
      <c r="G69" s="191"/>
      <c r="H69" s="191"/>
      <c r="I69" s="191"/>
      <c r="J69" s="191"/>
      <c r="K69" s="192"/>
      <c r="L69" s="197"/>
      <c r="M69" s="199"/>
      <c r="N69" s="199"/>
      <c r="O69" s="50">
        <f t="shared" si="2"/>
        <v>0</v>
      </c>
      <c r="P69" s="52">
        <f t="shared" si="3"/>
        <v>0</v>
      </c>
      <c r="Q69" s="49">
        <f t="shared" si="4"/>
        <v>0</v>
      </c>
    </row>
    <row r="70" spans="2:17" ht="18.75" customHeight="1" x14ac:dyDescent="0.25">
      <c r="B70" s="21"/>
      <c r="C70" s="50">
        <f t="shared" si="1"/>
        <v>0</v>
      </c>
      <c r="D70" s="172"/>
      <c r="E70" s="193"/>
      <c r="F70" s="194"/>
      <c r="G70" s="194"/>
      <c r="H70" s="194"/>
      <c r="I70" s="194"/>
      <c r="J70" s="194"/>
      <c r="K70" s="195"/>
      <c r="L70" s="198"/>
      <c r="M70" s="199"/>
      <c r="N70" s="199"/>
      <c r="O70" s="50">
        <f t="shared" si="2"/>
        <v>0</v>
      </c>
      <c r="P70" s="52">
        <f t="shared" si="3"/>
        <v>0</v>
      </c>
      <c r="Q70" s="49">
        <f t="shared" si="4"/>
        <v>0</v>
      </c>
    </row>
    <row r="71" spans="2:17" ht="9" customHeight="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209" t="s">
        <v>286</v>
      </c>
      <c r="D75" s="210"/>
      <c r="E75" s="210"/>
      <c r="F75" s="210"/>
      <c r="G75" s="210"/>
      <c r="H75" s="210"/>
      <c r="I75" s="210"/>
      <c r="J75" s="210"/>
      <c r="K75" s="210"/>
      <c r="L75" s="210"/>
      <c r="M75" s="210"/>
      <c r="N75" s="210"/>
      <c r="O75" s="210"/>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323</v>
      </c>
      <c r="D80" s="202"/>
      <c r="E80" s="202"/>
      <c r="F80" s="202"/>
      <c r="G80" s="202"/>
      <c r="H80" s="202"/>
      <c r="I80" s="202"/>
      <c r="J80" s="202"/>
      <c r="K80" s="202"/>
      <c r="L80" s="202"/>
      <c r="M80" s="202"/>
      <c r="N80" s="202"/>
      <c r="O80" s="202"/>
      <c r="P80" s="22"/>
    </row>
    <row r="81" spans="2:16" ht="45" customHeight="1" x14ac:dyDescent="0.25">
      <c r="B81" s="21"/>
      <c r="C81" s="202" t="s">
        <v>324</v>
      </c>
      <c r="D81" s="202"/>
      <c r="E81" s="202"/>
      <c r="F81" s="202"/>
      <c r="G81" s="202"/>
      <c r="H81" s="202"/>
      <c r="I81" s="202"/>
      <c r="J81" s="202"/>
      <c r="K81" s="202"/>
      <c r="L81" s="202"/>
      <c r="M81" s="202"/>
      <c r="N81" s="202"/>
      <c r="O81" s="202"/>
      <c r="P81" s="22"/>
    </row>
    <row r="82" spans="2:16" ht="45" customHeight="1" x14ac:dyDescent="0.25">
      <c r="B82" s="21"/>
      <c r="C82" s="202" t="s">
        <v>325</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62">
    <mergeCell ref="B12:P12"/>
    <mergeCell ref="C14:N14"/>
    <mergeCell ref="F16:K16"/>
    <mergeCell ref="C7:D7"/>
    <mergeCell ref="C9:D9"/>
    <mergeCell ref="F7:K7"/>
    <mergeCell ref="N16:O16"/>
    <mergeCell ref="C5:N5"/>
    <mergeCell ref="N7:O7"/>
    <mergeCell ref="N9:O9"/>
    <mergeCell ref="F9:K9"/>
    <mergeCell ref="B1:P1"/>
    <mergeCell ref="B3:P3"/>
    <mergeCell ref="B19:H19"/>
    <mergeCell ref="J19:P19"/>
    <mergeCell ref="K21:O21"/>
    <mergeCell ref="D23:G23"/>
    <mergeCell ref="L23:N23"/>
    <mergeCell ref="C21:G21"/>
    <mergeCell ref="D33:G43"/>
    <mergeCell ref="L33:N43"/>
    <mergeCell ref="O33:O43"/>
    <mergeCell ref="K33:K43"/>
    <mergeCell ref="O24:O28"/>
    <mergeCell ref="O29:O32"/>
    <mergeCell ref="C24:C28"/>
    <mergeCell ref="C29:C32"/>
    <mergeCell ref="C33:C43"/>
    <mergeCell ref="D24:G28"/>
    <mergeCell ref="C81:O81"/>
    <mergeCell ref="C82:O82"/>
    <mergeCell ref="B78:P78"/>
    <mergeCell ref="C80:O80"/>
    <mergeCell ref="B73:P73"/>
    <mergeCell ref="C75:O75"/>
    <mergeCell ref="D61:D70"/>
    <mergeCell ref="L56:L60"/>
    <mergeCell ref="M56:N60"/>
    <mergeCell ref="M51:N55"/>
    <mergeCell ref="L51:L55"/>
    <mergeCell ref="D51:D55"/>
    <mergeCell ref="E56:K60"/>
    <mergeCell ref="E51:K55"/>
    <mergeCell ref="E66:K70"/>
    <mergeCell ref="E61:K65"/>
    <mergeCell ref="L66:L70"/>
    <mergeCell ref="L61:L65"/>
    <mergeCell ref="M66:N70"/>
    <mergeCell ref="M61:N65"/>
    <mergeCell ref="D29:G32"/>
    <mergeCell ref="L24:N28"/>
    <mergeCell ref="L29:N32"/>
    <mergeCell ref="D56:D60"/>
    <mergeCell ref="K24:K28"/>
    <mergeCell ref="K29:K32"/>
    <mergeCell ref="K44:L44"/>
    <mergeCell ref="K45:L45"/>
    <mergeCell ref="E50:K50"/>
    <mergeCell ref="M50:N50"/>
    <mergeCell ref="B46:P46"/>
    <mergeCell ref="K47:L47"/>
    <mergeCell ref="C48:O48"/>
  </mergeCells>
  <conditionalFormatting sqref="L24 L33 L29">
    <cfRule type="expression" dxfId="108" priority="7">
      <formula>IF(L24=0,1,0)</formula>
    </cfRule>
  </conditionalFormatting>
  <conditionalFormatting sqref="E51 L61:M61 L56:M56 L51:M51">
    <cfRule type="expression" dxfId="107" priority="1">
      <formula>IF(Q51&lt;0,1,0)</formula>
    </cfRule>
    <cfRule type="expression" dxfId="106" priority="4">
      <formula>IF(Q51&gt;0,1,0)</formula>
    </cfRule>
  </conditionalFormatting>
  <conditionalFormatting sqref="E61 E51">
    <cfRule type="expression" dxfId="105" priority="3">
      <formula>IF(E51=0,1,0)</formula>
    </cfRule>
  </conditionalFormatting>
  <conditionalFormatting sqref="L51 L61 L56">
    <cfRule type="expression" dxfId="104" priority="2">
      <formula>IF(L51=0,1,0)</formula>
    </cfRule>
  </conditionalFormatting>
  <conditionalFormatting sqref="E61">
    <cfRule type="expression" dxfId="103" priority="8">
      <formula>IF(Q62&lt;0,1,0)</formula>
    </cfRule>
    <cfRule type="expression" dxfId="102" priority="9">
      <formula>IF(Q62&gt;0,1,0)</formula>
    </cfRule>
  </conditionalFormatting>
  <dataValidations count="3">
    <dataValidation type="list" allowBlank="1" showInputMessage="1" showErrorMessage="1" sqref="N16">
      <formula1>Grado</formula1>
    </dataValidation>
    <dataValidation type="list" allowBlank="1" showInputMessage="1" showErrorMessage="1" sqref="O24 O29 O33">
      <formula1>Estado</formula1>
    </dataValidation>
    <dataValidation type="list" allowBlank="1" showInputMessage="1" showErrorMessage="1" sqref="M56 M51 M61">
      <formula1>INDIRECT(O24)</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 (2)'!$A$2:$A$97</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showRowColHeaders="0" showRuler="0" view="pageLayout" topLeftCell="B1" zoomScale="115" zoomScaleNormal="100" zoomScalePageLayoutView="115" workbookViewId="0">
      <selection activeCell="J38" sqref="J38:O42"/>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315</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57"/>
      <c r="D4" s="57"/>
      <c r="E4" s="57"/>
      <c r="F4" s="57"/>
      <c r="G4" s="57"/>
      <c r="H4" s="57"/>
      <c r="I4" s="57"/>
      <c r="J4" s="57"/>
      <c r="K4" s="57"/>
      <c r="L4" s="57"/>
      <c r="M4" s="57"/>
      <c r="N4" s="57"/>
      <c r="O4" s="57"/>
      <c r="P4" s="22"/>
    </row>
    <row r="5" spans="2:16" x14ac:dyDescent="0.25">
      <c r="B5" s="58"/>
      <c r="C5" s="276" t="s">
        <v>279</v>
      </c>
      <c r="D5" s="276"/>
      <c r="E5" s="276"/>
      <c r="F5" s="276"/>
      <c r="G5" s="276"/>
      <c r="H5" s="276"/>
      <c r="I5" s="276"/>
      <c r="J5" s="276"/>
      <c r="K5" s="276"/>
      <c r="L5" s="276"/>
      <c r="M5" s="276"/>
      <c r="N5" s="276"/>
      <c r="O5" s="59"/>
      <c r="P5" s="22"/>
    </row>
    <row r="6" spans="2:16" ht="9" customHeight="1" thickBot="1" x14ac:dyDescent="0.3">
      <c r="B6" s="58"/>
      <c r="C6" s="60"/>
      <c r="D6" s="60"/>
      <c r="E6" s="60"/>
      <c r="F6" s="60"/>
      <c r="G6" s="60"/>
      <c r="H6" s="60"/>
      <c r="I6" s="60"/>
      <c r="J6" s="60"/>
      <c r="K6" s="60"/>
      <c r="L6" s="60"/>
      <c r="M6" s="60"/>
      <c r="N6" s="60"/>
      <c r="O6" s="60"/>
      <c r="P6" s="22"/>
    </row>
    <row r="7" spans="2:16" ht="16.5" thickTop="1" thickBot="1" x14ac:dyDescent="0.3">
      <c r="B7" s="61"/>
      <c r="C7" s="277" t="s">
        <v>10</v>
      </c>
      <c r="D7" s="277"/>
      <c r="E7" s="60"/>
      <c r="F7" s="240" t="s">
        <v>317</v>
      </c>
      <c r="G7" s="278"/>
      <c r="H7" s="278"/>
      <c r="I7" s="278"/>
      <c r="J7" s="278"/>
      <c r="K7" s="279"/>
      <c r="L7" s="62" t="s">
        <v>13</v>
      </c>
      <c r="M7" s="63"/>
      <c r="N7" s="240">
        <v>254874000363</v>
      </c>
      <c r="O7" s="279"/>
      <c r="P7" s="22"/>
    </row>
    <row r="8" spans="2:16" ht="9" customHeight="1" thickTop="1" thickBot="1" x14ac:dyDescent="0.3">
      <c r="B8" s="58"/>
      <c r="C8" s="59"/>
      <c r="D8" s="60"/>
      <c r="E8" s="60"/>
      <c r="F8" s="60"/>
      <c r="G8" s="60"/>
      <c r="H8" s="60"/>
      <c r="I8" s="60"/>
      <c r="J8" s="60"/>
      <c r="K8" s="60"/>
      <c r="L8" s="64"/>
      <c r="M8" s="63"/>
      <c r="N8" s="60"/>
      <c r="O8" s="60"/>
      <c r="P8" s="22"/>
    </row>
    <row r="9" spans="2:16" ht="16.5" thickTop="1" thickBot="1" x14ac:dyDescent="0.3">
      <c r="B9" s="61"/>
      <c r="C9" s="277" t="s">
        <v>12</v>
      </c>
      <c r="D9" s="277"/>
      <c r="E9" s="60"/>
      <c r="F9" s="240" t="s">
        <v>184</v>
      </c>
      <c r="G9" s="278"/>
      <c r="H9" s="278"/>
      <c r="I9" s="278"/>
      <c r="J9" s="278"/>
      <c r="K9" s="279"/>
      <c r="L9" s="62" t="s">
        <v>14</v>
      </c>
      <c r="M9" s="63"/>
      <c r="N9" s="240" t="s">
        <v>319</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276" t="s">
        <v>294</v>
      </c>
      <c r="D14" s="276"/>
      <c r="E14" s="276"/>
      <c r="F14" s="276"/>
      <c r="G14" s="276"/>
      <c r="H14" s="276"/>
      <c r="I14" s="276"/>
      <c r="J14" s="276"/>
      <c r="K14" s="276"/>
      <c r="L14" s="276"/>
      <c r="M14" s="276"/>
      <c r="N14" s="276"/>
      <c r="O14" s="59"/>
      <c r="P14" s="22"/>
    </row>
    <row r="15" spans="2:16" ht="9" customHeight="1" thickBot="1" x14ac:dyDescent="0.3">
      <c r="B15" s="21"/>
      <c r="N15" s="280" t="s">
        <v>327</v>
      </c>
      <c r="O15" s="280"/>
      <c r="P15" s="22"/>
    </row>
    <row r="16" spans="2:16" ht="16.5" customHeight="1" thickTop="1" thickBot="1" x14ac:dyDescent="0.3">
      <c r="B16" s="21"/>
      <c r="C16" s="60"/>
      <c r="D16" s="62" t="s">
        <v>0</v>
      </c>
      <c r="E16" s="60"/>
      <c r="F16" s="56"/>
      <c r="G16" s="65" t="s">
        <v>326</v>
      </c>
      <c r="H16" s="65"/>
      <c r="I16" s="65"/>
      <c r="J16" s="65"/>
      <c r="K16" s="66"/>
      <c r="L16" s="67" t="s">
        <v>295</v>
      </c>
      <c r="M16" s="63"/>
      <c r="N16" s="281"/>
      <c r="O16" s="281"/>
      <c r="P16" s="22"/>
    </row>
    <row r="17" spans="2:16" ht="9" customHeight="1" thickTop="1" thickBot="1" x14ac:dyDescent="0.3">
      <c r="B17" s="21"/>
      <c r="P17" s="22"/>
    </row>
    <row r="18" spans="2:16" ht="16.5" thickTop="1" thickBot="1" x14ac:dyDescent="0.3">
      <c r="B18" s="21"/>
      <c r="C18" s="60"/>
      <c r="D18" s="62" t="s">
        <v>296</v>
      </c>
      <c r="E18" s="60"/>
      <c r="F18" s="56"/>
      <c r="G18" s="65" t="s">
        <v>22</v>
      </c>
      <c r="H18" s="65"/>
      <c r="I18" s="65"/>
      <c r="J18" s="65"/>
      <c r="K18" s="66"/>
      <c r="L18" s="67" t="s">
        <v>297</v>
      </c>
      <c r="M18" s="63"/>
      <c r="N18" s="56" t="s">
        <v>328</v>
      </c>
      <c r="O18" s="66"/>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03" t="s">
        <v>298</v>
      </c>
      <c r="C21" s="204"/>
      <c r="D21" s="204"/>
      <c r="E21" s="204"/>
      <c r="F21" s="204"/>
      <c r="G21" s="204"/>
      <c r="H21" s="204"/>
      <c r="I21" s="204"/>
      <c r="J21" s="204"/>
      <c r="K21" s="204"/>
      <c r="L21" s="204"/>
      <c r="M21" s="204"/>
      <c r="N21" s="204"/>
      <c r="O21" s="204"/>
      <c r="P21" s="205"/>
    </row>
    <row r="22" spans="2:16" ht="6.75" customHeight="1" thickTop="1" x14ac:dyDescent="0.25">
      <c r="B22" s="21"/>
      <c r="P22" s="27"/>
    </row>
    <row r="23" spans="2:16" ht="23.25" customHeight="1" x14ac:dyDescent="0.25">
      <c r="B23" s="21"/>
      <c r="C23" s="269" t="s">
        <v>299</v>
      </c>
      <c r="D23" s="270"/>
      <c r="E23" s="270"/>
      <c r="F23" s="270"/>
      <c r="G23" s="270"/>
      <c r="H23" s="270"/>
      <c r="I23" s="270"/>
      <c r="J23" s="270"/>
      <c r="K23" s="270"/>
      <c r="L23" s="270"/>
      <c r="M23" s="270"/>
      <c r="N23" s="270"/>
      <c r="O23" s="271"/>
      <c r="P23" s="22"/>
    </row>
    <row r="24" spans="2:16" ht="9" customHeight="1" thickBot="1" x14ac:dyDescent="0.3">
      <c r="B24" s="21"/>
      <c r="G24" s="68"/>
      <c r="H24" s="68"/>
      <c r="I24" s="68"/>
      <c r="J24" s="68"/>
      <c r="K24" s="68"/>
      <c r="P24" s="22"/>
    </row>
    <row r="25" spans="2:16" ht="16.5" thickTop="1" thickBot="1" x14ac:dyDescent="0.3">
      <c r="B25" s="21"/>
      <c r="C25" s="55" t="s">
        <v>277</v>
      </c>
      <c r="D25" s="214" t="s">
        <v>300</v>
      </c>
      <c r="E25" s="237"/>
      <c r="F25" s="237"/>
      <c r="G25" s="237"/>
      <c r="H25" s="237"/>
      <c r="I25" s="237"/>
      <c r="J25" s="237"/>
      <c r="K25" s="237"/>
      <c r="L25" s="237"/>
      <c r="M25" s="237"/>
      <c r="N25" s="237"/>
      <c r="O25" s="215"/>
      <c r="P25" s="22"/>
    </row>
    <row r="26" spans="2:16" ht="18.75" customHeight="1" thickTop="1" x14ac:dyDescent="0.25">
      <c r="B26" s="21"/>
      <c r="C26" s="251">
        <v>1</v>
      </c>
      <c r="D26" s="254" t="s">
        <v>329</v>
      </c>
      <c r="E26" s="255"/>
      <c r="F26" s="255"/>
      <c r="G26" s="255"/>
      <c r="H26" s="255"/>
      <c r="I26" s="255"/>
      <c r="J26" s="255"/>
      <c r="K26" s="255"/>
      <c r="L26" s="255"/>
      <c r="M26" s="255"/>
      <c r="N26" s="255"/>
      <c r="O26" s="256"/>
      <c r="P26" s="22"/>
    </row>
    <row r="27" spans="2:16" ht="18.75" customHeight="1" x14ac:dyDescent="0.25">
      <c r="B27" s="21"/>
      <c r="C27" s="252"/>
      <c r="D27" s="257"/>
      <c r="E27" s="258"/>
      <c r="F27" s="258"/>
      <c r="G27" s="258"/>
      <c r="H27" s="258"/>
      <c r="I27" s="258"/>
      <c r="J27" s="258"/>
      <c r="K27" s="258"/>
      <c r="L27" s="258"/>
      <c r="M27" s="258"/>
      <c r="N27" s="258"/>
      <c r="O27" s="259"/>
      <c r="P27" s="22"/>
    </row>
    <row r="28" spans="2:16" ht="18.75" customHeight="1" x14ac:dyDescent="0.25">
      <c r="B28" s="21"/>
      <c r="C28" s="252"/>
      <c r="D28" s="257"/>
      <c r="E28" s="258"/>
      <c r="F28" s="258"/>
      <c r="G28" s="258"/>
      <c r="H28" s="258"/>
      <c r="I28" s="258"/>
      <c r="J28" s="258"/>
      <c r="K28" s="258"/>
      <c r="L28" s="258"/>
      <c r="M28" s="258"/>
      <c r="N28" s="258"/>
      <c r="O28" s="259"/>
      <c r="P28" s="22"/>
    </row>
    <row r="29" spans="2:16" ht="18.75" customHeight="1" x14ac:dyDescent="0.25">
      <c r="B29" s="21"/>
      <c r="C29" s="252"/>
      <c r="D29" s="257"/>
      <c r="E29" s="258"/>
      <c r="F29" s="258"/>
      <c r="G29" s="258"/>
      <c r="H29" s="258"/>
      <c r="I29" s="258"/>
      <c r="J29" s="258"/>
      <c r="K29" s="258"/>
      <c r="L29" s="258"/>
      <c r="M29" s="258"/>
      <c r="N29" s="258"/>
      <c r="O29" s="259"/>
      <c r="P29" s="22"/>
    </row>
    <row r="30" spans="2:16" ht="18.75" customHeight="1" thickBot="1" x14ac:dyDescent="0.3">
      <c r="B30" s="21"/>
      <c r="C30" s="253"/>
      <c r="D30" s="260"/>
      <c r="E30" s="261"/>
      <c r="F30" s="261"/>
      <c r="G30" s="261"/>
      <c r="H30" s="261"/>
      <c r="I30" s="261"/>
      <c r="J30" s="261"/>
      <c r="K30" s="261"/>
      <c r="L30" s="261"/>
      <c r="M30" s="261"/>
      <c r="N30" s="261"/>
      <c r="O30" s="262"/>
      <c r="P30" s="22"/>
    </row>
    <row r="31" spans="2:16" ht="9" customHeight="1" thickTop="1" thickBot="1" x14ac:dyDescent="0.3">
      <c r="B31" s="23"/>
      <c r="C31" s="18"/>
      <c r="D31" s="18"/>
      <c r="E31" s="18"/>
      <c r="F31" s="18"/>
      <c r="G31" s="18"/>
      <c r="H31" s="69"/>
      <c r="I31" s="69"/>
      <c r="J31" s="69"/>
      <c r="K31" s="170"/>
      <c r="L31" s="170"/>
      <c r="M31" s="18"/>
      <c r="N31" s="18"/>
      <c r="O31" s="18"/>
      <c r="P31" s="24"/>
    </row>
    <row r="32" spans="2:16" ht="78" customHeight="1" thickTop="1" thickBot="1" x14ac:dyDescent="0.3">
      <c r="K32" s="171"/>
      <c r="L32" s="171"/>
    </row>
    <row r="33" spans="2:16" ht="17.25" thickTop="1" thickBot="1" x14ac:dyDescent="0.3">
      <c r="B33" s="203" t="s">
        <v>301</v>
      </c>
      <c r="C33" s="204"/>
      <c r="D33" s="204"/>
      <c r="E33" s="204"/>
      <c r="F33" s="204"/>
      <c r="G33" s="204"/>
      <c r="H33" s="204"/>
      <c r="I33" s="204"/>
      <c r="J33" s="204"/>
      <c r="K33" s="204"/>
      <c r="L33" s="204"/>
      <c r="M33" s="204"/>
      <c r="N33" s="204"/>
      <c r="O33" s="204"/>
      <c r="P33" s="205"/>
    </row>
    <row r="34" spans="2:16" ht="15.75" thickTop="1" x14ac:dyDescent="0.25">
      <c r="B34" s="21"/>
      <c r="P34" s="27"/>
    </row>
    <row r="35" spans="2:16" ht="21" customHeight="1" x14ac:dyDescent="0.25">
      <c r="B35" s="21"/>
      <c r="C35" s="269" t="s">
        <v>302</v>
      </c>
      <c r="D35" s="270"/>
      <c r="E35" s="270"/>
      <c r="F35" s="270"/>
      <c r="G35" s="270"/>
      <c r="H35" s="270"/>
      <c r="I35" s="270"/>
      <c r="J35" s="270"/>
      <c r="K35" s="270"/>
      <c r="L35" s="270"/>
      <c r="M35" s="270"/>
      <c r="N35" s="270"/>
      <c r="O35" s="271"/>
      <c r="P35" s="22"/>
    </row>
    <row r="36" spans="2:16" ht="15.75" thickBot="1" x14ac:dyDescent="0.3">
      <c r="B36" s="21"/>
      <c r="H36" s="68"/>
      <c r="I36" s="68"/>
      <c r="J36" s="68"/>
      <c r="P36" s="22"/>
    </row>
    <row r="37" spans="2:16" ht="16.5" thickTop="1" thickBot="1" x14ac:dyDescent="0.3">
      <c r="B37" s="21"/>
      <c r="C37" s="55" t="s">
        <v>277</v>
      </c>
      <c r="D37" s="272" t="s">
        <v>300</v>
      </c>
      <c r="E37" s="273"/>
      <c r="F37" s="273"/>
      <c r="G37" s="273"/>
      <c r="H37" s="273"/>
      <c r="I37" s="274"/>
      <c r="J37" s="273" t="s">
        <v>303</v>
      </c>
      <c r="K37" s="273"/>
      <c r="L37" s="273"/>
      <c r="M37" s="273"/>
      <c r="N37" s="273"/>
      <c r="O37" s="274"/>
      <c r="P37" s="22"/>
    </row>
    <row r="38" spans="2:16" ht="15.75" customHeight="1" thickTop="1" x14ac:dyDescent="0.25">
      <c r="B38" s="21"/>
      <c r="C38" s="251">
        <v>1</v>
      </c>
      <c r="D38" s="151" t="str">
        <f>D26</f>
        <v>Fuentes de energía ( solar, eólica, hidraulica, combustibles fósiles). El sol, la tierra y sus movimientos, la luna. El sonido.</v>
      </c>
      <c r="E38" s="152"/>
      <c r="F38" s="152"/>
      <c r="G38" s="152"/>
      <c r="H38" s="152"/>
      <c r="I38" s="153"/>
      <c r="J38" s="254" t="s">
        <v>338</v>
      </c>
      <c r="K38" s="255"/>
      <c r="L38" s="255"/>
      <c r="M38" s="255"/>
      <c r="N38" s="255"/>
      <c r="O38" s="256"/>
      <c r="P38" s="22"/>
    </row>
    <row r="39" spans="2:16" x14ac:dyDescent="0.25">
      <c r="B39" s="21"/>
      <c r="C39" s="252"/>
      <c r="D39" s="154"/>
      <c r="E39" s="155"/>
      <c r="F39" s="155"/>
      <c r="G39" s="155"/>
      <c r="H39" s="155"/>
      <c r="I39" s="156"/>
      <c r="J39" s="257"/>
      <c r="K39" s="258"/>
      <c r="L39" s="258"/>
      <c r="M39" s="258"/>
      <c r="N39" s="258"/>
      <c r="O39" s="259"/>
      <c r="P39" s="22"/>
    </row>
    <row r="40" spans="2:16" x14ac:dyDescent="0.25">
      <c r="B40" s="21"/>
      <c r="C40" s="252"/>
      <c r="D40" s="154"/>
      <c r="E40" s="155"/>
      <c r="F40" s="155"/>
      <c r="G40" s="155"/>
      <c r="H40" s="155"/>
      <c r="I40" s="156"/>
      <c r="J40" s="257"/>
      <c r="K40" s="258"/>
      <c r="L40" s="258"/>
      <c r="M40" s="258"/>
      <c r="N40" s="258"/>
      <c r="O40" s="259"/>
      <c r="P40" s="22"/>
    </row>
    <row r="41" spans="2:16" x14ac:dyDescent="0.25">
      <c r="B41" s="21"/>
      <c r="C41" s="252"/>
      <c r="D41" s="154"/>
      <c r="E41" s="155"/>
      <c r="F41" s="155"/>
      <c r="G41" s="155"/>
      <c r="H41" s="155"/>
      <c r="I41" s="156"/>
      <c r="J41" s="257"/>
      <c r="K41" s="258"/>
      <c r="L41" s="258"/>
      <c r="M41" s="258"/>
      <c r="N41" s="258"/>
      <c r="O41" s="259"/>
      <c r="P41" s="22"/>
    </row>
    <row r="42" spans="2:16" ht="15.75" thickBot="1" x14ac:dyDescent="0.3">
      <c r="B42" s="21"/>
      <c r="C42" s="253"/>
      <c r="D42" s="222"/>
      <c r="E42" s="223"/>
      <c r="F42" s="223"/>
      <c r="G42" s="223"/>
      <c r="H42" s="223"/>
      <c r="I42" s="224"/>
      <c r="J42" s="260"/>
      <c r="K42" s="261"/>
      <c r="L42" s="261"/>
      <c r="M42" s="261"/>
      <c r="N42" s="261"/>
      <c r="O42" s="262"/>
      <c r="P42" s="22"/>
    </row>
    <row r="43" spans="2:16" ht="16.5" thickTop="1" thickBot="1" x14ac:dyDescent="0.3">
      <c r="B43" s="23"/>
      <c r="C43" s="18"/>
      <c r="D43" s="18"/>
      <c r="E43" s="18"/>
      <c r="F43" s="18"/>
      <c r="G43" s="18"/>
      <c r="H43" s="18"/>
      <c r="I43" s="18"/>
      <c r="J43" s="69"/>
      <c r="K43" s="170"/>
      <c r="L43" s="170"/>
      <c r="M43" s="18"/>
      <c r="N43" s="18"/>
      <c r="O43" s="18"/>
      <c r="P43" s="24"/>
    </row>
    <row r="44" spans="2:16" ht="16.5" thickTop="1" thickBot="1" x14ac:dyDescent="0.3"/>
    <row r="45" spans="2:16" ht="17.25" thickTop="1" thickBot="1" x14ac:dyDescent="0.3">
      <c r="B45" s="203" t="s">
        <v>304</v>
      </c>
      <c r="C45" s="204"/>
      <c r="D45" s="204"/>
      <c r="E45" s="204"/>
      <c r="F45" s="204"/>
      <c r="G45" s="204"/>
      <c r="H45" s="204"/>
      <c r="I45" s="204"/>
      <c r="J45" s="204"/>
      <c r="K45" s="204"/>
      <c r="L45" s="204"/>
      <c r="M45" s="204"/>
      <c r="N45" s="204"/>
      <c r="O45" s="204"/>
      <c r="P45" s="205"/>
    </row>
    <row r="46" spans="2:16" ht="15.75" thickTop="1" x14ac:dyDescent="0.25">
      <c r="B46" s="21"/>
      <c r="P46" s="27"/>
    </row>
    <row r="47" spans="2:16" ht="32.25" customHeight="1" x14ac:dyDescent="0.25">
      <c r="B47" s="21"/>
      <c r="C47" s="269" t="s">
        <v>305</v>
      </c>
      <c r="D47" s="270"/>
      <c r="E47" s="270"/>
      <c r="F47" s="270"/>
      <c r="G47" s="270"/>
      <c r="H47" s="270"/>
      <c r="I47" s="270"/>
      <c r="J47" s="270"/>
      <c r="K47" s="270"/>
      <c r="L47" s="270"/>
      <c r="M47" s="270"/>
      <c r="N47" s="270"/>
      <c r="O47" s="271"/>
      <c r="P47" s="22"/>
    </row>
    <row r="48" spans="2:16" ht="15.75" thickBot="1" x14ac:dyDescent="0.3">
      <c r="B48" s="21"/>
      <c r="H48" s="68"/>
      <c r="I48" s="68"/>
      <c r="J48" s="68"/>
      <c r="P48" s="22"/>
    </row>
    <row r="49" spans="2:16" ht="16.5" thickTop="1" thickBot="1" x14ac:dyDescent="0.3">
      <c r="B49" s="21"/>
      <c r="C49" s="55" t="s">
        <v>277</v>
      </c>
      <c r="D49" s="272" t="s">
        <v>300</v>
      </c>
      <c r="E49" s="273"/>
      <c r="F49" s="273"/>
      <c r="G49" s="273"/>
      <c r="H49" s="273"/>
      <c r="I49" s="274"/>
      <c r="J49" s="273" t="s">
        <v>306</v>
      </c>
      <c r="K49" s="273"/>
      <c r="L49" s="273"/>
      <c r="M49" s="273"/>
      <c r="N49" s="273"/>
      <c r="O49" s="274"/>
      <c r="P49" s="22"/>
    </row>
    <row r="50" spans="2:16" ht="15.75" customHeight="1" thickTop="1" x14ac:dyDescent="0.25">
      <c r="B50" s="21"/>
      <c r="C50" s="251">
        <v>1</v>
      </c>
      <c r="D50" s="151" t="str">
        <f>D38</f>
        <v>Fuentes de energía ( solar, eólica, hidraulica, combustibles fósiles). El sol, la tierra y sus movimientos, la luna. El sonido.</v>
      </c>
      <c r="E50" s="152"/>
      <c r="F50" s="152"/>
      <c r="G50" s="152"/>
      <c r="H50" s="152"/>
      <c r="I50" s="153"/>
      <c r="J50" s="254" t="s">
        <v>330</v>
      </c>
      <c r="K50" s="255"/>
      <c r="L50" s="255"/>
      <c r="M50" s="255"/>
      <c r="N50" s="255"/>
      <c r="O50" s="256"/>
      <c r="P50" s="22"/>
    </row>
    <row r="51" spans="2:16" x14ac:dyDescent="0.25">
      <c r="B51" s="21"/>
      <c r="C51" s="252"/>
      <c r="D51" s="154"/>
      <c r="E51" s="155"/>
      <c r="F51" s="155"/>
      <c r="G51" s="155"/>
      <c r="H51" s="155"/>
      <c r="I51" s="156"/>
      <c r="J51" s="257"/>
      <c r="K51" s="258"/>
      <c r="L51" s="258"/>
      <c r="M51" s="258"/>
      <c r="N51" s="258"/>
      <c r="O51" s="259"/>
      <c r="P51" s="22"/>
    </row>
    <row r="52" spans="2:16" x14ac:dyDescent="0.25">
      <c r="B52" s="21"/>
      <c r="C52" s="252"/>
      <c r="D52" s="154"/>
      <c r="E52" s="155"/>
      <c r="F52" s="155"/>
      <c r="G52" s="155"/>
      <c r="H52" s="155"/>
      <c r="I52" s="156"/>
      <c r="J52" s="257"/>
      <c r="K52" s="258"/>
      <c r="L52" s="258"/>
      <c r="M52" s="258"/>
      <c r="N52" s="258"/>
      <c r="O52" s="259"/>
      <c r="P52" s="22"/>
    </row>
    <row r="53" spans="2:16" x14ac:dyDescent="0.25">
      <c r="B53" s="21"/>
      <c r="C53" s="252"/>
      <c r="D53" s="154"/>
      <c r="E53" s="155"/>
      <c r="F53" s="155"/>
      <c r="G53" s="155"/>
      <c r="H53" s="155"/>
      <c r="I53" s="156"/>
      <c r="J53" s="257"/>
      <c r="K53" s="258"/>
      <c r="L53" s="258"/>
      <c r="M53" s="258"/>
      <c r="N53" s="258"/>
      <c r="O53" s="259"/>
      <c r="P53" s="22"/>
    </row>
    <row r="54" spans="2:16" ht="15.75" thickBot="1" x14ac:dyDescent="0.3">
      <c r="B54" s="21"/>
      <c r="C54" s="253"/>
      <c r="D54" s="222"/>
      <c r="E54" s="223"/>
      <c r="F54" s="223"/>
      <c r="G54" s="223"/>
      <c r="H54" s="223"/>
      <c r="I54" s="224"/>
      <c r="J54" s="260"/>
      <c r="K54" s="261"/>
      <c r="L54" s="261"/>
      <c r="M54" s="261"/>
      <c r="N54" s="261"/>
      <c r="O54" s="262"/>
      <c r="P54" s="22"/>
    </row>
    <row r="55" spans="2:16" ht="16.5" thickTop="1" thickBot="1" x14ac:dyDescent="0.3">
      <c r="B55" s="23"/>
      <c r="C55" s="18"/>
      <c r="D55" s="18"/>
      <c r="E55" s="18"/>
      <c r="F55" s="18"/>
      <c r="G55" s="18"/>
      <c r="H55" s="69"/>
      <c r="I55" s="69"/>
      <c r="J55" s="69"/>
      <c r="K55" s="170"/>
      <c r="L55" s="170"/>
      <c r="M55" s="18"/>
      <c r="N55" s="18"/>
      <c r="O55" s="18"/>
      <c r="P55" s="24"/>
    </row>
    <row r="56" spans="2:16" ht="113.25" customHeight="1" thickTop="1" thickBot="1" x14ac:dyDescent="0.3"/>
    <row r="57" spans="2:16" ht="17.25" thickTop="1" thickBot="1" x14ac:dyDescent="0.3">
      <c r="B57" s="203" t="s">
        <v>307</v>
      </c>
      <c r="C57" s="204"/>
      <c r="D57" s="204"/>
      <c r="E57" s="204"/>
      <c r="F57" s="204"/>
      <c r="G57" s="204"/>
      <c r="H57" s="204"/>
      <c r="I57" s="204"/>
      <c r="J57" s="204"/>
      <c r="K57" s="204"/>
      <c r="L57" s="204"/>
      <c r="M57" s="204"/>
      <c r="N57" s="204"/>
      <c r="O57" s="204"/>
      <c r="P57" s="205"/>
    </row>
    <row r="58" spans="2:16" ht="15.75" thickTop="1" x14ac:dyDescent="0.25">
      <c r="B58" s="21"/>
      <c r="P58" s="27"/>
    </row>
    <row r="59" spans="2:16" x14ac:dyDescent="0.25">
      <c r="B59" s="21"/>
      <c r="C59" s="269" t="s">
        <v>308</v>
      </c>
      <c r="D59" s="270"/>
      <c r="E59" s="270"/>
      <c r="F59" s="270"/>
      <c r="G59" s="270"/>
      <c r="H59" s="270"/>
      <c r="I59" s="270"/>
      <c r="J59" s="270"/>
      <c r="K59" s="270"/>
      <c r="L59" s="270"/>
      <c r="M59" s="270"/>
      <c r="N59" s="270"/>
      <c r="O59" s="271"/>
      <c r="P59" s="22"/>
    </row>
    <row r="60" spans="2:16" ht="15.75" thickBot="1" x14ac:dyDescent="0.3">
      <c r="B60" s="21"/>
      <c r="H60" s="68"/>
      <c r="I60" s="68"/>
      <c r="J60" s="68"/>
      <c r="P60" s="22"/>
    </row>
    <row r="61" spans="2:16" ht="16.5" thickTop="1" thickBot="1" x14ac:dyDescent="0.3">
      <c r="B61" s="21"/>
      <c r="C61" s="55" t="s">
        <v>277</v>
      </c>
      <c r="D61" s="272" t="s">
        <v>300</v>
      </c>
      <c r="E61" s="273"/>
      <c r="F61" s="273"/>
      <c r="G61" s="273"/>
      <c r="H61" s="273"/>
      <c r="I61" s="274"/>
      <c r="J61" s="275" t="s">
        <v>309</v>
      </c>
      <c r="K61" s="275"/>
      <c r="L61" s="275"/>
      <c r="M61" s="275"/>
      <c r="N61" s="275" t="s">
        <v>310</v>
      </c>
      <c r="O61" s="275"/>
      <c r="P61" s="22"/>
    </row>
    <row r="62" spans="2:16" ht="15.75" customHeight="1" thickTop="1" x14ac:dyDescent="0.25">
      <c r="B62" s="21"/>
      <c r="C62" s="251">
        <v>1</v>
      </c>
      <c r="D62" s="151" t="str">
        <f>D50</f>
        <v>Fuentes de energía ( solar, eólica, hidraulica, combustibles fósiles). El sol, la tierra y sus movimientos, la luna. El sonido.</v>
      </c>
      <c r="E62" s="152"/>
      <c r="F62" s="152"/>
      <c r="G62" s="152"/>
      <c r="H62" s="152"/>
      <c r="I62" s="153"/>
      <c r="J62" s="254" t="s">
        <v>331</v>
      </c>
      <c r="K62" s="255"/>
      <c r="L62" s="255"/>
      <c r="M62" s="256"/>
      <c r="N62" s="263" t="s">
        <v>332</v>
      </c>
      <c r="O62" s="264"/>
      <c r="P62" s="22"/>
    </row>
    <row r="63" spans="2:16" x14ac:dyDescent="0.25">
      <c r="B63" s="21"/>
      <c r="C63" s="252"/>
      <c r="D63" s="154"/>
      <c r="E63" s="155"/>
      <c r="F63" s="155"/>
      <c r="G63" s="155"/>
      <c r="H63" s="155"/>
      <c r="I63" s="156"/>
      <c r="J63" s="257"/>
      <c r="K63" s="258"/>
      <c r="L63" s="258"/>
      <c r="M63" s="259"/>
      <c r="N63" s="265"/>
      <c r="O63" s="266"/>
      <c r="P63" s="22"/>
    </row>
    <row r="64" spans="2:16" x14ac:dyDescent="0.25">
      <c r="B64" s="21"/>
      <c r="C64" s="252"/>
      <c r="D64" s="154"/>
      <c r="E64" s="155"/>
      <c r="F64" s="155"/>
      <c r="G64" s="155"/>
      <c r="H64" s="155"/>
      <c r="I64" s="156"/>
      <c r="J64" s="257"/>
      <c r="K64" s="258"/>
      <c r="L64" s="258"/>
      <c r="M64" s="259"/>
      <c r="N64" s="265"/>
      <c r="O64" s="266"/>
      <c r="P64" s="22"/>
    </row>
    <row r="65" spans="2:16" x14ac:dyDescent="0.25">
      <c r="B65" s="21"/>
      <c r="C65" s="252"/>
      <c r="D65" s="154"/>
      <c r="E65" s="155"/>
      <c r="F65" s="155"/>
      <c r="G65" s="155"/>
      <c r="H65" s="155"/>
      <c r="I65" s="156"/>
      <c r="J65" s="257"/>
      <c r="K65" s="258"/>
      <c r="L65" s="258"/>
      <c r="M65" s="259"/>
      <c r="N65" s="265"/>
      <c r="O65" s="266"/>
      <c r="P65" s="22"/>
    </row>
    <row r="66" spans="2:16" ht="15.75" thickBot="1" x14ac:dyDescent="0.3">
      <c r="B66" s="21"/>
      <c r="C66" s="253"/>
      <c r="D66" s="222"/>
      <c r="E66" s="223"/>
      <c r="F66" s="223"/>
      <c r="G66" s="223"/>
      <c r="H66" s="223"/>
      <c r="I66" s="224"/>
      <c r="J66" s="260"/>
      <c r="K66" s="261"/>
      <c r="L66" s="261"/>
      <c r="M66" s="262"/>
      <c r="N66" s="267"/>
      <c r="O66" s="268"/>
      <c r="P66" s="22"/>
    </row>
    <row r="67" spans="2:16" ht="16.5" thickTop="1" thickBot="1" x14ac:dyDescent="0.3">
      <c r="B67" s="23"/>
      <c r="C67" s="18"/>
      <c r="D67" s="18"/>
      <c r="E67" s="18"/>
      <c r="F67" s="18"/>
      <c r="G67" s="18"/>
      <c r="H67" s="69"/>
      <c r="I67" s="69"/>
      <c r="J67" s="69"/>
      <c r="K67" s="170"/>
      <c r="L67" s="170"/>
      <c r="M67" s="18"/>
      <c r="N67" s="18"/>
      <c r="O67" s="18"/>
      <c r="P67" s="24"/>
    </row>
    <row r="68" spans="2:16" ht="16.5" thickTop="1" thickBot="1" x14ac:dyDescent="0.3"/>
    <row r="69" spans="2:16" ht="17.25" thickTop="1" thickBot="1" x14ac:dyDescent="0.3">
      <c r="B69" s="203" t="s">
        <v>311</v>
      </c>
      <c r="C69" s="204"/>
      <c r="D69" s="204"/>
      <c r="E69" s="204"/>
      <c r="F69" s="204"/>
      <c r="G69" s="204"/>
      <c r="H69" s="204"/>
      <c r="I69" s="204"/>
      <c r="J69" s="204"/>
      <c r="K69" s="204"/>
      <c r="L69" s="204"/>
      <c r="M69" s="204"/>
      <c r="N69" s="204"/>
      <c r="O69" s="204"/>
      <c r="P69" s="205"/>
    </row>
    <row r="70" spans="2:16" ht="15.75" thickTop="1" x14ac:dyDescent="0.25">
      <c r="B70" s="21"/>
      <c r="P70" s="27"/>
    </row>
    <row r="71" spans="2:16" x14ac:dyDescent="0.25">
      <c r="B71" s="21"/>
      <c r="C71" s="269" t="s">
        <v>312</v>
      </c>
      <c r="D71" s="270"/>
      <c r="E71" s="270"/>
      <c r="F71" s="270"/>
      <c r="G71" s="270"/>
      <c r="H71" s="270"/>
      <c r="I71" s="270"/>
      <c r="J71" s="270"/>
      <c r="K71" s="270"/>
      <c r="L71" s="270"/>
      <c r="M71" s="270"/>
      <c r="N71" s="270"/>
      <c r="O71" s="271"/>
      <c r="P71" s="22"/>
    </row>
    <row r="72" spans="2:16" ht="15.75" thickBot="1" x14ac:dyDescent="0.3">
      <c r="B72" s="21"/>
      <c r="H72" s="68"/>
      <c r="I72" s="68"/>
      <c r="J72" s="68"/>
      <c r="P72" s="22"/>
    </row>
    <row r="73" spans="2:16" ht="16.5" thickTop="1" thickBot="1" x14ac:dyDescent="0.3">
      <c r="B73" s="21"/>
      <c r="C73" s="55" t="s">
        <v>277</v>
      </c>
      <c r="D73" s="272" t="s">
        <v>300</v>
      </c>
      <c r="E73" s="273"/>
      <c r="F73" s="273"/>
      <c r="G73" s="273"/>
      <c r="H73" s="273"/>
      <c r="I73" s="274"/>
      <c r="J73" s="275" t="s">
        <v>313</v>
      </c>
      <c r="K73" s="275"/>
      <c r="L73" s="275"/>
      <c r="M73" s="275"/>
      <c r="N73" s="275" t="s">
        <v>314</v>
      </c>
      <c r="O73" s="275"/>
      <c r="P73" s="22"/>
    </row>
    <row r="74" spans="2:16" ht="15.75" customHeight="1" thickTop="1" x14ac:dyDescent="0.25">
      <c r="B74" s="21"/>
      <c r="C74" s="251">
        <v>1</v>
      </c>
      <c r="D74" s="151" t="str">
        <f>D62</f>
        <v>Fuentes de energía ( solar, eólica, hidraulica, combustibles fósiles). El sol, la tierra y sus movimientos, la luna. El sonido.</v>
      </c>
      <c r="E74" s="152"/>
      <c r="F74" s="152"/>
      <c r="G74" s="152"/>
      <c r="H74" s="152"/>
      <c r="I74" s="153"/>
      <c r="J74" s="254" t="s">
        <v>320</v>
      </c>
      <c r="K74" s="255"/>
      <c r="L74" s="255"/>
      <c r="M74" s="256"/>
      <c r="N74" s="254" t="s">
        <v>333</v>
      </c>
      <c r="O74" s="256"/>
      <c r="P74" s="22"/>
    </row>
    <row r="75" spans="2:16" x14ac:dyDescent="0.25">
      <c r="B75" s="21"/>
      <c r="C75" s="252"/>
      <c r="D75" s="154"/>
      <c r="E75" s="155"/>
      <c r="F75" s="155"/>
      <c r="G75" s="155"/>
      <c r="H75" s="155"/>
      <c r="I75" s="156"/>
      <c r="J75" s="257"/>
      <c r="K75" s="258"/>
      <c r="L75" s="258"/>
      <c r="M75" s="259"/>
      <c r="N75" s="257"/>
      <c r="O75" s="259"/>
      <c r="P75" s="22"/>
    </row>
    <row r="76" spans="2:16" x14ac:dyDescent="0.25">
      <c r="B76" s="21"/>
      <c r="C76" s="252"/>
      <c r="D76" s="154"/>
      <c r="E76" s="155"/>
      <c r="F76" s="155"/>
      <c r="G76" s="155"/>
      <c r="H76" s="155"/>
      <c r="I76" s="156"/>
      <c r="J76" s="257"/>
      <c r="K76" s="258"/>
      <c r="L76" s="258"/>
      <c r="M76" s="259"/>
      <c r="N76" s="257"/>
      <c r="O76" s="259"/>
      <c r="P76" s="22"/>
    </row>
    <row r="77" spans="2:16" x14ac:dyDescent="0.25">
      <c r="B77" s="21"/>
      <c r="C77" s="252"/>
      <c r="D77" s="154"/>
      <c r="E77" s="155"/>
      <c r="F77" s="155"/>
      <c r="G77" s="155"/>
      <c r="H77" s="155"/>
      <c r="I77" s="156"/>
      <c r="J77" s="257"/>
      <c r="K77" s="258"/>
      <c r="L77" s="258"/>
      <c r="M77" s="259"/>
      <c r="N77" s="257"/>
      <c r="O77" s="259"/>
      <c r="P77" s="22"/>
    </row>
    <row r="78" spans="2:16" ht="15.75" thickBot="1" x14ac:dyDescent="0.3">
      <c r="B78" s="21"/>
      <c r="C78" s="253"/>
      <c r="D78" s="222"/>
      <c r="E78" s="223"/>
      <c r="F78" s="223"/>
      <c r="G78" s="223"/>
      <c r="H78" s="223"/>
      <c r="I78" s="224"/>
      <c r="J78" s="260"/>
      <c r="K78" s="261"/>
      <c r="L78" s="261"/>
      <c r="M78" s="262"/>
      <c r="N78" s="260"/>
      <c r="O78" s="262"/>
      <c r="P78" s="22"/>
    </row>
    <row r="79" spans="2:16" ht="16.5" thickTop="1" thickBot="1" x14ac:dyDescent="0.3">
      <c r="B79" s="23"/>
      <c r="C79" s="18"/>
      <c r="D79" s="18"/>
      <c r="E79" s="18"/>
      <c r="F79" s="18"/>
      <c r="G79" s="18"/>
      <c r="H79" s="69"/>
      <c r="I79" s="69"/>
      <c r="J79" s="69"/>
      <c r="K79" s="170"/>
      <c r="L79" s="170"/>
      <c r="M79" s="18"/>
      <c r="N79" s="18"/>
      <c r="O79" s="18"/>
      <c r="P79" s="24"/>
    </row>
    <row r="80" spans="2:16" ht="15.75" thickTop="1" x14ac:dyDescent="0.25"/>
  </sheetData>
  <sheetProtection formatRows="0" insertRows="0"/>
  <mergeCells count="55">
    <mergeCell ref="C35:O35"/>
    <mergeCell ref="D26:O30"/>
    <mergeCell ref="C26:C30"/>
    <mergeCell ref="B21:P21"/>
    <mergeCell ref="B1:P1"/>
    <mergeCell ref="B3:P3"/>
    <mergeCell ref="C5:N5"/>
    <mergeCell ref="C7:D7"/>
    <mergeCell ref="F7:K7"/>
    <mergeCell ref="N7:O7"/>
    <mergeCell ref="C9:D9"/>
    <mergeCell ref="F9:K9"/>
    <mergeCell ref="N9:O9"/>
    <mergeCell ref="B12:P12"/>
    <mergeCell ref="C14:N14"/>
    <mergeCell ref="N15:O16"/>
    <mergeCell ref="C23:O23"/>
    <mergeCell ref="D25:O25"/>
    <mergeCell ref="K31:L31"/>
    <mergeCell ref="K32:L32"/>
    <mergeCell ref="B33:P33"/>
    <mergeCell ref="D38:I42"/>
    <mergeCell ref="C38:C42"/>
    <mergeCell ref="J38:O42"/>
    <mergeCell ref="D37:I37"/>
    <mergeCell ref="J37:O37"/>
    <mergeCell ref="J50:O54"/>
    <mergeCell ref="D50:I54"/>
    <mergeCell ref="K43:L43"/>
    <mergeCell ref="B45:P45"/>
    <mergeCell ref="C47:O47"/>
    <mergeCell ref="D49:I49"/>
    <mergeCell ref="J49:O49"/>
    <mergeCell ref="C50:C54"/>
    <mergeCell ref="K55:L55"/>
    <mergeCell ref="B57:P57"/>
    <mergeCell ref="C59:O59"/>
    <mergeCell ref="D61:I61"/>
    <mergeCell ref="J61:M61"/>
    <mergeCell ref="N61:O61"/>
    <mergeCell ref="K79:L79"/>
    <mergeCell ref="D74:I78"/>
    <mergeCell ref="D73:I73"/>
    <mergeCell ref="J73:M73"/>
    <mergeCell ref="N73:O73"/>
    <mergeCell ref="C74:C78"/>
    <mergeCell ref="J74:M78"/>
    <mergeCell ref="N74:O78"/>
    <mergeCell ref="D62:I66"/>
    <mergeCell ref="C62:C66"/>
    <mergeCell ref="J62:M66"/>
    <mergeCell ref="N62:O66"/>
    <mergeCell ref="C71:O71"/>
    <mergeCell ref="K67:L67"/>
    <mergeCell ref="B69:P69"/>
  </mergeCells>
  <conditionalFormatting sqref="D38">
    <cfRule type="expression" dxfId="101" priority="4">
      <formula>IF(D38=0,1,0)</formula>
    </cfRule>
  </conditionalFormatting>
  <conditionalFormatting sqref="D50">
    <cfRule type="expression" dxfId="100" priority="3">
      <formula>IF(D50=0,1,0)</formula>
    </cfRule>
  </conditionalFormatting>
  <conditionalFormatting sqref="D62">
    <cfRule type="expression" dxfId="99" priority="2">
      <formula>IF(D62=0,1,0)</formula>
    </cfRule>
  </conditionalFormatting>
  <conditionalFormatting sqref="D74">
    <cfRule type="expression" dxfId="98" priority="1">
      <formula>IF(D74=0,1,0)</formula>
    </cfRule>
  </conditionalFormatting>
  <dataValidations count="1">
    <dataValidation type="list" allowBlank="1" showInputMessage="1" showErrorMessage="1" sqref="N18 N15">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showRowColHeaders="0" showRuler="0" view="pageLayout" zoomScale="115" zoomScaleNormal="100" zoomScalePageLayoutView="115" workbookViewId="0">
      <selection activeCell="C34" sqref="C34"/>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315</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57"/>
      <c r="D4" s="57"/>
      <c r="E4" s="57"/>
      <c r="F4" s="57"/>
      <c r="G4" s="57"/>
      <c r="H4" s="57"/>
      <c r="I4" s="57"/>
      <c r="J4" s="57"/>
      <c r="K4" s="57"/>
      <c r="L4" s="57"/>
      <c r="M4" s="57"/>
      <c r="N4" s="57"/>
      <c r="O4" s="57"/>
      <c r="P4" s="22"/>
    </row>
    <row r="5" spans="2:16" x14ac:dyDescent="0.25">
      <c r="B5" s="58"/>
      <c r="C5" s="276" t="s">
        <v>279</v>
      </c>
      <c r="D5" s="276"/>
      <c r="E5" s="276"/>
      <c r="F5" s="276"/>
      <c r="G5" s="276"/>
      <c r="H5" s="276"/>
      <c r="I5" s="276"/>
      <c r="J5" s="276"/>
      <c r="K5" s="276"/>
      <c r="L5" s="276"/>
      <c r="M5" s="276"/>
      <c r="N5" s="276"/>
      <c r="O5" s="73"/>
      <c r="P5" s="22"/>
    </row>
    <row r="6" spans="2:16" ht="9" customHeight="1" thickBot="1" x14ac:dyDescent="0.3">
      <c r="B6" s="58"/>
      <c r="C6" s="60"/>
      <c r="D6" s="60"/>
      <c r="E6" s="60"/>
      <c r="F6" s="60"/>
      <c r="G6" s="60"/>
      <c r="H6" s="60"/>
      <c r="I6" s="60"/>
      <c r="J6" s="60"/>
      <c r="K6" s="60"/>
      <c r="L6" s="60"/>
      <c r="M6" s="60"/>
      <c r="N6" s="60"/>
      <c r="O6" s="60"/>
      <c r="P6" s="22"/>
    </row>
    <row r="7" spans="2:16" ht="16.5" thickTop="1" thickBot="1" x14ac:dyDescent="0.3">
      <c r="B7" s="61"/>
      <c r="C7" s="277" t="s">
        <v>10</v>
      </c>
      <c r="D7" s="277"/>
      <c r="E7" s="60"/>
      <c r="F7" s="240" t="s">
        <v>317</v>
      </c>
      <c r="G7" s="278"/>
      <c r="H7" s="278"/>
      <c r="I7" s="278"/>
      <c r="J7" s="278"/>
      <c r="K7" s="279"/>
      <c r="L7" s="74" t="s">
        <v>13</v>
      </c>
      <c r="M7" s="63"/>
      <c r="N7" s="240">
        <v>254874000363</v>
      </c>
      <c r="O7" s="279"/>
      <c r="P7" s="22"/>
    </row>
    <row r="8" spans="2:16" ht="9" customHeight="1" thickTop="1" thickBot="1" x14ac:dyDescent="0.3">
      <c r="B8" s="58"/>
      <c r="C8" s="73"/>
      <c r="D8" s="60"/>
      <c r="E8" s="60"/>
      <c r="F8" s="60"/>
      <c r="G8" s="60"/>
      <c r="H8" s="60"/>
      <c r="I8" s="60"/>
      <c r="J8" s="60"/>
      <c r="K8" s="60"/>
      <c r="L8" s="64"/>
      <c r="M8" s="63"/>
      <c r="N8" s="60"/>
      <c r="O8" s="60"/>
      <c r="P8" s="22"/>
    </row>
    <row r="9" spans="2:16" ht="16.5" thickTop="1" thickBot="1" x14ac:dyDescent="0.3">
      <c r="B9" s="61"/>
      <c r="C9" s="277" t="s">
        <v>12</v>
      </c>
      <c r="D9" s="277"/>
      <c r="E9" s="60"/>
      <c r="F9" s="240" t="s">
        <v>184</v>
      </c>
      <c r="G9" s="278"/>
      <c r="H9" s="278"/>
      <c r="I9" s="278"/>
      <c r="J9" s="278"/>
      <c r="K9" s="279"/>
      <c r="L9" s="74" t="s">
        <v>14</v>
      </c>
      <c r="M9" s="63"/>
      <c r="N9" s="240" t="s">
        <v>319</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276" t="s">
        <v>294</v>
      </c>
      <c r="D14" s="276"/>
      <c r="E14" s="276"/>
      <c r="F14" s="276"/>
      <c r="G14" s="276"/>
      <c r="H14" s="276"/>
      <c r="I14" s="276"/>
      <c r="J14" s="276"/>
      <c r="K14" s="276"/>
      <c r="L14" s="276"/>
      <c r="M14" s="276"/>
      <c r="N14" s="276"/>
      <c r="O14" s="73"/>
      <c r="P14" s="22"/>
    </row>
    <row r="15" spans="2:16" ht="9" customHeight="1" thickBot="1" x14ac:dyDescent="0.3">
      <c r="B15" s="21"/>
      <c r="P15" s="22"/>
    </row>
    <row r="16" spans="2:16" ht="16.5" thickTop="1" thickBot="1" x14ac:dyDescent="0.3">
      <c r="B16" s="21"/>
      <c r="C16" s="60"/>
      <c r="D16" s="74" t="s">
        <v>0</v>
      </c>
      <c r="E16" s="60"/>
      <c r="F16" s="71"/>
      <c r="G16" s="65" t="s">
        <v>380</v>
      </c>
      <c r="I16" s="65"/>
      <c r="J16" s="65"/>
      <c r="K16" s="66"/>
      <c r="L16" s="67" t="s">
        <v>295</v>
      </c>
      <c r="M16" s="63"/>
      <c r="N16" s="71" t="s">
        <v>393</v>
      </c>
      <c r="O16" s="66"/>
      <c r="P16" s="22"/>
    </row>
    <row r="17" spans="2:16" ht="9" customHeight="1" thickTop="1" thickBot="1" x14ac:dyDescent="0.3">
      <c r="B17" s="21"/>
      <c r="P17" s="22"/>
    </row>
    <row r="18" spans="2:16" ht="16.5" thickTop="1" thickBot="1" x14ac:dyDescent="0.3">
      <c r="B18" s="21"/>
      <c r="C18" s="60"/>
      <c r="D18" s="74" t="s">
        <v>296</v>
      </c>
      <c r="E18" s="60"/>
      <c r="F18" s="71"/>
      <c r="G18" s="65" t="s">
        <v>25</v>
      </c>
      <c r="H18" s="65"/>
      <c r="I18" s="65"/>
      <c r="J18" s="65"/>
      <c r="K18" s="66"/>
      <c r="L18" s="67" t="s">
        <v>297</v>
      </c>
      <c r="M18" s="63"/>
      <c r="N18" s="71" t="s">
        <v>394</v>
      </c>
      <c r="O18" s="66"/>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03" t="s">
        <v>298</v>
      </c>
      <c r="C21" s="204"/>
      <c r="D21" s="204"/>
      <c r="E21" s="204"/>
      <c r="F21" s="204"/>
      <c r="G21" s="204"/>
      <c r="H21" s="204"/>
      <c r="I21" s="204"/>
      <c r="J21" s="204"/>
      <c r="K21" s="204"/>
      <c r="L21" s="204"/>
      <c r="M21" s="204"/>
      <c r="N21" s="204"/>
      <c r="O21" s="204"/>
      <c r="P21" s="205"/>
    </row>
    <row r="22" spans="2:16" ht="6.75" customHeight="1" thickTop="1" x14ac:dyDescent="0.25">
      <c r="B22" s="21"/>
      <c r="P22" s="27"/>
    </row>
    <row r="23" spans="2:16" ht="23.25" customHeight="1" x14ac:dyDescent="0.25">
      <c r="B23" s="21"/>
      <c r="C23" s="269" t="s">
        <v>299</v>
      </c>
      <c r="D23" s="270"/>
      <c r="E23" s="270"/>
      <c r="F23" s="270"/>
      <c r="G23" s="270"/>
      <c r="H23" s="270"/>
      <c r="I23" s="270"/>
      <c r="J23" s="270"/>
      <c r="K23" s="270"/>
      <c r="L23" s="270"/>
      <c r="M23" s="270"/>
      <c r="N23" s="270"/>
      <c r="O23" s="271"/>
      <c r="P23" s="22"/>
    </row>
    <row r="24" spans="2:16" ht="9" customHeight="1" thickBot="1" x14ac:dyDescent="0.3">
      <c r="B24" s="21"/>
      <c r="G24" s="68"/>
      <c r="H24" s="68"/>
      <c r="I24" s="68"/>
      <c r="J24" s="68"/>
      <c r="K24" s="68"/>
      <c r="P24" s="22"/>
    </row>
    <row r="25" spans="2:16" ht="16.5" thickTop="1" thickBot="1" x14ac:dyDescent="0.3">
      <c r="B25" s="21"/>
      <c r="C25" s="70" t="s">
        <v>277</v>
      </c>
      <c r="D25" s="214" t="s">
        <v>300</v>
      </c>
      <c r="E25" s="237"/>
      <c r="F25" s="237"/>
      <c r="G25" s="237"/>
      <c r="H25" s="237"/>
      <c r="I25" s="237"/>
      <c r="J25" s="237"/>
      <c r="K25" s="237"/>
      <c r="L25" s="237"/>
      <c r="M25" s="237"/>
      <c r="N25" s="237"/>
      <c r="O25" s="215"/>
      <c r="P25" s="22"/>
    </row>
    <row r="26" spans="2:16" ht="18.75" customHeight="1" thickTop="1" x14ac:dyDescent="0.25">
      <c r="B26" s="21"/>
      <c r="C26" s="85">
        <v>1</v>
      </c>
      <c r="D26" s="298" t="s">
        <v>390</v>
      </c>
      <c r="E26" s="298"/>
      <c r="F26" s="298"/>
      <c r="G26" s="298"/>
      <c r="H26" s="298"/>
      <c r="I26" s="298"/>
      <c r="J26" s="298"/>
      <c r="K26" s="298"/>
      <c r="L26" s="298"/>
      <c r="M26" s="298"/>
      <c r="N26" s="298"/>
      <c r="O26" s="299"/>
      <c r="P26" s="22"/>
    </row>
    <row r="27" spans="2:16" ht="18.75" customHeight="1" x14ac:dyDescent="0.25">
      <c r="B27" s="21"/>
      <c r="C27" s="90">
        <v>2</v>
      </c>
      <c r="D27" s="286"/>
      <c r="E27" s="286"/>
      <c r="F27" s="286"/>
      <c r="G27" s="286"/>
      <c r="H27" s="286"/>
      <c r="I27" s="286"/>
      <c r="J27" s="286"/>
      <c r="K27" s="286"/>
      <c r="L27" s="286"/>
      <c r="M27" s="286"/>
      <c r="N27" s="286"/>
      <c r="O27" s="287"/>
      <c r="P27" s="22"/>
    </row>
    <row r="28" spans="2:16" ht="18.75" customHeight="1" x14ac:dyDescent="0.25">
      <c r="B28" s="21"/>
      <c r="C28" s="90">
        <v>3</v>
      </c>
      <c r="D28" s="286"/>
      <c r="E28" s="286"/>
      <c r="F28" s="286"/>
      <c r="G28" s="286"/>
      <c r="H28" s="286"/>
      <c r="I28" s="286"/>
      <c r="J28" s="286"/>
      <c r="K28" s="286"/>
      <c r="L28" s="286"/>
      <c r="M28" s="286"/>
      <c r="N28" s="286"/>
      <c r="O28" s="287"/>
      <c r="P28" s="22"/>
    </row>
    <row r="29" spans="2:16" ht="18.75" customHeight="1" x14ac:dyDescent="0.25">
      <c r="B29" s="21"/>
      <c r="C29" s="90">
        <v>4</v>
      </c>
      <c r="D29" s="286"/>
      <c r="E29" s="286"/>
      <c r="F29" s="286"/>
      <c r="G29" s="286"/>
      <c r="H29" s="286"/>
      <c r="I29" s="286"/>
      <c r="J29" s="286"/>
      <c r="K29" s="286"/>
      <c r="L29" s="286"/>
      <c r="M29" s="286"/>
      <c r="N29" s="286"/>
      <c r="O29" s="287"/>
      <c r="P29" s="22"/>
    </row>
    <row r="30" spans="2:16" ht="18.75" customHeight="1" thickBot="1" x14ac:dyDescent="0.3">
      <c r="B30" s="21"/>
      <c r="C30" s="91">
        <v>5</v>
      </c>
      <c r="D30" s="292"/>
      <c r="E30" s="292"/>
      <c r="F30" s="292"/>
      <c r="G30" s="292"/>
      <c r="H30" s="292"/>
      <c r="I30" s="292"/>
      <c r="J30" s="292"/>
      <c r="K30" s="292"/>
      <c r="L30" s="292"/>
      <c r="M30" s="292"/>
      <c r="N30" s="292"/>
      <c r="O30" s="293"/>
      <c r="P30" s="22"/>
    </row>
    <row r="31" spans="2:16" ht="9" customHeight="1" thickTop="1" thickBot="1" x14ac:dyDescent="0.3">
      <c r="B31" s="23"/>
      <c r="C31" s="18"/>
      <c r="D31" s="18"/>
      <c r="E31" s="18"/>
      <c r="F31" s="18"/>
      <c r="G31" s="18"/>
      <c r="H31" s="69"/>
      <c r="I31" s="69"/>
      <c r="J31" s="69"/>
      <c r="K31" s="170"/>
      <c r="L31" s="170"/>
      <c r="M31" s="18"/>
      <c r="N31" s="18"/>
      <c r="O31" s="18"/>
      <c r="P31" s="24"/>
    </row>
    <row r="32" spans="2:16" ht="78" customHeight="1" thickTop="1" thickBot="1" x14ac:dyDescent="0.3">
      <c r="K32" s="171"/>
      <c r="L32" s="171"/>
    </row>
    <row r="33" spans="2:16" ht="17.25" thickTop="1" thickBot="1" x14ac:dyDescent="0.3">
      <c r="B33" s="203" t="s">
        <v>301</v>
      </c>
      <c r="C33" s="204"/>
      <c r="D33" s="204"/>
      <c r="E33" s="204"/>
      <c r="F33" s="204"/>
      <c r="G33" s="204"/>
      <c r="H33" s="204"/>
      <c r="I33" s="204"/>
      <c r="J33" s="204"/>
      <c r="K33" s="204"/>
      <c r="L33" s="204"/>
      <c r="M33" s="204"/>
      <c r="N33" s="204"/>
      <c r="O33" s="204"/>
      <c r="P33" s="205"/>
    </row>
    <row r="34" spans="2:16" ht="15.75" thickTop="1" x14ac:dyDescent="0.25">
      <c r="B34" s="21"/>
      <c r="P34" s="27"/>
    </row>
    <row r="35" spans="2:16" ht="21" customHeight="1" x14ac:dyDescent="0.25">
      <c r="B35" s="21"/>
      <c r="C35" s="269" t="s">
        <v>302</v>
      </c>
      <c r="D35" s="270"/>
      <c r="E35" s="270"/>
      <c r="F35" s="270"/>
      <c r="G35" s="270"/>
      <c r="H35" s="270"/>
      <c r="I35" s="270"/>
      <c r="J35" s="270"/>
      <c r="K35" s="270"/>
      <c r="L35" s="270"/>
      <c r="M35" s="270"/>
      <c r="N35" s="270"/>
      <c r="O35" s="271"/>
      <c r="P35" s="22"/>
    </row>
    <row r="36" spans="2:16" ht="15.75" thickBot="1" x14ac:dyDescent="0.3">
      <c r="B36" s="21"/>
      <c r="H36" s="68"/>
      <c r="I36" s="68"/>
      <c r="J36" s="68"/>
      <c r="P36" s="22"/>
    </row>
    <row r="37" spans="2:16" ht="16.5" thickTop="1" thickBot="1" x14ac:dyDescent="0.3">
      <c r="B37" s="21"/>
      <c r="C37" s="70" t="s">
        <v>277</v>
      </c>
      <c r="D37" s="272" t="s">
        <v>300</v>
      </c>
      <c r="E37" s="273"/>
      <c r="F37" s="273"/>
      <c r="G37" s="273"/>
      <c r="H37" s="273"/>
      <c r="I37" s="274"/>
      <c r="J37" s="273" t="s">
        <v>303</v>
      </c>
      <c r="K37" s="273"/>
      <c r="L37" s="273"/>
      <c r="M37" s="273"/>
      <c r="N37" s="273"/>
      <c r="O37" s="274"/>
      <c r="P37" s="22"/>
    </row>
    <row r="38" spans="2:16" ht="15.75" thickTop="1" x14ac:dyDescent="0.25">
      <c r="B38" s="21"/>
      <c r="C38" s="85">
        <v>1</v>
      </c>
      <c r="D38" s="294" t="str">
        <f>D26</f>
        <v>Departamento Norte de Santander</v>
      </c>
      <c r="E38" s="295"/>
      <c r="F38" s="295"/>
      <c r="G38" s="295"/>
      <c r="H38" s="295"/>
      <c r="I38" s="296"/>
      <c r="J38" s="298" t="s">
        <v>395</v>
      </c>
      <c r="K38" s="298"/>
      <c r="L38" s="298"/>
      <c r="M38" s="298"/>
      <c r="N38" s="298"/>
      <c r="O38" s="299"/>
      <c r="P38" s="22"/>
    </row>
    <row r="39" spans="2:16" x14ac:dyDescent="0.25">
      <c r="B39" s="21"/>
      <c r="C39" s="90">
        <v>2</v>
      </c>
      <c r="D39" s="282">
        <f t="shared" ref="D39:D42" si="0">D27</f>
        <v>0</v>
      </c>
      <c r="E39" s="283"/>
      <c r="F39" s="283"/>
      <c r="G39" s="283"/>
      <c r="H39" s="283"/>
      <c r="I39" s="284"/>
      <c r="J39" s="286"/>
      <c r="K39" s="286"/>
      <c r="L39" s="286"/>
      <c r="M39" s="286"/>
      <c r="N39" s="286"/>
      <c r="O39" s="287"/>
      <c r="P39" s="22"/>
    </row>
    <row r="40" spans="2:16" x14ac:dyDescent="0.25">
      <c r="B40" s="21"/>
      <c r="C40" s="90">
        <v>3</v>
      </c>
      <c r="D40" s="282">
        <f t="shared" si="0"/>
        <v>0</v>
      </c>
      <c r="E40" s="283"/>
      <c r="F40" s="283"/>
      <c r="G40" s="283"/>
      <c r="H40" s="283"/>
      <c r="I40" s="284"/>
      <c r="J40" s="286"/>
      <c r="K40" s="286"/>
      <c r="L40" s="286"/>
      <c r="M40" s="286"/>
      <c r="N40" s="286"/>
      <c r="O40" s="287"/>
      <c r="P40" s="22"/>
    </row>
    <row r="41" spans="2:16" x14ac:dyDescent="0.25">
      <c r="B41" s="21"/>
      <c r="C41" s="90">
        <v>4</v>
      </c>
      <c r="D41" s="282">
        <f t="shared" si="0"/>
        <v>0</v>
      </c>
      <c r="E41" s="283"/>
      <c r="F41" s="283"/>
      <c r="G41" s="283"/>
      <c r="H41" s="283"/>
      <c r="I41" s="284"/>
      <c r="J41" s="286"/>
      <c r="K41" s="286"/>
      <c r="L41" s="286"/>
      <c r="M41" s="286"/>
      <c r="N41" s="286"/>
      <c r="O41" s="287"/>
      <c r="P41" s="22"/>
    </row>
    <row r="42" spans="2:16" ht="15.75" thickBot="1" x14ac:dyDescent="0.3">
      <c r="B42" s="21"/>
      <c r="C42" s="91">
        <v>5</v>
      </c>
      <c r="D42" s="288">
        <f t="shared" si="0"/>
        <v>0</v>
      </c>
      <c r="E42" s="289"/>
      <c r="F42" s="289"/>
      <c r="G42" s="289"/>
      <c r="H42" s="289"/>
      <c r="I42" s="290"/>
      <c r="J42" s="292"/>
      <c r="K42" s="292"/>
      <c r="L42" s="292"/>
      <c r="M42" s="292"/>
      <c r="N42" s="292"/>
      <c r="O42" s="293"/>
      <c r="P42" s="22"/>
    </row>
    <row r="43" spans="2:16" ht="16.5" thickTop="1" thickBot="1" x14ac:dyDescent="0.3">
      <c r="B43" s="23"/>
      <c r="C43" s="18"/>
      <c r="D43" s="18"/>
      <c r="E43" s="18"/>
      <c r="F43" s="18"/>
      <c r="G43" s="18"/>
      <c r="H43" s="18"/>
      <c r="I43" s="18"/>
      <c r="J43" s="69"/>
      <c r="K43" s="170"/>
      <c r="L43" s="170"/>
      <c r="M43" s="18"/>
      <c r="N43" s="18"/>
      <c r="O43" s="18"/>
      <c r="P43" s="24"/>
    </row>
    <row r="44" spans="2:16" ht="16.5" thickTop="1" thickBot="1" x14ac:dyDescent="0.3"/>
    <row r="45" spans="2:16" ht="17.25" thickTop="1" thickBot="1" x14ac:dyDescent="0.3">
      <c r="B45" s="203" t="s">
        <v>304</v>
      </c>
      <c r="C45" s="204"/>
      <c r="D45" s="204"/>
      <c r="E45" s="204"/>
      <c r="F45" s="204"/>
      <c r="G45" s="204"/>
      <c r="H45" s="204"/>
      <c r="I45" s="204"/>
      <c r="J45" s="204"/>
      <c r="K45" s="204"/>
      <c r="L45" s="204"/>
      <c r="M45" s="204"/>
      <c r="N45" s="204"/>
      <c r="O45" s="204"/>
      <c r="P45" s="205"/>
    </row>
    <row r="46" spans="2:16" ht="15.75" thickTop="1" x14ac:dyDescent="0.25">
      <c r="B46" s="21"/>
      <c r="P46" s="27"/>
    </row>
    <row r="47" spans="2:16" ht="32.25" customHeight="1" x14ac:dyDescent="0.25">
      <c r="B47" s="21"/>
      <c r="C47" s="269" t="s">
        <v>305</v>
      </c>
      <c r="D47" s="270"/>
      <c r="E47" s="270"/>
      <c r="F47" s="270"/>
      <c r="G47" s="270"/>
      <c r="H47" s="270"/>
      <c r="I47" s="270"/>
      <c r="J47" s="270"/>
      <c r="K47" s="270"/>
      <c r="L47" s="270"/>
      <c r="M47" s="270"/>
      <c r="N47" s="270"/>
      <c r="O47" s="271"/>
      <c r="P47" s="22"/>
    </row>
    <row r="48" spans="2:16" ht="15.75" thickBot="1" x14ac:dyDescent="0.3">
      <c r="B48" s="21"/>
      <c r="H48" s="68"/>
      <c r="I48" s="68"/>
      <c r="J48" s="68"/>
      <c r="P48" s="22"/>
    </row>
    <row r="49" spans="2:16" ht="16.5" thickTop="1" thickBot="1" x14ac:dyDescent="0.3">
      <c r="B49" s="21"/>
      <c r="C49" s="70" t="s">
        <v>277</v>
      </c>
      <c r="D49" s="272" t="s">
        <v>300</v>
      </c>
      <c r="E49" s="273"/>
      <c r="F49" s="273"/>
      <c r="G49" s="273"/>
      <c r="H49" s="273"/>
      <c r="I49" s="274"/>
      <c r="J49" s="273" t="s">
        <v>306</v>
      </c>
      <c r="K49" s="273"/>
      <c r="L49" s="273"/>
      <c r="M49" s="273"/>
      <c r="N49" s="273"/>
      <c r="O49" s="274"/>
      <c r="P49" s="22"/>
    </row>
    <row r="50" spans="2:16" ht="15.75" thickTop="1" x14ac:dyDescent="0.25">
      <c r="B50" s="21"/>
      <c r="C50" s="85">
        <v>1</v>
      </c>
      <c r="D50" s="294" t="str">
        <f>D38</f>
        <v>Departamento Norte de Santander</v>
      </c>
      <c r="E50" s="295"/>
      <c r="F50" s="295"/>
      <c r="G50" s="295"/>
      <c r="H50" s="295"/>
      <c r="I50" s="296"/>
      <c r="J50" s="298" t="s">
        <v>396</v>
      </c>
      <c r="K50" s="298"/>
      <c r="L50" s="298"/>
      <c r="M50" s="298"/>
      <c r="N50" s="298"/>
      <c r="O50" s="299"/>
      <c r="P50" s="22"/>
    </row>
    <row r="51" spans="2:16" x14ac:dyDescent="0.25">
      <c r="B51" s="21"/>
      <c r="C51" s="90">
        <v>2</v>
      </c>
      <c r="D51" s="282">
        <f t="shared" ref="D51:D54" si="1">D39</f>
        <v>0</v>
      </c>
      <c r="E51" s="283"/>
      <c r="F51" s="283"/>
      <c r="G51" s="283"/>
      <c r="H51" s="283"/>
      <c r="I51" s="284"/>
      <c r="J51" s="286"/>
      <c r="K51" s="286"/>
      <c r="L51" s="286"/>
      <c r="M51" s="286"/>
      <c r="N51" s="286"/>
      <c r="O51" s="287"/>
      <c r="P51" s="22"/>
    </row>
    <row r="52" spans="2:16" x14ac:dyDescent="0.25">
      <c r="B52" s="21"/>
      <c r="C52" s="90">
        <v>3</v>
      </c>
      <c r="D52" s="282">
        <f t="shared" si="1"/>
        <v>0</v>
      </c>
      <c r="E52" s="283"/>
      <c r="F52" s="283"/>
      <c r="G52" s="283"/>
      <c r="H52" s="283"/>
      <c r="I52" s="284"/>
      <c r="J52" s="286"/>
      <c r="K52" s="286"/>
      <c r="L52" s="286"/>
      <c r="M52" s="286"/>
      <c r="N52" s="286"/>
      <c r="O52" s="287"/>
      <c r="P52" s="22"/>
    </row>
    <row r="53" spans="2:16" x14ac:dyDescent="0.25">
      <c r="B53" s="21"/>
      <c r="C53" s="90">
        <v>4</v>
      </c>
      <c r="D53" s="282">
        <f t="shared" si="1"/>
        <v>0</v>
      </c>
      <c r="E53" s="283"/>
      <c r="F53" s="283"/>
      <c r="G53" s="283"/>
      <c r="H53" s="283"/>
      <c r="I53" s="284"/>
      <c r="J53" s="286"/>
      <c r="K53" s="286"/>
      <c r="L53" s="286"/>
      <c r="M53" s="286"/>
      <c r="N53" s="286"/>
      <c r="O53" s="287"/>
      <c r="P53" s="22"/>
    </row>
    <row r="54" spans="2:16" ht="15.75" thickBot="1" x14ac:dyDescent="0.3">
      <c r="B54" s="21"/>
      <c r="C54" s="91">
        <v>5</v>
      </c>
      <c r="D54" s="288">
        <f t="shared" si="1"/>
        <v>0</v>
      </c>
      <c r="E54" s="289"/>
      <c r="F54" s="289"/>
      <c r="G54" s="289"/>
      <c r="H54" s="289"/>
      <c r="I54" s="290"/>
      <c r="J54" s="292"/>
      <c r="K54" s="292"/>
      <c r="L54" s="292"/>
      <c r="M54" s="292"/>
      <c r="N54" s="292"/>
      <c r="O54" s="293"/>
      <c r="P54" s="22"/>
    </row>
    <row r="55" spans="2:16" ht="16.5" thickTop="1" thickBot="1" x14ac:dyDescent="0.3">
      <c r="B55" s="23"/>
      <c r="C55" s="18"/>
      <c r="D55" s="18"/>
      <c r="E55" s="18"/>
      <c r="F55" s="18"/>
      <c r="G55" s="18"/>
      <c r="H55" s="69"/>
      <c r="I55" s="69"/>
      <c r="J55" s="69"/>
      <c r="K55" s="170"/>
      <c r="L55" s="170"/>
      <c r="M55" s="18"/>
      <c r="N55" s="18"/>
      <c r="O55" s="18"/>
      <c r="P55" s="24"/>
    </row>
    <row r="56" spans="2:16" ht="113.25" customHeight="1" thickTop="1" thickBot="1" x14ac:dyDescent="0.3"/>
    <row r="57" spans="2:16" ht="17.25" thickTop="1" thickBot="1" x14ac:dyDescent="0.3">
      <c r="B57" s="203" t="s">
        <v>307</v>
      </c>
      <c r="C57" s="204"/>
      <c r="D57" s="204"/>
      <c r="E57" s="204"/>
      <c r="F57" s="204"/>
      <c r="G57" s="204"/>
      <c r="H57" s="204"/>
      <c r="I57" s="204"/>
      <c r="J57" s="204"/>
      <c r="K57" s="204"/>
      <c r="L57" s="204"/>
      <c r="M57" s="204"/>
      <c r="N57" s="204"/>
      <c r="O57" s="204"/>
      <c r="P57" s="205"/>
    </row>
    <row r="58" spans="2:16" ht="15.75" thickTop="1" x14ac:dyDescent="0.25">
      <c r="B58" s="21"/>
      <c r="P58" s="27"/>
    </row>
    <row r="59" spans="2:16" x14ac:dyDescent="0.25">
      <c r="B59" s="21"/>
      <c r="C59" s="269" t="s">
        <v>308</v>
      </c>
      <c r="D59" s="270"/>
      <c r="E59" s="270"/>
      <c r="F59" s="270"/>
      <c r="G59" s="270"/>
      <c r="H59" s="270"/>
      <c r="I59" s="270"/>
      <c r="J59" s="270"/>
      <c r="K59" s="270"/>
      <c r="L59" s="270"/>
      <c r="M59" s="270"/>
      <c r="N59" s="270"/>
      <c r="O59" s="271"/>
      <c r="P59" s="22"/>
    </row>
    <row r="60" spans="2:16" ht="15.75" thickBot="1" x14ac:dyDescent="0.3">
      <c r="B60" s="21"/>
      <c r="H60" s="68"/>
      <c r="I60" s="68"/>
      <c r="J60" s="68"/>
      <c r="P60" s="22"/>
    </row>
    <row r="61" spans="2:16" ht="16.5" thickTop="1" thickBot="1" x14ac:dyDescent="0.3">
      <c r="B61" s="21"/>
      <c r="C61" s="70" t="s">
        <v>277</v>
      </c>
      <c r="D61" s="272" t="s">
        <v>300</v>
      </c>
      <c r="E61" s="273"/>
      <c r="F61" s="273"/>
      <c r="G61" s="273"/>
      <c r="H61" s="273"/>
      <c r="I61" s="274"/>
      <c r="J61" s="275" t="s">
        <v>309</v>
      </c>
      <c r="K61" s="275"/>
      <c r="L61" s="275"/>
      <c r="M61" s="275"/>
      <c r="N61" s="275" t="s">
        <v>310</v>
      </c>
      <c r="O61" s="275"/>
      <c r="P61" s="22"/>
    </row>
    <row r="62" spans="2:16" ht="15.75" thickTop="1" x14ac:dyDescent="0.25">
      <c r="B62" s="21"/>
      <c r="C62" s="85">
        <v>1</v>
      </c>
      <c r="D62" s="294" t="str">
        <f>D50</f>
        <v>Departamento Norte de Santander</v>
      </c>
      <c r="E62" s="295"/>
      <c r="F62" s="295"/>
      <c r="G62" s="295"/>
      <c r="H62" s="295"/>
      <c r="I62" s="296"/>
      <c r="J62" s="297" t="s">
        <v>397</v>
      </c>
      <c r="K62" s="298"/>
      <c r="L62" s="298"/>
      <c r="M62" s="299"/>
      <c r="N62" s="297" t="s">
        <v>371</v>
      </c>
      <c r="O62" s="299"/>
      <c r="P62" s="22"/>
    </row>
    <row r="63" spans="2:16" x14ac:dyDescent="0.25">
      <c r="B63" s="21"/>
      <c r="C63" s="90">
        <v>2</v>
      </c>
      <c r="D63" s="282">
        <f t="shared" ref="D63:D66" si="2">D51</f>
        <v>0</v>
      </c>
      <c r="E63" s="283"/>
      <c r="F63" s="283"/>
      <c r="G63" s="283"/>
      <c r="H63" s="283"/>
      <c r="I63" s="284"/>
      <c r="J63" s="285"/>
      <c r="K63" s="286"/>
      <c r="L63" s="286"/>
      <c r="M63" s="287"/>
      <c r="N63" s="285"/>
      <c r="O63" s="287"/>
      <c r="P63" s="22"/>
    </row>
    <row r="64" spans="2:16" x14ac:dyDescent="0.25">
      <c r="B64" s="21"/>
      <c r="C64" s="90">
        <v>3</v>
      </c>
      <c r="D64" s="282">
        <f t="shared" si="2"/>
        <v>0</v>
      </c>
      <c r="E64" s="283"/>
      <c r="F64" s="283"/>
      <c r="G64" s="283"/>
      <c r="H64" s="283"/>
      <c r="I64" s="284"/>
      <c r="J64" s="285"/>
      <c r="K64" s="286"/>
      <c r="L64" s="286"/>
      <c r="M64" s="287"/>
      <c r="N64" s="285"/>
      <c r="O64" s="287"/>
      <c r="P64" s="22"/>
    </row>
    <row r="65" spans="2:16" x14ac:dyDescent="0.25">
      <c r="B65" s="21"/>
      <c r="C65" s="90">
        <v>4</v>
      </c>
      <c r="D65" s="282">
        <f t="shared" si="2"/>
        <v>0</v>
      </c>
      <c r="E65" s="283"/>
      <c r="F65" s="283"/>
      <c r="G65" s="283"/>
      <c r="H65" s="283"/>
      <c r="I65" s="284"/>
      <c r="J65" s="285"/>
      <c r="K65" s="286"/>
      <c r="L65" s="286"/>
      <c r="M65" s="287"/>
      <c r="N65" s="285"/>
      <c r="O65" s="287"/>
      <c r="P65" s="22"/>
    </row>
    <row r="66" spans="2:16" ht="15.75" thickBot="1" x14ac:dyDescent="0.3">
      <c r="B66" s="21"/>
      <c r="C66" s="91">
        <v>5</v>
      </c>
      <c r="D66" s="288">
        <f t="shared" si="2"/>
        <v>0</v>
      </c>
      <c r="E66" s="289"/>
      <c r="F66" s="289"/>
      <c r="G66" s="289"/>
      <c r="H66" s="289"/>
      <c r="I66" s="290"/>
      <c r="J66" s="291"/>
      <c r="K66" s="292"/>
      <c r="L66" s="292"/>
      <c r="M66" s="293"/>
      <c r="N66" s="291"/>
      <c r="O66" s="293"/>
      <c r="P66" s="22"/>
    </row>
    <row r="67" spans="2:16" ht="16.5" thickTop="1" thickBot="1" x14ac:dyDescent="0.3">
      <c r="B67" s="23"/>
      <c r="C67" s="18"/>
      <c r="D67" s="18"/>
      <c r="E67" s="18"/>
      <c r="F67" s="18"/>
      <c r="G67" s="18"/>
      <c r="H67" s="69"/>
      <c r="I67" s="69"/>
      <c r="J67" s="69"/>
      <c r="K67" s="170"/>
      <c r="L67" s="170"/>
      <c r="M67" s="18"/>
      <c r="N67" s="18"/>
      <c r="O67" s="18"/>
      <c r="P67" s="24"/>
    </row>
    <row r="68" spans="2:16" ht="16.5" thickTop="1" thickBot="1" x14ac:dyDescent="0.3"/>
    <row r="69" spans="2:16" ht="17.25" thickTop="1" thickBot="1" x14ac:dyDescent="0.3">
      <c r="B69" s="203" t="s">
        <v>311</v>
      </c>
      <c r="C69" s="204"/>
      <c r="D69" s="204"/>
      <c r="E69" s="204"/>
      <c r="F69" s="204"/>
      <c r="G69" s="204"/>
      <c r="H69" s="204"/>
      <c r="I69" s="204"/>
      <c r="J69" s="204"/>
      <c r="K69" s="204"/>
      <c r="L69" s="204"/>
      <c r="M69" s="204"/>
      <c r="N69" s="204"/>
      <c r="O69" s="204"/>
      <c r="P69" s="205"/>
    </row>
    <row r="70" spans="2:16" ht="15.75" thickTop="1" x14ac:dyDescent="0.25">
      <c r="B70" s="21"/>
      <c r="P70" s="27"/>
    </row>
    <row r="71" spans="2:16" x14ac:dyDescent="0.25">
      <c r="B71" s="21"/>
      <c r="C71" s="269" t="s">
        <v>312</v>
      </c>
      <c r="D71" s="270"/>
      <c r="E71" s="270"/>
      <c r="F71" s="270"/>
      <c r="G71" s="270"/>
      <c r="H71" s="270"/>
      <c r="I71" s="270"/>
      <c r="J71" s="270"/>
      <c r="K71" s="270"/>
      <c r="L71" s="270"/>
      <c r="M71" s="270"/>
      <c r="N71" s="270"/>
      <c r="O71" s="271"/>
      <c r="P71" s="22"/>
    </row>
    <row r="72" spans="2:16" ht="15.75" thickBot="1" x14ac:dyDescent="0.3">
      <c r="B72" s="21"/>
      <c r="H72" s="68"/>
      <c r="I72" s="68"/>
      <c r="J72" s="68"/>
      <c r="P72" s="22"/>
    </row>
    <row r="73" spans="2:16" ht="16.5" thickTop="1" thickBot="1" x14ac:dyDescent="0.3">
      <c r="B73" s="21"/>
      <c r="C73" s="70" t="s">
        <v>277</v>
      </c>
      <c r="D73" s="272" t="s">
        <v>300</v>
      </c>
      <c r="E73" s="273"/>
      <c r="F73" s="273"/>
      <c r="G73" s="273"/>
      <c r="H73" s="273"/>
      <c r="I73" s="274"/>
      <c r="J73" s="275" t="s">
        <v>313</v>
      </c>
      <c r="K73" s="275"/>
      <c r="L73" s="275"/>
      <c r="M73" s="275"/>
      <c r="N73" s="275" t="s">
        <v>314</v>
      </c>
      <c r="O73" s="275"/>
      <c r="P73" s="22"/>
    </row>
    <row r="74" spans="2:16" ht="15.75" thickTop="1" x14ac:dyDescent="0.25">
      <c r="B74" s="21"/>
      <c r="C74" s="85">
        <v>1</v>
      </c>
      <c r="D74" s="294" t="str">
        <f>D62</f>
        <v>Departamento Norte de Santander</v>
      </c>
      <c r="E74" s="295"/>
      <c r="F74" s="295"/>
      <c r="G74" s="295"/>
      <c r="H74" s="295"/>
      <c r="I74" s="296"/>
      <c r="J74" s="297" t="s">
        <v>398</v>
      </c>
      <c r="K74" s="298"/>
      <c r="L74" s="298"/>
      <c r="M74" s="299"/>
      <c r="N74" s="297" t="s">
        <v>376</v>
      </c>
      <c r="O74" s="299"/>
      <c r="P74" s="22"/>
    </row>
    <row r="75" spans="2:16" x14ac:dyDescent="0.25">
      <c r="B75" s="21"/>
      <c r="C75" s="90">
        <v>2</v>
      </c>
      <c r="D75" s="282">
        <f t="shared" ref="D75:D78" si="3">D63</f>
        <v>0</v>
      </c>
      <c r="E75" s="283"/>
      <c r="F75" s="283"/>
      <c r="G75" s="283"/>
      <c r="H75" s="283"/>
      <c r="I75" s="284"/>
      <c r="J75" s="285"/>
      <c r="K75" s="286"/>
      <c r="L75" s="286"/>
      <c r="M75" s="287"/>
      <c r="N75" s="285"/>
      <c r="O75" s="287"/>
      <c r="P75" s="22"/>
    </row>
    <row r="76" spans="2:16" x14ac:dyDescent="0.25">
      <c r="B76" s="21"/>
      <c r="C76" s="90">
        <v>3</v>
      </c>
      <c r="D76" s="282">
        <f t="shared" si="3"/>
        <v>0</v>
      </c>
      <c r="E76" s="283"/>
      <c r="F76" s="283"/>
      <c r="G76" s="283"/>
      <c r="H76" s="283"/>
      <c r="I76" s="284"/>
      <c r="J76" s="285"/>
      <c r="K76" s="286"/>
      <c r="L76" s="286"/>
      <c r="M76" s="287"/>
      <c r="N76" s="285"/>
      <c r="O76" s="287"/>
      <c r="P76" s="22"/>
    </row>
    <row r="77" spans="2:16" x14ac:dyDescent="0.25">
      <c r="B77" s="21"/>
      <c r="C77" s="90">
        <v>4</v>
      </c>
      <c r="D77" s="282">
        <f t="shared" si="3"/>
        <v>0</v>
      </c>
      <c r="E77" s="283"/>
      <c r="F77" s="283"/>
      <c r="G77" s="283"/>
      <c r="H77" s="283"/>
      <c r="I77" s="284"/>
      <c r="J77" s="285"/>
      <c r="K77" s="286"/>
      <c r="L77" s="286"/>
      <c r="M77" s="287"/>
      <c r="N77" s="285"/>
      <c r="O77" s="287"/>
      <c r="P77" s="22"/>
    </row>
    <row r="78" spans="2:16" ht="15.75" thickBot="1" x14ac:dyDescent="0.3">
      <c r="B78" s="21"/>
      <c r="C78" s="91">
        <v>5</v>
      </c>
      <c r="D78" s="288">
        <f t="shared" si="3"/>
        <v>0</v>
      </c>
      <c r="E78" s="289"/>
      <c r="F78" s="289"/>
      <c r="G78" s="289"/>
      <c r="H78" s="289"/>
      <c r="I78" s="290"/>
      <c r="J78" s="291"/>
      <c r="K78" s="292"/>
      <c r="L78" s="292"/>
      <c r="M78" s="293"/>
      <c r="N78" s="291"/>
      <c r="O78" s="293"/>
      <c r="P78" s="22"/>
    </row>
    <row r="79" spans="2:16" ht="16.5" thickTop="1" thickBot="1" x14ac:dyDescent="0.3">
      <c r="B79" s="23"/>
      <c r="C79" s="18"/>
      <c r="D79" s="18"/>
      <c r="E79" s="18"/>
      <c r="F79" s="18"/>
      <c r="G79" s="18"/>
      <c r="H79" s="69"/>
      <c r="I79" s="69"/>
      <c r="J79" s="69"/>
      <c r="K79" s="170"/>
      <c r="L79" s="170"/>
      <c r="M79" s="18"/>
      <c r="N79" s="18"/>
      <c r="O79" s="18"/>
      <c r="P79" s="24"/>
    </row>
    <row r="80" spans="2:16" ht="15.75" thickTop="1" x14ac:dyDescent="0.25"/>
  </sheetData>
  <sheetProtection formatRows="0" insertRows="0"/>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97" priority="4">
      <formula>IF(D38=0,1,0)</formula>
    </cfRule>
  </conditionalFormatting>
  <conditionalFormatting sqref="D50:D54">
    <cfRule type="expression" dxfId="96" priority="3">
      <formula>IF(D50=0,1,0)</formula>
    </cfRule>
  </conditionalFormatting>
  <conditionalFormatting sqref="D62:D66">
    <cfRule type="expression" dxfId="95" priority="2">
      <formula>IF(D62=0,1,0)</formula>
    </cfRule>
  </conditionalFormatting>
  <conditionalFormatting sqref="D74:D78">
    <cfRule type="expression" dxfId="94" priority="1">
      <formula>IF(D74=0,1,0)</formula>
    </cfRule>
  </conditionalFormatting>
  <dataValidations count="1">
    <dataValidation type="list" allowBlank="1" showInputMessage="1" showErrorMessage="1" sqref="N18 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showWhiteSpace="0" view="pageLayout" zoomScaleNormal="100" workbookViewId="0">
      <selection activeCell="C80" sqref="C80:O80"/>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v>254874000363</v>
      </c>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380</v>
      </c>
      <c r="G16" s="338"/>
      <c r="H16" s="338"/>
      <c r="I16" s="338"/>
      <c r="J16" s="338"/>
      <c r="K16" s="339"/>
      <c r="L16" s="34" t="s">
        <v>15</v>
      </c>
      <c r="M16" s="79"/>
      <c r="N16" s="247" t="s">
        <v>25</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381</v>
      </c>
      <c r="E24" s="330"/>
      <c r="F24" s="330"/>
      <c r="G24" s="331"/>
      <c r="H24" s="86"/>
      <c r="I24" s="79"/>
      <c r="J24" s="87"/>
      <c r="K24" s="85">
        <v>1</v>
      </c>
      <c r="L24" s="332" t="str">
        <f>D24</f>
        <v>Las normas de convivencia y sus clases</v>
      </c>
      <c r="M24" s="333"/>
      <c r="N24" s="334"/>
      <c r="O24" s="88" t="s">
        <v>19</v>
      </c>
      <c r="P24" s="22"/>
    </row>
    <row r="25" spans="2:16" ht="18.75" customHeight="1" x14ac:dyDescent="0.25">
      <c r="B25" s="21"/>
      <c r="C25" s="89">
        <v>2</v>
      </c>
      <c r="D25" s="317" t="s">
        <v>382</v>
      </c>
      <c r="E25" s="318"/>
      <c r="F25" s="318"/>
      <c r="G25" s="319"/>
      <c r="H25" s="86"/>
      <c r="I25" s="79"/>
      <c r="J25" s="87"/>
      <c r="K25" s="89">
        <v>2</v>
      </c>
      <c r="L25" s="335" t="s">
        <v>382</v>
      </c>
      <c r="M25" s="336"/>
      <c r="N25" s="336"/>
      <c r="O25" s="88" t="s">
        <v>19</v>
      </c>
      <c r="P25" s="22"/>
    </row>
    <row r="26" spans="2:16" ht="18.75" customHeight="1" x14ac:dyDescent="0.25">
      <c r="B26" s="21"/>
      <c r="C26" s="89">
        <v>3</v>
      </c>
      <c r="D26" s="317" t="s">
        <v>383</v>
      </c>
      <c r="E26" s="318"/>
      <c r="F26" s="318"/>
      <c r="G26" s="319"/>
      <c r="H26" s="86"/>
      <c r="I26" s="79"/>
      <c r="J26" s="87"/>
      <c r="K26" s="90">
        <v>3</v>
      </c>
      <c r="L26" s="320" t="str">
        <f t="shared" ref="L26:L43" si="0">D26</f>
        <v>Comunidades en mi pais</v>
      </c>
      <c r="M26" s="321"/>
      <c r="N26" s="322"/>
      <c r="O26" s="88" t="s">
        <v>19</v>
      </c>
      <c r="P26" s="22"/>
    </row>
    <row r="27" spans="2:16" ht="18.75" customHeight="1" x14ac:dyDescent="0.25">
      <c r="B27" s="21"/>
      <c r="C27" s="89">
        <v>4</v>
      </c>
      <c r="D27" s="317" t="s">
        <v>384</v>
      </c>
      <c r="E27" s="318"/>
      <c r="F27" s="318"/>
      <c r="G27" s="319"/>
      <c r="H27" s="86"/>
      <c r="I27" s="79"/>
      <c r="J27" s="87"/>
      <c r="K27" s="89">
        <v>4</v>
      </c>
      <c r="L27" s="320" t="s">
        <v>385</v>
      </c>
      <c r="M27" s="321"/>
      <c r="N27" s="322"/>
      <c r="O27" s="88" t="s">
        <v>19</v>
      </c>
      <c r="P27" s="22"/>
    </row>
    <row r="28" spans="2:16" ht="18.75" customHeight="1" x14ac:dyDescent="0.25">
      <c r="B28" s="21"/>
      <c r="C28" s="89">
        <v>5</v>
      </c>
      <c r="D28" s="317" t="s">
        <v>386</v>
      </c>
      <c r="E28" s="318"/>
      <c r="F28" s="318"/>
      <c r="G28" s="319"/>
      <c r="H28" s="86"/>
      <c r="I28" s="79"/>
      <c r="J28" s="87"/>
      <c r="K28" s="89">
        <v>5</v>
      </c>
      <c r="L28" s="320" t="str">
        <f t="shared" si="0"/>
        <v>Mi Municipio</v>
      </c>
      <c r="M28" s="321"/>
      <c r="N28" s="322"/>
      <c r="O28" s="88" t="s">
        <v>19</v>
      </c>
      <c r="P28" s="22"/>
    </row>
    <row r="29" spans="2:16" ht="18.75" customHeight="1" x14ac:dyDescent="0.25">
      <c r="B29" s="21"/>
      <c r="C29" s="89">
        <v>6</v>
      </c>
      <c r="D29" s="317" t="s">
        <v>387</v>
      </c>
      <c r="E29" s="318"/>
      <c r="F29" s="318"/>
      <c r="G29" s="319"/>
      <c r="H29" s="86"/>
      <c r="I29" s="79"/>
      <c r="J29" s="87"/>
      <c r="K29" s="90">
        <v>6</v>
      </c>
      <c r="L29" s="320" t="str">
        <f t="shared" si="0"/>
        <v>Regiones Geograficas</v>
      </c>
      <c r="M29" s="321"/>
      <c r="N29" s="322"/>
      <c r="O29" s="88" t="s">
        <v>19</v>
      </c>
      <c r="P29" s="22"/>
    </row>
    <row r="30" spans="2:16" ht="18.75" customHeight="1" x14ac:dyDescent="0.25">
      <c r="B30" s="21"/>
      <c r="C30" s="89">
        <v>7</v>
      </c>
      <c r="D30" s="317" t="s">
        <v>388</v>
      </c>
      <c r="E30" s="318"/>
      <c r="F30" s="318"/>
      <c r="G30" s="319"/>
      <c r="H30" s="86"/>
      <c r="I30" s="79"/>
      <c r="J30" s="87"/>
      <c r="K30" s="89">
        <v>7</v>
      </c>
      <c r="L30" s="320" t="str">
        <f t="shared" si="0"/>
        <v>Las formas de Relieve</v>
      </c>
      <c r="M30" s="321"/>
      <c r="N30" s="322"/>
      <c r="O30" s="88" t="s">
        <v>19</v>
      </c>
      <c r="P30" s="22"/>
    </row>
    <row r="31" spans="2:16" ht="18.75" customHeight="1" x14ac:dyDescent="0.25">
      <c r="B31" s="21"/>
      <c r="C31" s="89">
        <v>8</v>
      </c>
      <c r="D31" s="317" t="s">
        <v>389</v>
      </c>
      <c r="E31" s="318"/>
      <c r="F31" s="318"/>
      <c r="G31" s="319"/>
      <c r="H31" s="86"/>
      <c r="I31" s="79"/>
      <c r="J31" s="87"/>
      <c r="K31" s="89">
        <v>8</v>
      </c>
      <c r="L31" s="320" t="str">
        <f t="shared" si="0"/>
        <v>Ubicación  de Colombia en America del Sur</v>
      </c>
      <c r="M31" s="321"/>
      <c r="N31" s="322"/>
      <c r="O31" s="88" t="s">
        <v>19</v>
      </c>
      <c r="P31" s="22"/>
    </row>
    <row r="32" spans="2:16" ht="18.75" customHeight="1" x14ac:dyDescent="0.25">
      <c r="B32" s="21"/>
      <c r="C32" s="89">
        <v>9</v>
      </c>
      <c r="D32" s="317" t="s">
        <v>390</v>
      </c>
      <c r="E32" s="318"/>
      <c r="F32" s="318"/>
      <c r="G32" s="319"/>
      <c r="H32" s="86"/>
      <c r="I32" s="79"/>
      <c r="J32" s="87"/>
      <c r="K32" s="90">
        <v>9</v>
      </c>
      <c r="L32" s="320" t="str">
        <f t="shared" si="0"/>
        <v>Departamento Norte de Santander</v>
      </c>
      <c r="M32" s="321"/>
      <c r="N32" s="322"/>
      <c r="O32" s="88" t="s">
        <v>24</v>
      </c>
      <c r="P32" s="22"/>
    </row>
    <row r="33" spans="2:16" ht="18.75" customHeight="1" x14ac:dyDescent="0.25">
      <c r="B33" s="21"/>
      <c r="C33" s="89">
        <v>10</v>
      </c>
      <c r="D33" s="317" t="s">
        <v>391</v>
      </c>
      <c r="E33" s="318"/>
      <c r="F33" s="318"/>
      <c r="G33" s="319"/>
      <c r="H33" s="86"/>
      <c r="I33" s="79"/>
      <c r="J33" s="87"/>
      <c r="K33" s="89">
        <v>10</v>
      </c>
      <c r="L33" s="320" t="str">
        <f t="shared" si="0"/>
        <v>Simbolos Y fiestas patrias</v>
      </c>
      <c r="M33" s="321"/>
      <c r="N33" s="322"/>
      <c r="O33" s="88" t="s">
        <v>19</v>
      </c>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Las normas de convivencia y sus clases</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Gobierno Escolar</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Comunidades en mi pais</v>
      </c>
      <c r="F53" s="308"/>
      <c r="G53" s="308"/>
      <c r="H53" s="308"/>
      <c r="I53" s="308"/>
      <c r="J53" s="308"/>
      <c r="K53" s="309"/>
      <c r="L53" s="94" t="str">
        <f t="shared" si="2"/>
        <v>Trabajado</v>
      </c>
      <c r="M53" s="310" t="s">
        <v>282</v>
      </c>
      <c r="N53" s="311"/>
      <c r="O53" s="50">
        <f t="shared" si="4"/>
        <v>0</v>
      </c>
      <c r="P53" s="52">
        <f t="shared" si="5"/>
        <v>-3</v>
      </c>
      <c r="Q53" s="49">
        <f t="shared" si="6"/>
        <v>-3</v>
      </c>
    </row>
    <row r="54" spans="2:17" ht="18.75" customHeight="1" x14ac:dyDescent="0.25">
      <c r="B54" s="21"/>
      <c r="C54" s="50">
        <f t="shared" si="3"/>
        <v>0</v>
      </c>
      <c r="D54" s="90">
        <v>4</v>
      </c>
      <c r="E54" s="307" t="str">
        <f t="shared" si="1"/>
        <v>Clasificacion de comunidades</v>
      </c>
      <c r="F54" s="308"/>
      <c r="G54" s="308"/>
      <c r="H54" s="308"/>
      <c r="I54" s="308"/>
      <c r="J54" s="308"/>
      <c r="K54" s="309"/>
      <c r="L54" s="94" t="str">
        <f t="shared" si="2"/>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Mi Municipio</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t="str">
        <f t="shared" si="1"/>
        <v>Regiones Geograficas</v>
      </c>
      <c r="F56" s="308"/>
      <c r="G56" s="308"/>
      <c r="H56" s="308"/>
      <c r="I56" s="308"/>
      <c r="J56" s="308"/>
      <c r="K56" s="309"/>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t="str">
        <f t="shared" si="1"/>
        <v>Las formas de Relieve</v>
      </c>
      <c r="F57" s="308"/>
      <c r="G57" s="308"/>
      <c r="H57" s="308"/>
      <c r="I57" s="308"/>
      <c r="J57" s="308"/>
      <c r="K57" s="309"/>
      <c r="L57" s="94" t="str">
        <f t="shared" si="2"/>
        <v>Trabajado</v>
      </c>
      <c r="M57" s="310" t="s">
        <v>282</v>
      </c>
      <c r="N57" s="311"/>
      <c r="O57" s="50">
        <f t="shared" si="4"/>
        <v>0</v>
      </c>
      <c r="P57" s="52">
        <f t="shared" si="5"/>
        <v>-3</v>
      </c>
      <c r="Q57" s="49">
        <f t="shared" si="6"/>
        <v>-3</v>
      </c>
    </row>
    <row r="58" spans="2:17" ht="18.75" customHeight="1" x14ac:dyDescent="0.25">
      <c r="B58" s="21"/>
      <c r="C58" s="50">
        <f t="shared" si="3"/>
        <v>0</v>
      </c>
      <c r="D58" s="90">
        <v>8</v>
      </c>
      <c r="E58" s="307" t="str">
        <f t="shared" si="1"/>
        <v>Ubicación  de Colombia en America del Sur</v>
      </c>
      <c r="F58" s="308"/>
      <c r="G58" s="308"/>
      <c r="H58" s="308"/>
      <c r="I58" s="308"/>
      <c r="J58" s="308"/>
      <c r="K58" s="309"/>
      <c r="L58" s="94" t="str">
        <f t="shared" si="2"/>
        <v>Trabajado</v>
      </c>
      <c r="M58" s="310" t="s">
        <v>282</v>
      </c>
      <c r="N58" s="311"/>
      <c r="O58" s="50">
        <f t="shared" si="4"/>
        <v>0</v>
      </c>
      <c r="P58" s="52">
        <f t="shared" si="5"/>
        <v>-3</v>
      </c>
      <c r="Q58" s="49">
        <f t="shared" si="6"/>
        <v>-3</v>
      </c>
    </row>
    <row r="59" spans="2:17" ht="18.75" customHeight="1" x14ac:dyDescent="0.25">
      <c r="B59" s="21"/>
      <c r="C59" s="50">
        <f t="shared" si="3"/>
        <v>1</v>
      </c>
      <c r="D59" s="90">
        <v>9</v>
      </c>
      <c r="E59" s="307" t="str">
        <f t="shared" si="1"/>
        <v>Departamento Norte de Santander</v>
      </c>
      <c r="F59" s="308"/>
      <c r="G59" s="308"/>
      <c r="H59" s="308"/>
      <c r="I59" s="308"/>
      <c r="J59" s="308"/>
      <c r="K59" s="309"/>
      <c r="L59" s="94" t="str">
        <f t="shared" si="2"/>
        <v>No trabajado</v>
      </c>
      <c r="M59" s="310"/>
      <c r="N59" s="311"/>
      <c r="O59" s="50">
        <f t="shared" si="4"/>
        <v>0</v>
      </c>
      <c r="P59" s="52">
        <f t="shared" si="5"/>
        <v>0</v>
      </c>
      <c r="Q59" s="49">
        <f t="shared" si="6"/>
        <v>1</v>
      </c>
    </row>
    <row r="60" spans="2:17" ht="18.75" customHeight="1" x14ac:dyDescent="0.25">
      <c r="B60" s="21"/>
      <c r="C60" s="50">
        <f t="shared" si="3"/>
        <v>0</v>
      </c>
      <c r="D60" s="90">
        <v>10</v>
      </c>
      <c r="E60" s="307" t="str">
        <f t="shared" si="1"/>
        <v>Simbolos Y fiestas patrias</v>
      </c>
      <c r="F60" s="308"/>
      <c r="G60" s="308"/>
      <c r="H60" s="308"/>
      <c r="I60" s="308"/>
      <c r="J60" s="308"/>
      <c r="K60" s="309"/>
      <c r="L60" s="94" t="str">
        <f t="shared" si="2"/>
        <v>Trabajado</v>
      </c>
      <c r="M60" s="310" t="s">
        <v>282</v>
      </c>
      <c r="N60" s="311"/>
      <c r="O60" s="50">
        <f t="shared" si="4"/>
        <v>0</v>
      </c>
      <c r="P60" s="52">
        <f t="shared" si="5"/>
        <v>-3</v>
      </c>
      <c r="Q60" s="49">
        <f t="shared" si="6"/>
        <v>-3</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351</v>
      </c>
      <c r="D80" s="202"/>
      <c r="E80" s="202"/>
      <c r="F80" s="202"/>
      <c r="G80" s="202"/>
      <c r="H80" s="202"/>
      <c r="I80" s="202"/>
      <c r="J80" s="202"/>
      <c r="K80" s="202"/>
      <c r="L80" s="202"/>
      <c r="M80" s="202"/>
      <c r="N80" s="202"/>
      <c r="O80" s="202"/>
      <c r="P80" s="22"/>
    </row>
    <row r="81" spans="2:16" ht="45" customHeight="1" x14ac:dyDescent="0.25">
      <c r="B81" s="21"/>
      <c r="C81" s="202" t="s">
        <v>392</v>
      </c>
      <c r="D81" s="202"/>
      <c r="E81" s="202"/>
      <c r="F81" s="202"/>
      <c r="G81" s="202"/>
      <c r="H81" s="202"/>
      <c r="I81" s="202"/>
      <c r="J81" s="202"/>
      <c r="K81" s="202"/>
      <c r="L81" s="202"/>
      <c r="M81" s="202"/>
      <c r="N81" s="202"/>
      <c r="O81" s="202"/>
      <c r="P81" s="22"/>
    </row>
    <row r="82" spans="2:16" ht="45" customHeight="1" x14ac:dyDescent="0.25">
      <c r="B82" s="21"/>
      <c r="C82" s="202" t="s">
        <v>353</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93" priority="5">
      <formula>IF(L24=0,1,0)</formula>
    </cfRule>
  </conditionalFormatting>
  <conditionalFormatting sqref="E51:N70">
    <cfRule type="expression" dxfId="92" priority="1">
      <formula>IF(Q51&lt;0,1,0)</formula>
    </cfRule>
    <cfRule type="expression" dxfId="91" priority="4">
      <formula>IF(Q51&gt;0,1,0)</formula>
    </cfRule>
  </conditionalFormatting>
  <conditionalFormatting sqref="E51:K70">
    <cfRule type="expression" dxfId="90" priority="3">
      <formula>IF(E51=0,1,0)</formula>
    </cfRule>
  </conditionalFormatting>
  <conditionalFormatting sqref="L51:L70">
    <cfRule type="expression" dxfId="89"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'F:\ENJAMBRE_2022\1.GESTION_EVALUACION\[anexo-dia-e-2021 - Sociales 2°.xlsx]Hoja2 (2)'!#REF!</xm:f>
          </x14:formula1>
          <xm:sqref>F9:K9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00"/>
  <sheetViews>
    <sheetView showGridLines="0" topLeftCell="A7" workbookViewId="0"/>
  </sheetViews>
  <sheetFormatPr baseColWidth="10" defaultColWidth="14.42578125" defaultRowHeight="15" customHeight="1" x14ac:dyDescent="0.25"/>
  <cols>
    <col min="1" max="1" width="2" style="96" customWidth="1"/>
    <col min="2" max="2" width="2.140625" style="96" customWidth="1"/>
    <col min="3" max="3" width="11" style="96" customWidth="1"/>
    <col min="4" max="4" width="14.42578125" style="96" customWidth="1"/>
    <col min="5" max="5" width="2.140625" style="96" customWidth="1"/>
    <col min="6" max="6" width="10.7109375" style="96" customWidth="1"/>
    <col min="7" max="7" width="9" style="96" customWidth="1"/>
    <col min="8" max="8" width="1.5703125" style="96" customWidth="1"/>
    <col min="9" max="9" width="2.5703125" style="96" customWidth="1"/>
    <col min="10" max="10" width="1.5703125" style="96" customWidth="1"/>
    <col min="11" max="11" width="9.28515625" style="96" customWidth="1"/>
    <col min="12" max="12" width="15.7109375" style="96" customWidth="1"/>
    <col min="13" max="13" width="2.140625" style="96" customWidth="1"/>
    <col min="14" max="14" width="16.7109375" style="96" customWidth="1"/>
    <col min="15" max="15" width="15.140625" style="96" customWidth="1"/>
    <col min="16" max="17" width="2.140625" style="96" customWidth="1"/>
    <col min="18" max="26" width="10.7109375" style="96" customWidth="1"/>
    <col min="27" max="16384" width="14.42578125" style="96"/>
  </cols>
  <sheetData>
    <row r="1" spans="2:16" ht="18" customHeight="1" thickTop="1" thickBot="1" x14ac:dyDescent="0.3">
      <c r="B1" s="377" t="s">
        <v>316</v>
      </c>
      <c r="C1" s="378"/>
      <c r="D1" s="378"/>
      <c r="E1" s="378"/>
      <c r="F1" s="378"/>
      <c r="G1" s="378"/>
      <c r="H1" s="378"/>
      <c r="I1" s="378"/>
      <c r="J1" s="378"/>
      <c r="K1" s="378"/>
      <c r="L1" s="378"/>
      <c r="M1" s="378"/>
      <c r="N1" s="378"/>
      <c r="O1" s="378"/>
      <c r="P1" s="379"/>
    </row>
    <row r="2" spans="2:16" ht="9" customHeight="1" thickTop="1" thickBot="1" x14ac:dyDescent="0.3"/>
    <row r="3" spans="2:16" ht="18.75" customHeight="1" thickTop="1" thickBot="1" x14ac:dyDescent="0.3">
      <c r="B3" s="352" t="s">
        <v>11</v>
      </c>
      <c r="C3" s="348"/>
      <c r="D3" s="348"/>
      <c r="E3" s="348"/>
      <c r="F3" s="348"/>
      <c r="G3" s="348"/>
      <c r="H3" s="348"/>
      <c r="I3" s="348"/>
      <c r="J3" s="348"/>
      <c r="K3" s="348"/>
      <c r="L3" s="348"/>
      <c r="M3" s="348"/>
      <c r="N3" s="348"/>
      <c r="O3" s="348"/>
      <c r="P3" s="349"/>
    </row>
    <row r="4" spans="2:16" ht="9" customHeight="1" thickTop="1" x14ac:dyDescent="0.25">
      <c r="B4" s="97"/>
      <c r="C4" s="57"/>
      <c r="D4" s="57"/>
      <c r="E4" s="57"/>
      <c r="F4" s="57"/>
      <c r="G4" s="57"/>
      <c r="H4" s="57"/>
      <c r="I4" s="57"/>
      <c r="J4" s="57"/>
      <c r="K4" s="57"/>
      <c r="L4" s="57"/>
      <c r="M4" s="57"/>
      <c r="N4" s="57"/>
      <c r="O4" s="57"/>
      <c r="P4" s="98"/>
    </row>
    <row r="5" spans="2:16" x14ac:dyDescent="0.25">
      <c r="B5" s="99"/>
      <c r="C5" s="276" t="s">
        <v>279</v>
      </c>
      <c r="D5" s="351"/>
      <c r="E5" s="351"/>
      <c r="F5" s="351"/>
      <c r="G5" s="351"/>
      <c r="H5" s="351"/>
      <c r="I5" s="351"/>
      <c r="J5" s="351"/>
      <c r="K5" s="351"/>
      <c r="L5" s="351"/>
      <c r="M5" s="351"/>
      <c r="N5" s="351"/>
      <c r="O5" s="73"/>
      <c r="P5" s="98"/>
    </row>
    <row r="6" spans="2:16" ht="9" customHeight="1" thickBot="1" x14ac:dyDescent="0.3">
      <c r="B6" s="99"/>
      <c r="C6" s="60"/>
      <c r="D6" s="60"/>
      <c r="E6" s="60"/>
      <c r="F6" s="60"/>
      <c r="G6" s="60"/>
      <c r="H6" s="60"/>
      <c r="I6" s="60"/>
      <c r="J6" s="60"/>
      <c r="K6" s="60"/>
      <c r="L6" s="60"/>
      <c r="M6" s="60"/>
      <c r="N6" s="60"/>
      <c r="O6" s="60"/>
      <c r="P6" s="98"/>
    </row>
    <row r="7" spans="2:16" ht="16.5" thickTop="1" thickBot="1" x14ac:dyDescent="0.3">
      <c r="B7" s="100"/>
      <c r="C7" s="277" t="s">
        <v>10</v>
      </c>
      <c r="D7" s="351"/>
      <c r="E7" s="60"/>
      <c r="F7" s="375" t="s">
        <v>317</v>
      </c>
      <c r="G7" s="348"/>
      <c r="H7" s="348"/>
      <c r="I7" s="348"/>
      <c r="J7" s="348"/>
      <c r="K7" s="349"/>
      <c r="L7" s="74" t="s">
        <v>13</v>
      </c>
      <c r="M7" s="63"/>
      <c r="N7" s="375">
        <v>254874000363</v>
      </c>
      <c r="O7" s="349"/>
      <c r="P7" s="98"/>
    </row>
    <row r="8" spans="2:16" ht="9" customHeight="1" thickTop="1" thickBot="1" x14ac:dyDescent="0.3">
      <c r="B8" s="99"/>
      <c r="C8" s="73"/>
      <c r="D8" s="60"/>
      <c r="E8" s="60"/>
      <c r="F8" s="60"/>
      <c r="G8" s="60"/>
      <c r="H8" s="60"/>
      <c r="I8" s="60"/>
      <c r="J8" s="60"/>
      <c r="K8" s="60"/>
      <c r="L8" s="64"/>
      <c r="M8" s="63"/>
      <c r="N8" s="60"/>
      <c r="O8" s="60"/>
      <c r="P8" s="98"/>
    </row>
    <row r="9" spans="2:16" ht="16.5" thickTop="1" thickBot="1" x14ac:dyDescent="0.3">
      <c r="B9" s="100"/>
      <c r="C9" s="277" t="s">
        <v>12</v>
      </c>
      <c r="D9" s="351"/>
      <c r="E9" s="60"/>
      <c r="F9" s="375" t="s">
        <v>272</v>
      </c>
      <c r="G9" s="348"/>
      <c r="H9" s="348"/>
      <c r="I9" s="348"/>
      <c r="J9" s="348"/>
      <c r="K9" s="349"/>
      <c r="L9" s="74" t="s">
        <v>14</v>
      </c>
      <c r="M9" s="63"/>
      <c r="N9" s="375" t="s">
        <v>318</v>
      </c>
      <c r="O9" s="349"/>
      <c r="P9" s="98"/>
    </row>
    <row r="10" spans="2:16" ht="9" customHeight="1" thickTop="1" thickBot="1" x14ac:dyDescent="0.3">
      <c r="B10" s="101"/>
      <c r="C10" s="102"/>
      <c r="D10" s="102"/>
      <c r="E10" s="102"/>
      <c r="F10" s="102"/>
      <c r="G10" s="102"/>
      <c r="H10" s="102"/>
      <c r="I10" s="102"/>
      <c r="J10" s="102"/>
      <c r="K10" s="102"/>
      <c r="L10" s="102"/>
      <c r="M10" s="102"/>
      <c r="N10" s="102"/>
      <c r="O10" s="102"/>
      <c r="P10" s="103"/>
    </row>
    <row r="11" spans="2:16" ht="9" customHeight="1" thickTop="1" thickBot="1" x14ac:dyDescent="0.3"/>
    <row r="12" spans="2:16" ht="17.25" thickTop="1" thickBot="1" x14ac:dyDescent="0.3">
      <c r="B12" s="352" t="s">
        <v>275</v>
      </c>
      <c r="C12" s="348"/>
      <c r="D12" s="348"/>
      <c r="E12" s="348"/>
      <c r="F12" s="348"/>
      <c r="G12" s="348"/>
      <c r="H12" s="348"/>
      <c r="I12" s="348"/>
      <c r="J12" s="348"/>
      <c r="K12" s="348"/>
      <c r="L12" s="348"/>
      <c r="M12" s="348"/>
      <c r="N12" s="348"/>
      <c r="O12" s="348"/>
      <c r="P12" s="349"/>
    </row>
    <row r="13" spans="2:16" ht="9" customHeight="1" thickTop="1" x14ac:dyDescent="0.25">
      <c r="B13" s="104"/>
      <c r="C13" s="105"/>
      <c r="D13" s="105"/>
      <c r="E13" s="105"/>
      <c r="F13" s="105"/>
      <c r="G13" s="105"/>
      <c r="H13" s="105"/>
      <c r="I13" s="105"/>
      <c r="J13" s="105"/>
      <c r="K13" s="105"/>
      <c r="L13" s="105"/>
      <c r="M13" s="105"/>
      <c r="N13" s="105"/>
      <c r="O13" s="105"/>
      <c r="P13" s="106"/>
    </row>
    <row r="14" spans="2:16" x14ac:dyDescent="0.25">
      <c r="B14" s="107"/>
      <c r="C14" s="276" t="s">
        <v>276</v>
      </c>
      <c r="D14" s="351"/>
      <c r="E14" s="351"/>
      <c r="F14" s="351"/>
      <c r="G14" s="351"/>
      <c r="H14" s="351"/>
      <c r="I14" s="351"/>
      <c r="J14" s="351"/>
      <c r="K14" s="351"/>
      <c r="L14" s="351"/>
      <c r="M14" s="351"/>
      <c r="N14" s="351"/>
      <c r="O14" s="73"/>
      <c r="P14" s="98"/>
    </row>
    <row r="15" spans="2:16" ht="9" customHeight="1" thickBot="1" x14ac:dyDescent="0.3">
      <c r="B15" s="107"/>
      <c r="C15" s="108"/>
      <c r="D15" s="108"/>
      <c r="E15" s="108"/>
      <c r="F15" s="108"/>
      <c r="G15" s="108"/>
      <c r="H15" s="108"/>
      <c r="I15" s="108"/>
      <c r="J15" s="108"/>
      <c r="K15" s="108"/>
      <c r="L15" s="108"/>
      <c r="M15" s="108"/>
      <c r="N15" s="108"/>
      <c r="O15" s="108"/>
      <c r="P15" s="98"/>
    </row>
    <row r="16" spans="2:16" ht="16.5" thickTop="1" thickBot="1" x14ac:dyDescent="0.3">
      <c r="B16" s="107"/>
      <c r="C16" s="60"/>
      <c r="D16" s="74" t="s">
        <v>0</v>
      </c>
      <c r="E16" s="60"/>
      <c r="F16" s="376" t="s">
        <v>399</v>
      </c>
      <c r="G16" s="348"/>
      <c r="H16" s="348"/>
      <c r="I16" s="348"/>
      <c r="J16" s="348"/>
      <c r="K16" s="349"/>
      <c r="L16" s="67" t="s">
        <v>15</v>
      </c>
      <c r="M16" s="63"/>
      <c r="N16" s="376" t="s">
        <v>400</v>
      </c>
      <c r="O16" s="349"/>
      <c r="P16" s="98"/>
    </row>
    <row r="17" spans="2:16" ht="9" customHeight="1" thickTop="1" thickBot="1" x14ac:dyDescent="0.3">
      <c r="B17" s="101"/>
      <c r="C17" s="102"/>
      <c r="D17" s="102"/>
      <c r="E17" s="102"/>
      <c r="F17" s="102"/>
      <c r="G17" s="102"/>
      <c r="H17" s="102"/>
      <c r="I17" s="102"/>
      <c r="J17" s="102"/>
      <c r="K17" s="102"/>
      <c r="L17" s="102"/>
      <c r="M17" s="102"/>
      <c r="N17" s="102"/>
      <c r="O17" s="102"/>
      <c r="P17" s="103"/>
    </row>
    <row r="18" spans="2:16" ht="9" customHeight="1" thickTop="1" thickBot="1" x14ac:dyDescent="0.3"/>
    <row r="19" spans="2:16" ht="17.25" thickTop="1" thickBot="1" x14ac:dyDescent="0.3">
      <c r="B19" s="352" t="s">
        <v>287</v>
      </c>
      <c r="C19" s="348"/>
      <c r="D19" s="348"/>
      <c r="E19" s="348"/>
      <c r="F19" s="348"/>
      <c r="G19" s="348"/>
      <c r="H19" s="349"/>
      <c r="I19" s="108"/>
      <c r="J19" s="352" t="s">
        <v>289</v>
      </c>
      <c r="K19" s="348"/>
      <c r="L19" s="348"/>
      <c r="M19" s="348"/>
      <c r="N19" s="348"/>
      <c r="O19" s="348"/>
      <c r="P19" s="349"/>
    </row>
    <row r="20" spans="2:16" ht="9" customHeight="1" thickTop="1" x14ac:dyDescent="0.25">
      <c r="B20" s="107"/>
      <c r="C20" s="108"/>
      <c r="D20" s="108"/>
      <c r="E20" s="108"/>
      <c r="F20" s="108"/>
      <c r="G20" s="108"/>
      <c r="H20" s="98"/>
      <c r="I20" s="108"/>
      <c r="J20" s="107"/>
      <c r="K20" s="105"/>
      <c r="L20" s="105"/>
      <c r="M20" s="105"/>
      <c r="N20" s="105"/>
      <c r="O20" s="105"/>
      <c r="P20" s="106"/>
    </row>
    <row r="21" spans="2:16" ht="58.5" customHeight="1" x14ac:dyDescent="0.25">
      <c r="B21" s="107"/>
      <c r="C21" s="350" t="s">
        <v>288</v>
      </c>
      <c r="D21" s="351"/>
      <c r="E21" s="351"/>
      <c r="F21" s="351"/>
      <c r="G21" s="351"/>
      <c r="H21" s="109"/>
      <c r="I21" s="110"/>
      <c r="J21" s="111"/>
      <c r="K21" s="350" t="s">
        <v>290</v>
      </c>
      <c r="L21" s="351"/>
      <c r="M21" s="351"/>
      <c r="N21" s="351"/>
      <c r="O21" s="351"/>
      <c r="P21" s="98"/>
    </row>
    <row r="22" spans="2:16" ht="9" customHeight="1" thickBot="1" x14ac:dyDescent="0.3">
      <c r="B22" s="107"/>
      <c r="C22" s="108"/>
      <c r="D22" s="108"/>
      <c r="E22" s="108"/>
      <c r="F22" s="108"/>
      <c r="G22" s="108"/>
      <c r="H22" s="98"/>
      <c r="I22" s="108"/>
      <c r="J22" s="107"/>
      <c r="K22" s="108"/>
      <c r="L22" s="108"/>
      <c r="M22" s="108"/>
      <c r="N22" s="108"/>
      <c r="O22" s="108"/>
      <c r="P22" s="98"/>
    </row>
    <row r="23" spans="2:16" ht="15.75" customHeight="1" thickTop="1" thickBot="1" x14ac:dyDescent="0.3">
      <c r="B23" s="107"/>
      <c r="C23" s="112" t="s">
        <v>277</v>
      </c>
      <c r="D23" s="359" t="s">
        <v>291</v>
      </c>
      <c r="E23" s="348"/>
      <c r="F23" s="348"/>
      <c r="G23" s="349"/>
      <c r="H23" s="113"/>
      <c r="J23" s="107"/>
      <c r="K23" s="112" t="s">
        <v>277</v>
      </c>
      <c r="L23" s="359" t="s">
        <v>291</v>
      </c>
      <c r="M23" s="348"/>
      <c r="N23" s="349"/>
      <c r="O23" s="112" t="s">
        <v>18</v>
      </c>
      <c r="P23" s="98"/>
    </row>
    <row r="24" spans="2:16" ht="18.75" customHeight="1" thickTop="1" x14ac:dyDescent="0.25">
      <c r="B24" s="107"/>
      <c r="C24" s="114">
        <v>1</v>
      </c>
      <c r="D24" s="371" t="s">
        <v>401</v>
      </c>
      <c r="E24" s="372"/>
      <c r="F24" s="372"/>
      <c r="G24" s="373"/>
      <c r="H24" s="115"/>
      <c r="I24" s="63"/>
      <c r="J24" s="116"/>
      <c r="K24" s="114">
        <v>1</v>
      </c>
      <c r="L24" s="374" t="str">
        <f t="shared" ref="L24:L43" si="0">D24</f>
        <v>El texto narrativo</v>
      </c>
      <c r="M24" s="361"/>
      <c r="N24" s="362"/>
      <c r="O24" s="117" t="s">
        <v>19</v>
      </c>
      <c r="P24" s="98"/>
    </row>
    <row r="25" spans="2:16" ht="18.75" customHeight="1" x14ac:dyDescent="0.25">
      <c r="B25" s="107"/>
      <c r="C25" s="118">
        <v>2</v>
      </c>
      <c r="D25" s="364" t="s">
        <v>402</v>
      </c>
      <c r="E25" s="361"/>
      <c r="F25" s="361"/>
      <c r="G25" s="362"/>
      <c r="H25" s="115"/>
      <c r="I25" s="63"/>
      <c r="J25" s="116"/>
      <c r="K25" s="118">
        <v>2</v>
      </c>
      <c r="L25" s="365" t="str">
        <f t="shared" si="0"/>
        <v>Clases de sustantivos</v>
      </c>
      <c r="M25" s="341"/>
      <c r="N25" s="354"/>
      <c r="O25" s="117" t="s">
        <v>19</v>
      </c>
      <c r="P25" s="98"/>
    </row>
    <row r="26" spans="2:16" ht="18.75" customHeight="1" x14ac:dyDescent="0.25">
      <c r="B26" s="107"/>
      <c r="C26" s="118">
        <v>3</v>
      </c>
      <c r="D26" s="364" t="s">
        <v>403</v>
      </c>
      <c r="E26" s="361"/>
      <c r="F26" s="361"/>
      <c r="G26" s="362"/>
      <c r="H26" s="115"/>
      <c r="I26" s="63"/>
      <c r="J26" s="116"/>
      <c r="K26" s="119">
        <v>3</v>
      </c>
      <c r="L26" s="365" t="str">
        <f t="shared" si="0"/>
        <v>Las combinaciones o silabas trabadas</v>
      </c>
      <c r="M26" s="341"/>
      <c r="N26" s="354"/>
      <c r="O26" s="117" t="s">
        <v>19</v>
      </c>
      <c r="P26" s="98"/>
    </row>
    <row r="27" spans="2:16" ht="18.75" customHeight="1" x14ac:dyDescent="0.25">
      <c r="B27" s="107"/>
      <c r="C27" s="118">
        <v>4</v>
      </c>
      <c r="D27" s="364" t="s">
        <v>404</v>
      </c>
      <c r="E27" s="361"/>
      <c r="F27" s="361"/>
      <c r="G27" s="362"/>
      <c r="H27" s="115"/>
      <c r="I27" s="63"/>
      <c r="J27" s="116"/>
      <c r="K27" s="118">
        <v>4</v>
      </c>
      <c r="L27" s="365" t="str">
        <f t="shared" si="0"/>
        <v>La oracion y sus partes</v>
      </c>
      <c r="M27" s="341"/>
      <c r="N27" s="354"/>
      <c r="O27" s="117" t="s">
        <v>19</v>
      </c>
      <c r="P27" s="98"/>
    </row>
    <row r="28" spans="2:16" ht="18.75" customHeight="1" x14ac:dyDescent="0.25">
      <c r="B28" s="107"/>
      <c r="C28" s="118">
        <v>5</v>
      </c>
      <c r="D28" s="364" t="s">
        <v>405</v>
      </c>
      <c r="E28" s="361"/>
      <c r="F28" s="361"/>
      <c r="G28" s="362"/>
      <c r="H28" s="115"/>
      <c r="I28" s="63"/>
      <c r="J28" s="116"/>
      <c r="K28" s="118">
        <v>5</v>
      </c>
      <c r="L28" s="365" t="str">
        <f t="shared" si="0"/>
        <v>Clasificacion de las palabras según el acento</v>
      </c>
      <c r="M28" s="341"/>
      <c r="N28" s="354"/>
      <c r="O28" s="117" t="s">
        <v>406</v>
      </c>
      <c r="P28" s="98"/>
    </row>
    <row r="29" spans="2:16" ht="18.75" customHeight="1" x14ac:dyDescent="0.25">
      <c r="B29" s="107"/>
      <c r="C29" s="118">
        <v>6</v>
      </c>
      <c r="D29" s="364" t="s">
        <v>407</v>
      </c>
      <c r="E29" s="361"/>
      <c r="F29" s="361"/>
      <c r="G29" s="362"/>
      <c r="H29" s="115"/>
      <c r="I29" s="63"/>
      <c r="J29" s="116"/>
      <c r="K29" s="119">
        <v>6</v>
      </c>
      <c r="L29" s="365" t="str">
        <f t="shared" si="0"/>
        <v>El texto descriptivo</v>
      </c>
      <c r="M29" s="341"/>
      <c r="N29" s="354"/>
      <c r="O29" s="117" t="s">
        <v>19</v>
      </c>
      <c r="P29" s="98"/>
    </row>
    <row r="30" spans="2:16" ht="18.75" customHeight="1" x14ac:dyDescent="0.25">
      <c r="B30" s="107"/>
      <c r="C30" s="118">
        <v>7</v>
      </c>
      <c r="D30" s="364" t="s">
        <v>408</v>
      </c>
      <c r="E30" s="361"/>
      <c r="F30" s="361"/>
      <c r="G30" s="362"/>
      <c r="H30" s="115"/>
      <c r="I30" s="63"/>
      <c r="J30" s="116"/>
      <c r="K30" s="118">
        <v>7</v>
      </c>
      <c r="L30" s="365" t="str">
        <f t="shared" si="0"/>
        <v>Clasificacion de palabras según el numero de silabas</v>
      </c>
      <c r="M30" s="341"/>
      <c r="N30" s="354"/>
      <c r="O30" s="117" t="s">
        <v>19</v>
      </c>
      <c r="P30" s="98"/>
    </row>
    <row r="31" spans="2:16" ht="18.75" customHeight="1" x14ac:dyDescent="0.25">
      <c r="B31" s="107"/>
      <c r="C31" s="118">
        <v>8</v>
      </c>
      <c r="D31" s="364" t="s">
        <v>409</v>
      </c>
      <c r="E31" s="361"/>
      <c r="F31" s="361"/>
      <c r="G31" s="362"/>
      <c r="H31" s="115"/>
      <c r="I31" s="63"/>
      <c r="J31" s="116"/>
      <c r="K31" s="118">
        <v>8</v>
      </c>
      <c r="L31" s="365" t="str">
        <f t="shared" si="0"/>
        <v>Los signos de puntuacion</v>
      </c>
      <c r="M31" s="341"/>
      <c r="N31" s="354"/>
      <c r="O31" s="117" t="s">
        <v>24</v>
      </c>
      <c r="P31" s="98"/>
    </row>
    <row r="32" spans="2:16" ht="18.75" customHeight="1" x14ac:dyDescent="0.25">
      <c r="B32" s="107"/>
      <c r="C32" s="118">
        <v>9</v>
      </c>
      <c r="D32" s="364" t="s">
        <v>410</v>
      </c>
      <c r="E32" s="361"/>
      <c r="F32" s="361"/>
      <c r="G32" s="362"/>
      <c r="H32" s="115"/>
      <c r="I32" s="63"/>
      <c r="J32" s="116"/>
      <c r="K32" s="119">
        <v>9</v>
      </c>
      <c r="L32" s="365" t="str">
        <f t="shared" si="0"/>
        <v>Otros textos narrativos (fabula, leyenda)</v>
      </c>
      <c r="M32" s="341"/>
      <c r="N32" s="354"/>
      <c r="O32" s="117" t="s">
        <v>19</v>
      </c>
      <c r="P32" s="98"/>
    </row>
    <row r="33" spans="2:16" ht="18.75" customHeight="1" x14ac:dyDescent="0.25">
      <c r="B33" s="107"/>
      <c r="C33" s="118">
        <v>10</v>
      </c>
      <c r="D33" s="364" t="s">
        <v>411</v>
      </c>
      <c r="E33" s="361"/>
      <c r="F33" s="361"/>
      <c r="G33" s="362"/>
      <c r="H33" s="115"/>
      <c r="I33" s="63"/>
      <c r="J33" s="116"/>
      <c r="K33" s="118">
        <v>10</v>
      </c>
      <c r="L33" s="365" t="str">
        <f t="shared" si="0"/>
        <v>Los medios de comunicación</v>
      </c>
      <c r="M33" s="341"/>
      <c r="N33" s="354"/>
      <c r="O33" s="117" t="s">
        <v>24</v>
      </c>
      <c r="P33" s="98"/>
    </row>
    <row r="34" spans="2:16" ht="18.75" customHeight="1" x14ac:dyDescent="0.25">
      <c r="B34" s="107"/>
      <c r="C34" s="118">
        <v>11</v>
      </c>
      <c r="D34" s="364" t="s">
        <v>412</v>
      </c>
      <c r="E34" s="361"/>
      <c r="F34" s="361"/>
      <c r="G34" s="362"/>
      <c r="H34" s="115"/>
      <c r="I34" s="63"/>
      <c r="J34" s="116"/>
      <c r="K34" s="118">
        <v>11</v>
      </c>
      <c r="L34" s="365" t="str">
        <f t="shared" si="0"/>
        <v>El poema</v>
      </c>
      <c r="M34" s="341"/>
      <c r="N34" s="354"/>
      <c r="O34" s="117" t="s">
        <v>406</v>
      </c>
      <c r="P34" s="98"/>
    </row>
    <row r="35" spans="2:16" ht="18.75" customHeight="1" x14ac:dyDescent="0.25">
      <c r="B35" s="107"/>
      <c r="C35" s="118">
        <v>12</v>
      </c>
      <c r="D35" s="364"/>
      <c r="E35" s="361"/>
      <c r="F35" s="361"/>
      <c r="G35" s="362"/>
      <c r="H35" s="115"/>
      <c r="I35" s="63"/>
      <c r="J35" s="116"/>
      <c r="K35" s="119">
        <v>12</v>
      </c>
      <c r="L35" s="365">
        <f t="shared" si="0"/>
        <v>0</v>
      </c>
      <c r="M35" s="341"/>
      <c r="N35" s="354"/>
      <c r="O35" s="117"/>
      <c r="P35" s="98"/>
    </row>
    <row r="36" spans="2:16" ht="18.75" customHeight="1" x14ac:dyDescent="0.25">
      <c r="B36" s="107"/>
      <c r="C36" s="118">
        <v>13</v>
      </c>
      <c r="D36" s="364"/>
      <c r="E36" s="361"/>
      <c r="F36" s="361"/>
      <c r="G36" s="362"/>
      <c r="H36" s="115"/>
      <c r="I36" s="63"/>
      <c r="J36" s="116"/>
      <c r="K36" s="119">
        <v>13</v>
      </c>
      <c r="L36" s="365">
        <f t="shared" si="0"/>
        <v>0</v>
      </c>
      <c r="M36" s="341"/>
      <c r="N36" s="354"/>
      <c r="O36" s="117"/>
      <c r="P36" s="98"/>
    </row>
    <row r="37" spans="2:16" ht="18.75" customHeight="1" x14ac:dyDescent="0.25">
      <c r="B37" s="107"/>
      <c r="C37" s="118">
        <v>14</v>
      </c>
      <c r="D37" s="364"/>
      <c r="E37" s="361"/>
      <c r="F37" s="361"/>
      <c r="G37" s="362"/>
      <c r="H37" s="115"/>
      <c r="I37" s="63"/>
      <c r="J37" s="116"/>
      <c r="K37" s="118">
        <v>14</v>
      </c>
      <c r="L37" s="365">
        <f t="shared" si="0"/>
        <v>0</v>
      </c>
      <c r="M37" s="341"/>
      <c r="N37" s="354"/>
      <c r="O37" s="117"/>
      <c r="P37" s="98"/>
    </row>
    <row r="38" spans="2:16" ht="18.75" customHeight="1" x14ac:dyDescent="0.25">
      <c r="B38" s="107"/>
      <c r="C38" s="118">
        <v>15</v>
      </c>
      <c r="D38" s="364"/>
      <c r="E38" s="361"/>
      <c r="F38" s="361"/>
      <c r="G38" s="362"/>
      <c r="H38" s="115"/>
      <c r="I38" s="63"/>
      <c r="J38" s="116"/>
      <c r="K38" s="119">
        <v>15</v>
      </c>
      <c r="L38" s="365">
        <f t="shared" si="0"/>
        <v>0</v>
      </c>
      <c r="M38" s="341"/>
      <c r="N38" s="354"/>
      <c r="O38" s="117"/>
      <c r="P38" s="98"/>
    </row>
    <row r="39" spans="2:16" ht="18.75" customHeight="1" x14ac:dyDescent="0.25">
      <c r="B39" s="107"/>
      <c r="C39" s="118">
        <v>16</v>
      </c>
      <c r="D39" s="364"/>
      <c r="E39" s="361"/>
      <c r="F39" s="361"/>
      <c r="G39" s="362"/>
      <c r="H39" s="115"/>
      <c r="I39" s="63"/>
      <c r="J39" s="116"/>
      <c r="K39" s="118">
        <v>16</v>
      </c>
      <c r="L39" s="365">
        <f t="shared" si="0"/>
        <v>0</v>
      </c>
      <c r="M39" s="341"/>
      <c r="N39" s="354"/>
      <c r="O39" s="117"/>
      <c r="P39" s="98"/>
    </row>
    <row r="40" spans="2:16" ht="18.75" customHeight="1" x14ac:dyDescent="0.25">
      <c r="B40" s="107"/>
      <c r="C40" s="118">
        <v>17</v>
      </c>
      <c r="D40" s="364"/>
      <c r="E40" s="361"/>
      <c r="F40" s="361"/>
      <c r="G40" s="362"/>
      <c r="H40" s="115"/>
      <c r="I40" s="63"/>
      <c r="J40" s="116"/>
      <c r="K40" s="118">
        <v>17</v>
      </c>
      <c r="L40" s="365">
        <f t="shared" si="0"/>
        <v>0</v>
      </c>
      <c r="M40" s="341"/>
      <c r="N40" s="354"/>
      <c r="O40" s="117"/>
      <c r="P40" s="98"/>
    </row>
    <row r="41" spans="2:16" ht="18.75" customHeight="1" x14ac:dyDescent="0.25">
      <c r="B41" s="107"/>
      <c r="C41" s="118">
        <v>18</v>
      </c>
      <c r="D41" s="364"/>
      <c r="E41" s="361"/>
      <c r="F41" s="361"/>
      <c r="G41" s="362"/>
      <c r="H41" s="115"/>
      <c r="I41" s="63"/>
      <c r="J41" s="116"/>
      <c r="K41" s="119">
        <v>18</v>
      </c>
      <c r="L41" s="365">
        <f t="shared" si="0"/>
        <v>0</v>
      </c>
      <c r="M41" s="341"/>
      <c r="N41" s="354"/>
      <c r="O41" s="117"/>
      <c r="P41" s="98"/>
    </row>
    <row r="42" spans="2:16" ht="18.75" customHeight="1" x14ac:dyDescent="0.25">
      <c r="B42" s="107"/>
      <c r="C42" s="118">
        <v>19</v>
      </c>
      <c r="D42" s="364"/>
      <c r="E42" s="361"/>
      <c r="F42" s="361"/>
      <c r="G42" s="362"/>
      <c r="H42" s="115"/>
      <c r="I42" s="63"/>
      <c r="J42" s="116"/>
      <c r="K42" s="118">
        <v>19</v>
      </c>
      <c r="L42" s="365">
        <f t="shared" si="0"/>
        <v>0</v>
      </c>
      <c r="M42" s="341"/>
      <c r="N42" s="354"/>
      <c r="O42" s="117"/>
      <c r="P42" s="98"/>
    </row>
    <row r="43" spans="2:16" ht="18.75" customHeight="1" thickBot="1" x14ac:dyDescent="0.3">
      <c r="B43" s="107"/>
      <c r="C43" s="120">
        <v>20</v>
      </c>
      <c r="D43" s="366"/>
      <c r="E43" s="344"/>
      <c r="F43" s="344"/>
      <c r="G43" s="345"/>
      <c r="H43" s="115"/>
      <c r="I43" s="63"/>
      <c r="J43" s="116"/>
      <c r="K43" s="120">
        <v>20</v>
      </c>
      <c r="L43" s="367">
        <f t="shared" si="0"/>
        <v>0</v>
      </c>
      <c r="M43" s="344"/>
      <c r="N43" s="345"/>
      <c r="O43" s="121"/>
      <c r="P43" s="98"/>
    </row>
    <row r="44" spans="2:16" ht="9" customHeight="1" thickTop="1" thickBot="1" x14ac:dyDescent="0.3">
      <c r="B44" s="101"/>
      <c r="C44" s="102"/>
      <c r="D44" s="102"/>
      <c r="E44" s="102"/>
      <c r="F44" s="102"/>
      <c r="G44" s="102"/>
      <c r="H44" s="103"/>
      <c r="I44" s="108"/>
      <c r="J44" s="101"/>
      <c r="K44" s="368"/>
      <c r="L44" s="369"/>
      <c r="M44" s="102"/>
      <c r="N44" s="102"/>
      <c r="O44" s="102"/>
      <c r="P44" s="103"/>
    </row>
    <row r="45" spans="2:16" ht="9" customHeight="1" thickTop="1" thickBot="1" x14ac:dyDescent="0.3">
      <c r="K45" s="370"/>
      <c r="L45" s="351"/>
    </row>
    <row r="46" spans="2:16" ht="15.75" customHeight="1" thickTop="1" thickBot="1" x14ac:dyDescent="0.3">
      <c r="B46" s="352" t="s">
        <v>292</v>
      </c>
      <c r="C46" s="348"/>
      <c r="D46" s="348"/>
      <c r="E46" s="348"/>
      <c r="F46" s="348"/>
      <c r="G46" s="348"/>
      <c r="H46" s="348"/>
      <c r="I46" s="348"/>
      <c r="J46" s="348"/>
      <c r="K46" s="348"/>
      <c r="L46" s="348"/>
      <c r="M46" s="348"/>
      <c r="N46" s="348"/>
      <c r="O46" s="348"/>
      <c r="P46" s="349"/>
    </row>
    <row r="47" spans="2:16" ht="9" customHeight="1" thickTop="1" x14ac:dyDescent="0.25">
      <c r="B47" s="104"/>
      <c r="C47" s="105"/>
      <c r="D47" s="105"/>
      <c r="E47" s="105"/>
      <c r="F47" s="105"/>
      <c r="G47" s="105"/>
      <c r="H47" s="105"/>
      <c r="I47" s="105"/>
      <c r="J47" s="105"/>
      <c r="K47" s="356"/>
      <c r="L47" s="357"/>
      <c r="M47" s="105"/>
      <c r="N47" s="105"/>
      <c r="O47" s="105"/>
      <c r="P47" s="106"/>
    </row>
    <row r="48" spans="2:16" ht="30" customHeight="1" x14ac:dyDescent="0.25">
      <c r="B48" s="107"/>
      <c r="C48" s="358" t="s">
        <v>293</v>
      </c>
      <c r="D48" s="351"/>
      <c r="E48" s="351"/>
      <c r="F48" s="351"/>
      <c r="G48" s="351"/>
      <c r="H48" s="351"/>
      <c r="I48" s="351"/>
      <c r="J48" s="351"/>
      <c r="K48" s="351"/>
      <c r="L48" s="351"/>
      <c r="M48" s="351"/>
      <c r="N48" s="351"/>
      <c r="O48" s="351"/>
      <c r="P48" s="122"/>
    </row>
    <row r="49" spans="2:17" ht="9" customHeight="1" thickBot="1" x14ac:dyDescent="0.3">
      <c r="B49" s="107"/>
      <c r="C49" s="123"/>
      <c r="D49" s="123"/>
      <c r="E49" s="123"/>
      <c r="F49" s="123"/>
      <c r="G49" s="123"/>
      <c r="H49" s="123"/>
      <c r="I49" s="123"/>
      <c r="J49" s="123"/>
      <c r="K49" s="123"/>
      <c r="L49" s="123"/>
      <c r="M49" s="123"/>
      <c r="N49" s="123"/>
      <c r="O49" s="123"/>
      <c r="P49" s="122"/>
    </row>
    <row r="50" spans="2:17" ht="15.75" customHeight="1" thickTop="1" thickBot="1" x14ac:dyDescent="0.3">
      <c r="B50" s="107"/>
      <c r="C50" s="123"/>
      <c r="D50" s="112" t="s">
        <v>277</v>
      </c>
      <c r="E50" s="359" t="s">
        <v>291</v>
      </c>
      <c r="F50" s="348"/>
      <c r="G50" s="348"/>
      <c r="H50" s="348"/>
      <c r="I50" s="348"/>
      <c r="J50" s="348"/>
      <c r="K50" s="349"/>
      <c r="L50" s="112" t="s">
        <v>18</v>
      </c>
      <c r="M50" s="359" t="s">
        <v>280</v>
      </c>
      <c r="N50" s="349"/>
      <c r="O50" s="123"/>
      <c r="P50" s="122"/>
    </row>
    <row r="51" spans="2:17" ht="18.75" customHeight="1" thickTop="1" x14ac:dyDescent="0.25">
      <c r="B51" s="107"/>
      <c r="C51" s="124">
        <f t="shared" ref="C51:C70" si="1">IF(L51="No trabajado",1,0)</f>
        <v>0</v>
      </c>
      <c r="D51" s="114">
        <v>1</v>
      </c>
      <c r="E51" s="360" t="str">
        <f t="shared" ref="E51:E70" si="2">D24</f>
        <v>El texto narrativo</v>
      </c>
      <c r="F51" s="361"/>
      <c r="G51" s="361"/>
      <c r="H51" s="361"/>
      <c r="I51" s="361"/>
      <c r="J51" s="361"/>
      <c r="K51" s="362"/>
      <c r="L51" s="125" t="str">
        <f t="shared" ref="L51:L70" si="3">O24</f>
        <v>Trabajado</v>
      </c>
      <c r="M51" s="363" t="s">
        <v>282</v>
      </c>
      <c r="N51" s="362"/>
      <c r="O51" s="124">
        <f t="shared" ref="O51:O70" si="4">IF(M51="Bajo",1,0)</f>
        <v>0</v>
      </c>
      <c r="P51" s="126">
        <f t="shared" ref="P51:P70" si="5">IF(M51="Básico",-3,0)</f>
        <v>-3</v>
      </c>
      <c r="Q51" s="127">
        <f t="shared" ref="Q51:Q70" si="6">C51+O51+P51</f>
        <v>-3</v>
      </c>
    </row>
    <row r="52" spans="2:17" ht="18.75" customHeight="1" x14ac:dyDescent="0.25">
      <c r="B52" s="107"/>
      <c r="C52" s="124">
        <f t="shared" si="1"/>
        <v>0</v>
      </c>
      <c r="D52" s="119">
        <v>2</v>
      </c>
      <c r="E52" s="353" t="str">
        <f t="shared" si="2"/>
        <v>Clases de sustantivos</v>
      </c>
      <c r="F52" s="341"/>
      <c r="G52" s="341"/>
      <c r="H52" s="341"/>
      <c r="I52" s="341"/>
      <c r="J52" s="341"/>
      <c r="K52" s="354"/>
      <c r="L52" s="128" t="str">
        <f t="shared" si="3"/>
        <v>Trabajado</v>
      </c>
      <c r="M52" s="355" t="s">
        <v>282</v>
      </c>
      <c r="N52" s="354"/>
      <c r="O52" s="124">
        <f t="shared" si="4"/>
        <v>0</v>
      </c>
      <c r="P52" s="126">
        <f t="shared" si="5"/>
        <v>-3</v>
      </c>
      <c r="Q52" s="127">
        <f t="shared" si="6"/>
        <v>-3</v>
      </c>
    </row>
    <row r="53" spans="2:17" ht="18.75" customHeight="1" x14ac:dyDescent="0.25">
      <c r="B53" s="107"/>
      <c r="C53" s="124">
        <f t="shared" si="1"/>
        <v>0</v>
      </c>
      <c r="D53" s="119">
        <v>3</v>
      </c>
      <c r="E53" s="353" t="str">
        <f t="shared" si="2"/>
        <v>Las combinaciones o silabas trabadas</v>
      </c>
      <c r="F53" s="341"/>
      <c r="G53" s="341"/>
      <c r="H53" s="341"/>
      <c r="I53" s="341"/>
      <c r="J53" s="341"/>
      <c r="K53" s="354"/>
      <c r="L53" s="128" t="str">
        <f t="shared" si="3"/>
        <v>Trabajado</v>
      </c>
      <c r="M53" s="355" t="s">
        <v>282</v>
      </c>
      <c r="N53" s="354"/>
      <c r="O53" s="124">
        <f t="shared" si="4"/>
        <v>0</v>
      </c>
      <c r="P53" s="126">
        <f t="shared" si="5"/>
        <v>-3</v>
      </c>
      <c r="Q53" s="127">
        <f t="shared" si="6"/>
        <v>-3</v>
      </c>
    </row>
    <row r="54" spans="2:17" ht="18.75" customHeight="1" x14ac:dyDescent="0.25">
      <c r="B54" s="107"/>
      <c r="C54" s="124">
        <f t="shared" si="1"/>
        <v>0</v>
      </c>
      <c r="D54" s="119">
        <v>4</v>
      </c>
      <c r="E54" s="353" t="str">
        <f t="shared" si="2"/>
        <v>La oracion y sus partes</v>
      </c>
      <c r="F54" s="341"/>
      <c r="G54" s="341"/>
      <c r="H54" s="341"/>
      <c r="I54" s="341"/>
      <c r="J54" s="341"/>
      <c r="K54" s="354"/>
      <c r="L54" s="128" t="str">
        <f t="shared" si="3"/>
        <v>Trabajado</v>
      </c>
      <c r="M54" s="355" t="s">
        <v>282</v>
      </c>
      <c r="N54" s="354"/>
      <c r="O54" s="124">
        <f t="shared" si="4"/>
        <v>0</v>
      </c>
      <c r="P54" s="126">
        <f t="shared" si="5"/>
        <v>-3</v>
      </c>
      <c r="Q54" s="127">
        <f t="shared" si="6"/>
        <v>-3</v>
      </c>
    </row>
    <row r="55" spans="2:17" ht="18.75" customHeight="1" x14ac:dyDescent="0.25">
      <c r="B55" s="107"/>
      <c r="C55" s="124">
        <f t="shared" si="1"/>
        <v>1</v>
      </c>
      <c r="D55" s="119">
        <v>5</v>
      </c>
      <c r="E55" s="353" t="str">
        <f t="shared" si="2"/>
        <v>Clasificacion de las palabras según el acento</v>
      </c>
      <c r="F55" s="341"/>
      <c r="G55" s="341"/>
      <c r="H55" s="341"/>
      <c r="I55" s="341"/>
      <c r="J55" s="341"/>
      <c r="K55" s="354"/>
      <c r="L55" s="128" t="str">
        <f t="shared" si="3"/>
        <v>No Trabajado</v>
      </c>
      <c r="M55" s="355" t="s">
        <v>282</v>
      </c>
      <c r="N55" s="354"/>
      <c r="O55" s="124">
        <f t="shared" si="4"/>
        <v>0</v>
      </c>
      <c r="P55" s="126">
        <f t="shared" si="5"/>
        <v>-3</v>
      </c>
      <c r="Q55" s="127">
        <f t="shared" si="6"/>
        <v>-2</v>
      </c>
    </row>
    <row r="56" spans="2:17" ht="18.75" customHeight="1" x14ac:dyDescent="0.25">
      <c r="B56" s="107"/>
      <c r="C56" s="124">
        <f t="shared" si="1"/>
        <v>0</v>
      </c>
      <c r="D56" s="119">
        <v>6</v>
      </c>
      <c r="E56" s="353" t="str">
        <f t="shared" si="2"/>
        <v>El texto descriptivo</v>
      </c>
      <c r="F56" s="341"/>
      <c r="G56" s="341"/>
      <c r="H56" s="341"/>
      <c r="I56" s="341"/>
      <c r="J56" s="341"/>
      <c r="K56" s="354"/>
      <c r="L56" s="128" t="str">
        <f t="shared" si="3"/>
        <v>Trabajado</v>
      </c>
      <c r="M56" s="355" t="s">
        <v>282</v>
      </c>
      <c r="N56" s="354"/>
      <c r="O56" s="124">
        <f t="shared" si="4"/>
        <v>0</v>
      </c>
      <c r="P56" s="126">
        <f t="shared" si="5"/>
        <v>-3</v>
      </c>
      <c r="Q56" s="127">
        <f t="shared" si="6"/>
        <v>-3</v>
      </c>
    </row>
    <row r="57" spans="2:17" ht="18.75" customHeight="1" x14ac:dyDescent="0.25">
      <c r="B57" s="107"/>
      <c r="C57" s="124">
        <f t="shared" si="1"/>
        <v>0</v>
      </c>
      <c r="D57" s="119">
        <v>7</v>
      </c>
      <c r="E57" s="353" t="str">
        <f t="shared" si="2"/>
        <v>Clasificacion de palabras según el numero de silabas</v>
      </c>
      <c r="F57" s="341"/>
      <c r="G57" s="341"/>
      <c r="H57" s="341"/>
      <c r="I57" s="341"/>
      <c r="J57" s="341"/>
      <c r="K57" s="354"/>
      <c r="L57" s="128" t="str">
        <f t="shared" si="3"/>
        <v>Trabajado</v>
      </c>
      <c r="M57" s="355" t="s">
        <v>284</v>
      </c>
      <c r="N57" s="354"/>
      <c r="O57" s="124">
        <f t="shared" si="4"/>
        <v>0</v>
      </c>
      <c r="P57" s="126">
        <f t="shared" si="5"/>
        <v>0</v>
      </c>
      <c r="Q57" s="127">
        <f t="shared" si="6"/>
        <v>0</v>
      </c>
    </row>
    <row r="58" spans="2:17" ht="18.75" customHeight="1" x14ac:dyDescent="0.25">
      <c r="B58" s="107"/>
      <c r="C58" s="124">
        <f t="shared" si="1"/>
        <v>1</v>
      </c>
      <c r="D58" s="119">
        <v>8</v>
      </c>
      <c r="E58" s="353" t="str">
        <f t="shared" si="2"/>
        <v>Los signos de puntuacion</v>
      </c>
      <c r="F58" s="341"/>
      <c r="G58" s="341"/>
      <c r="H58" s="341"/>
      <c r="I58" s="341"/>
      <c r="J58" s="341"/>
      <c r="K58" s="354"/>
      <c r="L58" s="128" t="str">
        <f t="shared" si="3"/>
        <v>No trabajado</v>
      </c>
      <c r="M58" s="355"/>
      <c r="N58" s="354"/>
      <c r="O58" s="124">
        <f t="shared" si="4"/>
        <v>0</v>
      </c>
      <c r="P58" s="126">
        <f t="shared" si="5"/>
        <v>0</v>
      </c>
      <c r="Q58" s="127">
        <f t="shared" si="6"/>
        <v>1</v>
      </c>
    </row>
    <row r="59" spans="2:17" ht="18.75" customHeight="1" x14ac:dyDescent="0.25">
      <c r="B59" s="107"/>
      <c r="C59" s="124">
        <f t="shared" si="1"/>
        <v>0</v>
      </c>
      <c r="D59" s="119">
        <v>9</v>
      </c>
      <c r="E59" s="353" t="str">
        <f t="shared" si="2"/>
        <v>Otros textos narrativos (fabula, leyenda)</v>
      </c>
      <c r="F59" s="341"/>
      <c r="G59" s="341"/>
      <c r="H59" s="341"/>
      <c r="I59" s="341"/>
      <c r="J59" s="341"/>
      <c r="K59" s="354"/>
      <c r="L59" s="128" t="str">
        <f t="shared" si="3"/>
        <v>Trabajado</v>
      </c>
      <c r="M59" s="355"/>
      <c r="N59" s="354"/>
      <c r="O59" s="124">
        <f t="shared" si="4"/>
        <v>0</v>
      </c>
      <c r="P59" s="126">
        <f t="shared" si="5"/>
        <v>0</v>
      </c>
      <c r="Q59" s="127">
        <f t="shared" si="6"/>
        <v>0</v>
      </c>
    </row>
    <row r="60" spans="2:17" ht="18.75" customHeight="1" x14ac:dyDescent="0.25">
      <c r="B60" s="107"/>
      <c r="C60" s="124">
        <f t="shared" si="1"/>
        <v>1</v>
      </c>
      <c r="D60" s="119">
        <v>10</v>
      </c>
      <c r="E60" s="353" t="str">
        <f t="shared" si="2"/>
        <v>Los medios de comunicación</v>
      </c>
      <c r="F60" s="341"/>
      <c r="G60" s="341"/>
      <c r="H60" s="341"/>
      <c r="I60" s="341"/>
      <c r="J60" s="341"/>
      <c r="K60" s="354"/>
      <c r="L60" s="128" t="str">
        <f t="shared" si="3"/>
        <v>No trabajado</v>
      </c>
      <c r="M60" s="355"/>
      <c r="N60" s="354"/>
      <c r="O60" s="124">
        <f t="shared" si="4"/>
        <v>0</v>
      </c>
      <c r="P60" s="126">
        <f t="shared" si="5"/>
        <v>0</v>
      </c>
      <c r="Q60" s="127">
        <f t="shared" si="6"/>
        <v>1</v>
      </c>
    </row>
    <row r="61" spans="2:17" ht="18.75" customHeight="1" x14ac:dyDescent="0.25">
      <c r="B61" s="107"/>
      <c r="C61" s="124">
        <f t="shared" si="1"/>
        <v>1</v>
      </c>
      <c r="D61" s="119">
        <v>11</v>
      </c>
      <c r="E61" s="353" t="str">
        <f t="shared" si="2"/>
        <v>El poema</v>
      </c>
      <c r="F61" s="341"/>
      <c r="G61" s="341"/>
      <c r="H61" s="341"/>
      <c r="I61" s="341"/>
      <c r="J61" s="341"/>
      <c r="K61" s="354"/>
      <c r="L61" s="128" t="str">
        <f t="shared" si="3"/>
        <v>No Trabajado</v>
      </c>
      <c r="M61" s="355"/>
      <c r="N61" s="354"/>
      <c r="O61" s="124">
        <f t="shared" si="4"/>
        <v>0</v>
      </c>
      <c r="P61" s="126">
        <f t="shared" si="5"/>
        <v>0</v>
      </c>
      <c r="Q61" s="127">
        <f t="shared" si="6"/>
        <v>1</v>
      </c>
    </row>
    <row r="62" spans="2:17" ht="18.75" customHeight="1" x14ac:dyDescent="0.25">
      <c r="B62" s="107"/>
      <c r="C62" s="124">
        <f t="shared" si="1"/>
        <v>0</v>
      </c>
      <c r="D62" s="119">
        <v>12</v>
      </c>
      <c r="E62" s="353">
        <f t="shared" si="2"/>
        <v>0</v>
      </c>
      <c r="F62" s="341"/>
      <c r="G62" s="341"/>
      <c r="H62" s="341"/>
      <c r="I62" s="341"/>
      <c r="J62" s="341"/>
      <c r="K62" s="354"/>
      <c r="L62" s="128">
        <f t="shared" si="3"/>
        <v>0</v>
      </c>
      <c r="M62" s="355"/>
      <c r="N62" s="354"/>
      <c r="O62" s="124">
        <f t="shared" si="4"/>
        <v>0</v>
      </c>
      <c r="P62" s="126">
        <f t="shared" si="5"/>
        <v>0</v>
      </c>
      <c r="Q62" s="127">
        <f t="shared" si="6"/>
        <v>0</v>
      </c>
    </row>
    <row r="63" spans="2:17" ht="18.75" customHeight="1" x14ac:dyDescent="0.25">
      <c r="B63" s="107"/>
      <c r="C63" s="124">
        <f t="shared" si="1"/>
        <v>0</v>
      </c>
      <c r="D63" s="119">
        <v>13</v>
      </c>
      <c r="E63" s="353">
        <f t="shared" si="2"/>
        <v>0</v>
      </c>
      <c r="F63" s="341"/>
      <c r="G63" s="341"/>
      <c r="H63" s="341"/>
      <c r="I63" s="341"/>
      <c r="J63" s="341"/>
      <c r="K63" s="354"/>
      <c r="L63" s="128">
        <f t="shared" si="3"/>
        <v>0</v>
      </c>
      <c r="M63" s="355"/>
      <c r="N63" s="354"/>
      <c r="O63" s="124">
        <f t="shared" si="4"/>
        <v>0</v>
      </c>
      <c r="P63" s="126">
        <f t="shared" si="5"/>
        <v>0</v>
      </c>
      <c r="Q63" s="127">
        <f t="shared" si="6"/>
        <v>0</v>
      </c>
    </row>
    <row r="64" spans="2:17" ht="18.75" customHeight="1" x14ac:dyDescent="0.25">
      <c r="B64" s="107"/>
      <c r="C64" s="124">
        <f t="shared" si="1"/>
        <v>0</v>
      </c>
      <c r="D64" s="119">
        <v>14</v>
      </c>
      <c r="E64" s="353">
        <f t="shared" si="2"/>
        <v>0</v>
      </c>
      <c r="F64" s="341"/>
      <c r="G64" s="341"/>
      <c r="H64" s="341"/>
      <c r="I64" s="341"/>
      <c r="J64" s="341"/>
      <c r="K64" s="354"/>
      <c r="L64" s="128">
        <f t="shared" si="3"/>
        <v>0</v>
      </c>
      <c r="M64" s="355"/>
      <c r="N64" s="354"/>
      <c r="O64" s="124">
        <f t="shared" si="4"/>
        <v>0</v>
      </c>
      <c r="P64" s="126">
        <f t="shared" si="5"/>
        <v>0</v>
      </c>
      <c r="Q64" s="127">
        <f t="shared" si="6"/>
        <v>0</v>
      </c>
    </row>
    <row r="65" spans="2:17" ht="18.75" customHeight="1" x14ac:dyDescent="0.25">
      <c r="B65" s="107"/>
      <c r="C65" s="124">
        <f t="shared" si="1"/>
        <v>0</v>
      </c>
      <c r="D65" s="119">
        <v>15</v>
      </c>
      <c r="E65" s="353">
        <f t="shared" si="2"/>
        <v>0</v>
      </c>
      <c r="F65" s="341"/>
      <c r="G65" s="341"/>
      <c r="H65" s="341"/>
      <c r="I65" s="341"/>
      <c r="J65" s="341"/>
      <c r="K65" s="354"/>
      <c r="L65" s="128">
        <f t="shared" si="3"/>
        <v>0</v>
      </c>
      <c r="M65" s="355"/>
      <c r="N65" s="354"/>
      <c r="O65" s="124">
        <f t="shared" si="4"/>
        <v>0</v>
      </c>
      <c r="P65" s="126">
        <f t="shared" si="5"/>
        <v>0</v>
      </c>
      <c r="Q65" s="127">
        <f t="shared" si="6"/>
        <v>0</v>
      </c>
    </row>
    <row r="66" spans="2:17" ht="18.75" customHeight="1" x14ac:dyDescent="0.25">
      <c r="B66" s="107"/>
      <c r="C66" s="124">
        <f t="shared" si="1"/>
        <v>0</v>
      </c>
      <c r="D66" s="119">
        <v>16</v>
      </c>
      <c r="E66" s="353">
        <f t="shared" si="2"/>
        <v>0</v>
      </c>
      <c r="F66" s="341"/>
      <c r="G66" s="341"/>
      <c r="H66" s="341"/>
      <c r="I66" s="341"/>
      <c r="J66" s="341"/>
      <c r="K66" s="354"/>
      <c r="L66" s="128">
        <f t="shared" si="3"/>
        <v>0</v>
      </c>
      <c r="M66" s="355"/>
      <c r="N66" s="354"/>
      <c r="O66" s="124">
        <f t="shared" si="4"/>
        <v>0</v>
      </c>
      <c r="P66" s="126">
        <f t="shared" si="5"/>
        <v>0</v>
      </c>
      <c r="Q66" s="127">
        <f t="shared" si="6"/>
        <v>0</v>
      </c>
    </row>
    <row r="67" spans="2:17" ht="18.75" customHeight="1" x14ac:dyDescent="0.25">
      <c r="B67" s="107"/>
      <c r="C67" s="124">
        <f t="shared" si="1"/>
        <v>0</v>
      </c>
      <c r="D67" s="119">
        <v>17</v>
      </c>
      <c r="E67" s="353">
        <f t="shared" si="2"/>
        <v>0</v>
      </c>
      <c r="F67" s="341"/>
      <c r="G67" s="341"/>
      <c r="H67" s="341"/>
      <c r="I67" s="341"/>
      <c r="J67" s="341"/>
      <c r="K67" s="354"/>
      <c r="L67" s="128">
        <f t="shared" si="3"/>
        <v>0</v>
      </c>
      <c r="M67" s="355"/>
      <c r="N67" s="354"/>
      <c r="O67" s="124">
        <f t="shared" si="4"/>
        <v>0</v>
      </c>
      <c r="P67" s="126">
        <f t="shared" si="5"/>
        <v>0</v>
      </c>
      <c r="Q67" s="127">
        <f t="shared" si="6"/>
        <v>0</v>
      </c>
    </row>
    <row r="68" spans="2:17" ht="18.75" customHeight="1" x14ac:dyDescent="0.25">
      <c r="B68" s="107"/>
      <c r="C68" s="124">
        <f t="shared" si="1"/>
        <v>0</v>
      </c>
      <c r="D68" s="119">
        <v>18</v>
      </c>
      <c r="E68" s="353">
        <f t="shared" si="2"/>
        <v>0</v>
      </c>
      <c r="F68" s="341"/>
      <c r="G68" s="341"/>
      <c r="H68" s="341"/>
      <c r="I68" s="341"/>
      <c r="J68" s="341"/>
      <c r="K68" s="354"/>
      <c r="L68" s="128">
        <f t="shared" si="3"/>
        <v>0</v>
      </c>
      <c r="M68" s="355"/>
      <c r="N68" s="354"/>
      <c r="O68" s="124">
        <f t="shared" si="4"/>
        <v>0</v>
      </c>
      <c r="P68" s="126">
        <f t="shared" si="5"/>
        <v>0</v>
      </c>
      <c r="Q68" s="127">
        <f t="shared" si="6"/>
        <v>0</v>
      </c>
    </row>
    <row r="69" spans="2:17" ht="18.75" customHeight="1" x14ac:dyDescent="0.25">
      <c r="B69" s="107"/>
      <c r="C69" s="124">
        <f t="shared" si="1"/>
        <v>0</v>
      </c>
      <c r="D69" s="119">
        <v>19</v>
      </c>
      <c r="E69" s="353">
        <f t="shared" si="2"/>
        <v>0</v>
      </c>
      <c r="F69" s="341"/>
      <c r="G69" s="341"/>
      <c r="H69" s="341"/>
      <c r="I69" s="341"/>
      <c r="J69" s="341"/>
      <c r="K69" s="354"/>
      <c r="L69" s="128">
        <f t="shared" si="3"/>
        <v>0</v>
      </c>
      <c r="M69" s="355"/>
      <c r="N69" s="354"/>
      <c r="O69" s="124">
        <f t="shared" si="4"/>
        <v>0</v>
      </c>
      <c r="P69" s="126">
        <f t="shared" si="5"/>
        <v>0</v>
      </c>
      <c r="Q69" s="127">
        <f t="shared" si="6"/>
        <v>0</v>
      </c>
    </row>
    <row r="70" spans="2:17" ht="18.75" customHeight="1" thickBot="1" x14ac:dyDescent="0.3">
      <c r="B70" s="107"/>
      <c r="C70" s="124">
        <f t="shared" si="1"/>
        <v>0</v>
      </c>
      <c r="D70" s="120">
        <v>20</v>
      </c>
      <c r="E70" s="343">
        <f t="shared" si="2"/>
        <v>0</v>
      </c>
      <c r="F70" s="344"/>
      <c r="G70" s="344"/>
      <c r="H70" s="344"/>
      <c r="I70" s="344"/>
      <c r="J70" s="344"/>
      <c r="K70" s="345"/>
      <c r="L70" s="129">
        <f t="shared" si="3"/>
        <v>0</v>
      </c>
      <c r="M70" s="346"/>
      <c r="N70" s="345"/>
      <c r="O70" s="124">
        <f t="shared" si="4"/>
        <v>0</v>
      </c>
      <c r="P70" s="126">
        <f t="shared" si="5"/>
        <v>0</v>
      </c>
      <c r="Q70" s="127">
        <f t="shared" si="6"/>
        <v>0</v>
      </c>
    </row>
    <row r="71" spans="2:17" ht="9" customHeight="1" thickTop="1" thickBot="1" x14ac:dyDescent="0.3">
      <c r="B71" s="101"/>
      <c r="C71" s="102"/>
      <c r="D71" s="102"/>
      <c r="E71" s="102"/>
      <c r="F71" s="102"/>
      <c r="G71" s="102"/>
      <c r="H71" s="102"/>
      <c r="I71" s="102"/>
      <c r="J71" s="130">
        <f>O44</f>
        <v>0</v>
      </c>
      <c r="K71" s="130"/>
      <c r="L71" s="130"/>
      <c r="M71" s="130"/>
      <c r="N71" s="130"/>
      <c r="O71" s="130"/>
      <c r="P71" s="103"/>
    </row>
    <row r="72" spans="2:17" ht="6" customHeight="1" thickTop="1" thickBot="1" x14ac:dyDescent="0.3">
      <c r="B72" s="108"/>
      <c r="C72" s="108"/>
      <c r="D72" s="108"/>
      <c r="E72" s="108"/>
      <c r="F72" s="108"/>
      <c r="G72" s="108"/>
      <c r="H72" s="108"/>
      <c r="I72" s="108"/>
      <c r="J72" s="131"/>
      <c r="K72" s="131"/>
      <c r="L72" s="131"/>
      <c r="M72" s="131"/>
      <c r="N72" s="131"/>
      <c r="O72" s="131"/>
      <c r="P72" s="108"/>
    </row>
    <row r="73" spans="2:17" ht="16.5" customHeight="1" thickTop="1" thickBot="1" x14ac:dyDescent="0.3">
      <c r="B73" s="347" t="s">
        <v>285</v>
      </c>
      <c r="C73" s="348"/>
      <c r="D73" s="348"/>
      <c r="E73" s="348"/>
      <c r="F73" s="348"/>
      <c r="G73" s="348"/>
      <c r="H73" s="348"/>
      <c r="I73" s="348"/>
      <c r="J73" s="348"/>
      <c r="K73" s="348"/>
      <c r="L73" s="348"/>
      <c r="M73" s="348"/>
      <c r="N73" s="348"/>
      <c r="O73" s="348"/>
      <c r="P73" s="349"/>
    </row>
    <row r="74" spans="2:17" ht="9" customHeight="1" thickTop="1" x14ac:dyDescent="0.25">
      <c r="B74" s="104"/>
      <c r="C74" s="105"/>
      <c r="D74" s="105"/>
      <c r="E74" s="105"/>
      <c r="F74" s="105"/>
      <c r="G74" s="105"/>
      <c r="H74" s="105"/>
      <c r="I74" s="105"/>
      <c r="J74" s="132"/>
      <c r="K74" s="132"/>
      <c r="L74" s="132"/>
      <c r="M74" s="132"/>
      <c r="N74" s="132"/>
      <c r="O74" s="132"/>
      <c r="P74" s="106"/>
    </row>
    <row r="75" spans="2:17" ht="61.5" customHeight="1" x14ac:dyDescent="0.25">
      <c r="B75" s="107"/>
      <c r="C75" s="350" t="s">
        <v>286</v>
      </c>
      <c r="D75" s="351"/>
      <c r="E75" s="351"/>
      <c r="F75" s="351"/>
      <c r="G75" s="351"/>
      <c r="H75" s="351"/>
      <c r="I75" s="351"/>
      <c r="J75" s="351"/>
      <c r="K75" s="351"/>
      <c r="L75" s="351"/>
      <c r="M75" s="351"/>
      <c r="N75" s="351"/>
      <c r="O75" s="351"/>
      <c r="P75" s="98"/>
    </row>
    <row r="76" spans="2:17" ht="9" customHeight="1" thickBot="1" x14ac:dyDescent="0.3">
      <c r="B76" s="101"/>
      <c r="C76" s="102"/>
      <c r="D76" s="102"/>
      <c r="E76" s="102"/>
      <c r="F76" s="102"/>
      <c r="G76" s="102"/>
      <c r="H76" s="102"/>
      <c r="I76" s="102"/>
      <c r="J76" s="130"/>
      <c r="K76" s="130"/>
      <c r="L76" s="130"/>
      <c r="M76" s="130"/>
      <c r="N76" s="130"/>
      <c r="O76" s="130"/>
      <c r="P76" s="103"/>
    </row>
    <row r="77" spans="2:17" ht="9" customHeight="1" thickTop="1" thickBot="1" x14ac:dyDescent="0.3"/>
    <row r="78" spans="2:17" ht="15.75" customHeight="1" thickTop="1" thickBot="1" x14ac:dyDescent="0.3">
      <c r="B78" s="352" t="s">
        <v>278</v>
      </c>
      <c r="C78" s="348"/>
      <c r="D78" s="348"/>
      <c r="E78" s="348"/>
      <c r="F78" s="348"/>
      <c r="G78" s="348"/>
      <c r="H78" s="348"/>
      <c r="I78" s="348"/>
      <c r="J78" s="348"/>
      <c r="K78" s="348"/>
      <c r="L78" s="348"/>
      <c r="M78" s="348"/>
      <c r="N78" s="348"/>
      <c r="O78" s="348"/>
      <c r="P78" s="349"/>
    </row>
    <row r="79" spans="2:17" ht="9" customHeight="1" thickTop="1" x14ac:dyDescent="0.25">
      <c r="B79" s="104"/>
      <c r="C79" s="105"/>
      <c r="D79" s="105"/>
      <c r="E79" s="105"/>
      <c r="F79" s="105"/>
      <c r="G79" s="105"/>
      <c r="H79" s="105"/>
      <c r="I79" s="105"/>
      <c r="J79" s="105"/>
      <c r="K79" s="105"/>
      <c r="L79" s="105"/>
      <c r="M79" s="105"/>
      <c r="N79" s="105"/>
      <c r="O79" s="105"/>
      <c r="P79" s="106"/>
    </row>
    <row r="80" spans="2:17" ht="45" customHeight="1" x14ac:dyDescent="0.25">
      <c r="B80" s="107"/>
      <c r="C80" s="340" t="s">
        <v>351</v>
      </c>
      <c r="D80" s="341"/>
      <c r="E80" s="341"/>
      <c r="F80" s="341"/>
      <c r="G80" s="341"/>
      <c r="H80" s="341"/>
      <c r="I80" s="341"/>
      <c r="J80" s="341"/>
      <c r="K80" s="341"/>
      <c r="L80" s="341"/>
      <c r="M80" s="341"/>
      <c r="N80" s="341"/>
      <c r="O80" s="342"/>
      <c r="P80" s="98"/>
    </row>
    <row r="81" spans="2:16" ht="45" customHeight="1" x14ac:dyDescent="0.25">
      <c r="B81" s="107"/>
      <c r="C81" s="340" t="s">
        <v>413</v>
      </c>
      <c r="D81" s="341"/>
      <c r="E81" s="341"/>
      <c r="F81" s="341"/>
      <c r="G81" s="341"/>
      <c r="H81" s="341"/>
      <c r="I81" s="341"/>
      <c r="J81" s="341"/>
      <c r="K81" s="341"/>
      <c r="L81" s="341"/>
      <c r="M81" s="341"/>
      <c r="N81" s="341"/>
      <c r="O81" s="342"/>
      <c r="P81" s="98"/>
    </row>
    <row r="82" spans="2:16" ht="45" customHeight="1" x14ac:dyDescent="0.25">
      <c r="B82" s="107"/>
      <c r="C82" s="340" t="s">
        <v>414</v>
      </c>
      <c r="D82" s="341"/>
      <c r="E82" s="341"/>
      <c r="F82" s="341"/>
      <c r="G82" s="341"/>
      <c r="H82" s="341"/>
      <c r="I82" s="341"/>
      <c r="J82" s="341"/>
      <c r="K82" s="341"/>
      <c r="L82" s="341"/>
      <c r="M82" s="341"/>
      <c r="N82" s="341"/>
      <c r="O82" s="342"/>
      <c r="P82" s="98"/>
    </row>
    <row r="83" spans="2:16" ht="9" customHeight="1" thickBot="1" x14ac:dyDescent="0.3">
      <c r="B83" s="101"/>
      <c r="C83" s="102"/>
      <c r="D83" s="102"/>
      <c r="E83" s="102"/>
      <c r="F83" s="102"/>
      <c r="G83" s="102"/>
      <c r="H83" s="102"/>
      <c r="I83" s="102"/>
      <c r="J83" s="102"/>
      <c r="K83" s="102"/>
      <c r="L83" s="102"/>
      <c r="M83" s="102"/>
      <c r="N83" s="102"/>
      <c r="O83" s="102"/>
      <c r="P83" s="103"/>
    </row>
    <row r="84" spans="2:16" ht="15.75" customHeight="1" thickTop="1" x14ac:dyDescent="0.25"/>
    <row r="85" spans="2:16" ht="15.75" customHeight="1" x14ac:dyDescent="0.25"/>
    <row r="86" spans="2:16" ht="15.75" customHeight="1" x14ac:dyDescent="0.25"/>
    <row r="87" spans="2:16" ht="15.75" customHeight="1" x14ac:dyDescent="0.25"/>
    <row r="88" spans="2:16" ht="15.75" customHeight="1" x14ac:dyDescent="0.25"/>
    <row r="89" spans="2:16" ht="15.75" customHeight="1" x14ac:dyDescent="0.25"/>
    <row r="90" spans="2:16" ht="15.75" customHeight="1" x14ac:dyDescent="0.25"/>
    <row r="91" spans="2:16" ht="15.75" customHeight="1" x14ac:dyDescent="0.25"/>
    <row r="92" spans="2:16" ht="15.75" customHeight="1" x14ac:dyDescent="0.25"/>
    <row r="93" spans="2:16" ht="15.75" customHeight="1" x14ac:dyDescent="0.25"/>
    <row r="94" spans="2:16" ht="15.75" customHeight="1" x14ac:dyDescent="0.25"/>
    <row r="95" spans="2:16" ht="15.75" customHeight="1" x14ac:dyDescent="0.25"/>
    <row r="96" spans="2: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88" priority="1">
      <formula>IF(L24=0,1,0)</formula>
    </cfRule>
  </conditionalFormatting>
  <conditionalFormatting sqref="E51:N70">
    <cfRule type="expression" dxfId="87" priority="2">
      <formula>IF(Q51&lt;0,1,0)</formula>
    </cfRule>
  </conditionalFormatting>
  <conditionalFormatting sqref="E51:N70">
    <cfRule type="expression" dxfId="86" priority="3">
      <formula>IF(Q51&gt;0,1,0)</formula>
    </cfRule>
  </conditionalFormatting>
  <conditionalFormatting sqref="E51:K70">
    <cfRule type="expression" dxfId="85" priority="4">
      <formula>IF(E51=0,1,0)</formula>
    </cfRule>
  </conditionalFormatting>
  <conditionalFormatting sqref="L51:L70">
    <cfRule type="expression" dxfId="84" priority="5">
      <formula>IF(L51=0,1,0)</formula>
    </cfRule>
  </conditionalFormatting>
  <dataValidations count="3">
    <dataValidation type="list" allowBlank="1" showErrorMessage="1" sqref="O24:O43">
      <formula1>Estado</formula1>
    </dataValidation>
    <dataValidation type="list" allowBlank="1" showErrorMessage="1" sqref="N16">
      <formula1>Grado</formula1>
    </dataValidation>
    <dataValidation type="list" allowBlank="1" showErrorMessage="1" sqref="M51:M70">
      <formula1>INDIRECT(O24)</formula1>
    </dataValidation>
  </dataValidations>
  <pageMargins left="0.7" right="0.7" top="0.94202898550724634" bottom="0.75" header="0" footer="0"/>
  <pageSetup orientation="landscape"/>
  <headerFooter>
    <oddFooter>&amp;CDía E 2021 Ministerio de Educación Nacional&amp;RAnexo 1</oddFooter>
  </headerFooter>
  <extLst>
    <ext xmlns:x14="http://schemas.microsoft.com/office/spreadsheetml/2009/9/main" uri="{CCE6A557-97BC-4b89-ADB6-D9C93CAAB3DF}">
      <x14:dataValidations xmlns:xm="http://schemas.microsoft.com/office/excel/2006/main" count="1">
        <x14:dataValidation type="list" allowBlank="1" showErrorMessage="1">
          <x14:formula1>
            <xm:f>'F:\ENJAMBRE_2022\1.GESTION_EVALUACION\[anexo-dia-e-2021 grados segundo Lengua Castellana.xlsx]Hoja2 (2)'!#REF!</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00"/>
  <sheetViews>
    <sheetView showGridLines="0" workbookViewId="0"/>
  </sheetViews>
  <sheetFormatPr baseColWidth="10" defaultColWidth="14.42578125" defaultRowHeight="15" customHeight="1" x14ac:dyDescent="0.25"/>
  <cols>
    <col min="1" max="1" width="2" style="96" customWidth="1"/>
    <col min="2" max="2" width="2.140625" style="96" customWidth="1"/>
    <col min="3" max="3" width="13.7109375" style="96" customWidth="1"/>
    <col min="4" max="4" width="14.42578125" style="96" customWidth="1"/>
    <col min="5" max="5" width="2.140625" style="96" customWidth="1"/>
    <col min="6" max="6" width="10.7109375" style="96" customWidth="1"/>
    <col min="7" max="7" width="9" style="96" customWidth="1"/>
    <col min="8" max="8" width="1.5703125" style="96" customWidth="1"/>
    <col min="9" max="9" width="2.5703125" style="96" customWidth="1"/>
    <col min="10" max="10" width="1.5703125" style="96" customWidth="1"/>
    <col min="11" max="11" width="9.28515625" style="96" customWidth="1"/>
    <col min="12" max="12" width="15.7109375" style="96" customWidth="1"/>
    <col min="13" max="13" width="2.140625" style="96" customWidth="1"/>
    <col min="14" max="14" width="16.7109375" style="96" customWidth="1"/>
    <col min="15" max="15" width="15.140625" style="96" customWidth="1"/>
    <col min="16" max="16" width="2.140625" style="96" customWidth="1"/>
    <col min="17" max="26" width="10.7109375" style="96" customWidth="1"/>
    <col min="27" max="16384" width="14.42578125" style="96"/>
  </cols>
  <sheetData>
    <row r="1" spans="2:16" ht="18" customHeight="1" thickTop="1" thickBot="1" x14ac:dyDescent="0.3">
      <c r="B1" s="377" t="s">
        <v>315</v>
      </c>
      <c r="C1" s="378"/>
      <c r="D1" s="378"/>
      <c r="E1" s="378"/>
      <c r="F1" s="378"/>
      <c r="G1" s="378"/>
      <c r="H1" s="378"/>
      <c r="I1" s="378"/>
      <c r="J1" s="378"/>
      <c r="K1" s="378"/>
      <c r="L1" s="378"/>
      <c r="M1" s="378"/>
      <c r="N1" s="378"/>
      <c r="O1" s="378"/>
      <c r="P1" s="379"/>
    </row>
    <row r="2" spans="2:16" ht="9" customHeight="1" thickTop="1" thickBot="1" x14ac:dyDescent="0.3"/>
    <row r="3" spans="2:16" ht="18.75" customHeight="1" thickTop="1" thickBot="1" x14ac:dyDescent="0.3">
      <c r="B3" s="352" t="s">
        <v>11</v>
      </c>
      <c r="C3" s="348"/>
      <c r="D3" s="348"/>
      <c r="E3" s="348"/>
      <c r="F3" s="348"/>
      <c r="G3" s="348"/>
      <c r="H3" s="348"/>
      <c r="I3" s="348"/>
      <c r="J3" s="348"/>
      <c r="K3" s="348"/>
      <c r="L3" s="348"/>
      <c r="M3" s="348"/>
      <c r="N3" s="348"/>
      <c r="O3" s="348"/>
      <c r="P3" s="349"/>
    </row>
    <row r="4" spans="2:16" ht="9" customHeight="1" thickTop="1" x14ac:dyDescent="0.25">
      <c r="B4" s="97"/>
      <c r="C4" s="57"/>
      <c r="D4" s="57"/>
      <c r="E4" s="57"/>
      <c r="F4" s="57"/>
      <c r="G4" s="57"/>
      <c r="H4" s="57"/>
      <c r="I4" s="57"/>
      <c r="J4" s="57"/>
      <c r="K4" s="57"/>
      <c r="L4" s="57"/>
      <c r="M4" s="57"/>
      <c r="N4" s="57"/>
      <c r="O4" s="57"/>
      <c r="P4" s="98"/>
    </row>
    <row r="5" spans="2:16" x14ac:dyDescent="0.25">
      <c r="B5" s="99"/>
      <c r="C5" s="276" t="s">
        <v>279</v>
      </c>
      <c r="D5" s="351"/>
      <c r="E5" s="351"/>
      <c r="F5" s="351"/>
      <c r="G5" s="351"/>
      <c r="H5" s="351"/>
      <c r="I5" s="351"/>
      <c r="J5" s="351"/>
      <c r="K5" s="351"/>
      <c r="L5" s="351"/>
      <c r="M5" s="351"/>
      <c r="N5" s="351"/>
      <c r="O5" s="73"/>
      <c r="P5" s="98"/>
    </row>
    <row r="6" spans="2:16" ht="9" customHeight="1" thickBot="1" x14ac:dyDescent="0.3">
      <c r="B6" s="99"/>
      <c r="C6" s="60"/>
      <c r="D6" s="60"/>
      <c r="E6" s="60"/>
      <c r="F6" s="60"/>
      <c r="G6" s="60"/>
      <c r="H6" s="60"/>
      <c r="I6" s="60"/>
      <c r="J6" s="60"/>
      <c r="K6" s="60"/>
      <c r="L6" s="60"/>
      <c r="M6" s="60"/>
      <c r="N6" s="60"/>
      <c r="O6" s="60"/>
      <c r="P6" s="98"/>
    </row>
    <row r="7" spans="2:16" ht="16.5" thickTop="1" thickBot="1" x14ac:dyDescent="0.3">
      <c r="B7" s="100"/>
      <c r="C7" s="277" t="s">
        <v>10</v>
      </c>
      <c r="D7" s="351"/>
      <c r="E7" s="60"/>
      <c r="F7" s="375" t="s">
        <v>317</v>
      </c>
      <c r="G7" s="348"/>
      <c r="H7" s="348"/>
      <c r="I7" s="348"/>
      <c r="J7" s="348"/>
      <c r="K7" s="349"/>
      <c r="L7" s="74" t="s">
        <v>13</v>
      </c>
      <c r="M7" s="63"/>
      <c r="N7" s="375">
        <v>254874000363</v>
      </c>
      <c r="O7" s="349"/>
      <c r="P7" s="98"/>
    </row>
    <row r="8" spans="2:16" ht="9" customHeight="1" thickTop="1" thickBot="1" x14ac:dyDescent="0.3">
      <c r="B8" s="99"/>
      <c r="C8" s="73"/>
      <c r="D8" s="60"/>
      <c r="E8" s="60"/>
      <c r="F8" s="60"/>
      <c r="G8" s="60"/>
      <c r="H8" s="60"/>
      <c r="I8" s="60"/>
      <c r="J8" s="60"/>
      <c r="K8" s="60"/>
      <c r="L8" s="64"/>
      <c r="M8" s="63"/>
      <c r="N8" s="60"/>
      <c r="O8" s="60"/>
      <c r="P8" s="98"/>
    </row>
    <row r="9" spans="2:16" ht="16.5" thickTop="1" thickBot="1" x14ac:dyDescent="0.3">
      <c r="B9" s="100"/>
      <c r="C9" s="277" t="s">
        <v>12</v>
      </c>
      <c r="D9" s="351"/>
      <c r="E9" s="60"/>
      <c r="F9" s="375" t="s">
        <v>184</v>
      </c>
      <c r="G9" s="348"/>
      <c r="H9" s="348"/>
      <c r="I9" s="348"/>
      <c r="J9" s="348"/>
      <c r="K9" s="349"/>
      <c r="L9" s="74" t="s">
        <v>14</v>
      </c>
      <c r="M9" s="63"/>
      <c r="N9" s="375" t="s">
        <v>319</v>
      </c>
      <c r="O9" s="349"/>
      <c r="P9" s="98"/>
    </row>
    <row r="10" spans="2:16" ht="9" customHeight="1" thickTop="1" thickBot="1" x14ac:dyDescent="0.3">
      <c r="B10" s="101"/>
      <c r="C10" s="102"/>
      <c r="D10" s="102"/>
      <c r="E10" s="102"/>
      <c r="F10" s="102"/>
      <c r="G10" s="102"/>
      <c r="H10" s="102"/>
      <c r="I10" s="102"/>
      <c r="J10" s="102"/>
      <c r="K10" s="102"/>
      <c r="L10" s="102"/>
      <c r="M10" s="102"/>
      <c r="N10" s="102"/>
      <c r="O10" s="102"/>
      <c r="P10" s="103"/>
    </row>
    <row r="11" spans="2:16" ht="9" customHeight="1" thickTop="1" thickBot="1" x14ac:dyDescent="0.3"/>
    <row r="12" spans="2:16" ht="17.25" thickTop="1" thickBot="1" x14ac:dyDescent="0.3">
      <c r="B12" s="352" t="s">
        <v>275</v>
      </c>
      <c r="C12" s="348"/>
      <c r="D12" s="348"/>
      <c r="E12" s="348"/>
      <c r="F12" s="348"/>
      <c r="G12" s="348"/>
      <c r="H12" s="348"/>
      <c r="I12" s="348"/>
      <c r="J12" s="348"/>
      <c r="K12" s="348"/>
      <c r="L12" s="348"/>
      <c r="M12" s="348"/>
      <c r="N12" s="348"/>
      <c r="O12" s="348"/>
      <c r="P12" s="349"/>
    </row>
    <row r="13" spans="2:16" ht="9" customHeight="1" thickTop="1" x14ac:dyDescent="0.25">
      <c r="B13" s="104"/>
      <c r="C13" s="105"/>
      <c r="D13" s="105"/>
      <c r="E13" s="105"/>
      <c r="F13" s="105"/>
      <c r="G13" s="105"/>
      <c r="H13" s="105"/>
      <c r="I13" s="105"/>
      <c r="J13" s="105"/>
      <c r="K13" s="105"/>
      <c r="L13" s="105"/>
      <c r="M13" s="105"/>
      <c r="N13" s="105"/>
      <c r="O13" s="105"/>
      <c r="P13" s="106"/>
    </row>
    <row r="14" spans="2:16" x14ac:dyDescent="0.25">
      <c r="B14" s="107"/>
      <c r="C14" s="276" t="s">
        <v>294</v>
      </c>
      <c r="D14" s="351"/>
      <c r="E14" s="351"/>
      <c r="F14" s="351"/>
      <c r="G14" s="351"/>
      <c r="H14" s="351"/>
      <c r="I14" s="351"/>
      <c r="J14" s="351"/>
      <c r="K14" s="351"/>
      <c r="L14" s="351"/>
      <c r="M14" s="351"/>
      <c r="N14" s="351"/>
      <c r="O14" s="73"/>
      <c r="P14" s="98"/>
    </row>
    <row r="15" spans="2:16" ht="9" customHeight="1" thickBot="1" x14ac:dyDescent="0.3">
      <c r="B15" s="107"/>
      <c r="P15" s="98"/>
    </row>
    <row r="16" spans="2:16" ht="16.5" thickTop="1" thickBot="1" x14ac:dyDescent="0.3">
      <c r="B16" s="107"/>
      <c r="C16" s="60"/>
      <c r="D16" s="74" t="s">
        <v>0</v>
      </c>
      <c r="E16" s="60"/>
      <c r="F16" s="133"/>
      <c r="G16" s="134" t="s">
        <v>399</v>
      </c>
      <c r="H16" s="134"/>
      <c r="I16" s="134"/>
      <c r="J16" s="134"/>
      <c r="K16" s="135"/>
      <c r="L16" s="67" t="s">
        <v>295</v>
      </c>
      <c r="M16" s="63"/>
      <c r="N16" s="133" t="s">
        <v>415</v>
      </c>
      <c r="O16" s="135"/>
      <c r="P16" s="98"/>
    </row>
    <row r="17" spans="2:16" ht="9" customHeight="1" thickTop="1" thickBot="1" x14ac:dyDescent="0.3">
      <c r="B17" s="107"/>
      <c r="P17" s="98"/>
    </row>
    <row r="18" spans="2:16" ht="16.5" thickTop="1" thickBot="1" x14ac:dyDescent="0.3">
      <c r="B18" s="107"/>
      <c r="C18" s="60"/>
      <c r="D18" s="74" t="s">
        <v>296</v>
      </c>
      <c r="E18" s="60"/>
      <c r="F18" s="133"/>
      <c r="G18" s="134" t="s">
        <v>400</v>
      </c>
      <c r="H18" s="134"/>
      <c r="I18" s="134"/>
      <c r="J18" s="134"/>
      <c r="K18" s="135"/>
      <c r="L18" s="67" t="s">
        <v>297</v>
      </c>
      <c r="M18" s="63"/>
      <c r="N18" s="133" t="s">
        <v>25</v>
      </c>
      <c r="O18" s="135"/>
      <c r="P18" s="98"/>
    </row>
    <row r="19" spans="2:16" ht="9" customHeight="1" thickTop="1" thickBot="1" x14ac:dyDescent="0.3">
      <c r="B19" s="101"/>
      <c r="C19" s="102"/>
      <c r="D19" s="102"/>
      <c r="E19" s="102"/>
      <c r="F19" s="102"/>
      <c r="G19" s="102"/>
      <c r="H19" s="102"/>
      <c r="I19" s="102"/>
      <c r="J19" s="102"/>
      <c r="K19" s="102"/>
      <c r="L19" s="102"/>
      <c r="M19" s="102"/>
      <c r="N19" s="102"/>
      <c r="O19" s="102"/>
      <c r="P19" s="103"/>
    </row>
    <row r="20" spans="2:16" ht="9" customHeight="1" thickTop="1" thickBot="1" x14ac:dyDescent="0.3"/>
    <row r="21" spans="2:16" ht="15.75" customHeight="1" thickTop="1" thickBot="1" x14ac:dyDescent="0.3">
      <c r="B21" s="352" t="s">
        <v>298</v>
      </c>
      <c r="C21" s="348"/>
      <c r="D21" s="348"/>
      <c r="E21" s="348"/>
      <c r="F21" s="348"/>
      <c r="G21" s="348"/>
      <c r="H21" s="348"/>
      <c r="I21" s="348"/>
      <c r="J21" s="348"/>
      <c r="K21" s="348"/>
      <c r="L21" s="348"/>
      <c r="M21" s="348"/>
      <c r="N21" s="348"/>
      <c r="O21" s="348"/>
      <c r="P21" s="349"/>
    </row>
    <row r="22" spans="2:16" ht="6.75" customHeight="1" thickTop="1" x14ac:dyDescent="0.25">
      <c r="B22" s="107"/>
      <c r="P22" s="106"/>
    </row>
    <row r="23" spans="2:16" ht="23.25" customHeight="1" x14ac:dyDescent="0.25">
      <c r="B23" s="107"/>
      <c r="C23" s="387" t="s">
        <v>299</v>
      </c>
      <c r="D23" s="341"/>
      <c r="E23" s="341"/>
      <c r="F23" s="341"/>
      <c r="G23" s="341"/>
      <c r="H23" s="341"/>
      <c r="I23" s="341"/>
      <c r="J23" s="341"/>
      <c r="K23" s="341"/>
      <c r="L23" s="341"/>
      <c r="M23" s="341"/>
      <c r="N23" s="341"/>
      <c r="O23" s="342"/>
      <c r="P23" s="98"/>
    </row>
    <row r="24" spans="2:16" ht="9" customHeight="1" thickBot="1" x14ac:dyDescent="0.3">
      <c r="B24" s="107"/>
      <c r="G24" s="136"/>
      <c r="H24" s="136"/>
      <c r="I24" s="136"/>
      <c r="J24" s="136"/>
      <c r="K24" s="136"/>
      <c r="P24" s="98"/>
    </row>
    <row r="25" spans="2:16" ht="15.75" customHeight="1" thickTop="1" thickBot="1" x14ac:dyDescent="0.3">
      <c r="B25" s="107"/>
      <c r="C25" s="112" t="s">
        <v>277</v>
      </c>
      <c r="D25" s="359" t="s">
        <v>300</v>
      </c>
      <c r="E25" s="348"/>
      <c r="F25" s="348"/>
      <c r="G25" s="348"/>
      <c r="H25" s="348"/>
      <c r="I25" s="348"/>
      <c r="J25" s="348"/>
      <c r="K25" s="348"/>
      <c r="L25" s="348"/>
      <c r="M25" s="348"/>
      <c r="N25" s="348"/>
      <c r="O25" s="349"/>
      <c r="P25" s="98"/>
    </row>
    <row r="26" spans="2:16" ht="18.75" customHeight="1" thickTop="1" x14ac:dyDescent="0.25">
      <c r="B26" s="107"/>
      <c r="C26" s="114">
        <v>1</v>
      </c>
      <c r="D26" s="391" t="s">
        <v>416</v>
      </c>
      <c r="E26" s="372"/>
      <c r="F26" s="372"/>
      <c r="G26" s="372"/>
      <c r="H26" s="372"/>
      <c r="I26" s="372"/>
      <c r="J26" s="372"/>
      <c r="K26" s="372"/>
      <c r="L26" s="372"/>
      <c r="M26" s="372"/>
      <c r="N26" s="372"/>
      <c r="O26" s="373"/>
      <c r="P26" s="98"/>
    </row>
    <row r="27" spans="2:16" ht="18.75" customHeight="1" x14ac:dyDescent="0.25">
      <c r="B27" s="107"/>
      <c r="C27" s="119">
        <v>2</v>
      </c>
      <c r="D27" s="388" t="s">
        <v>409</v>
      </c>
      <c r="E27" s="341"/>
      <c r="F27" s="341"/>
      <c r="G27" s="341"/>
      <c r="H27" s="341"/>
      <c r="I27" s="341"/>
      <c r="J27" s="341"/>
      <c r="K27" s="341"/>
      <c r="L27" s="341"/>
      <c r="M27" s="341"/>
      <c r="N27" s="341"/>
      <c r="O27" s="354"/>
      <c r="P27" s="98"/>
    </row>
    <row r="28" spans="2:16" ht="18.75" customHeight="1" x14ac:dyDescent="0.25">
      <c r="B28" s="107"/>
      <c r="C28" s="119">
        <v>3</v>
      </c>
      <c r="D28" s="388" t="s">
        <v>417</v>
      </c>
      <c r="E28" s="341"/>
      <c r="F28" s="341"/>
      <c r="G28" s="341"/>
      <c r="H28" s="341"/>
      <c r="I28" s="341"/>
      <c r="J28" s="341"/>
      <c r="K28" s="341"/>
      <c r="L28" s="341"/>
      <c r="M28" s="341"/>
      <c r="N28" s="341"/>
      <c r="O28" s="354"/>
      <c r="P28" s="98"/>
    </row>
    <row r="29" spans="2:16" ht="18.75" customHeight="1" x14ac:dyDescent="0.25">
      <c r="B29" s="107"/>
      <c r="C29" s="119">
        <v>4</v>
      </c>
      <c r="D29" s="388" t="s">
        <v>411</v>
      </c>
      <c r="E29" s="341"/>
      <c r="F29" s="341"/>
      <c r="G29" s="341"/>
      <c r="H29" s="341"/>
      <c r="I29" s="341"/>
      <c r="J29" s="341"/>
      <c r="K29" s="341"/>
      <c r="L29" s="341"/>
      <c r="M29" s="341"/>
      <c r="N29" s="341"/>
      <c r="O29" s="354"/>
      <c r="P29" s="98"/>
    </row>
    <row r="30" spans="2:16" ht="18.75" customHeight="1" thickBot="1" x14ac:dyDescent="0.3">
      <c r="B30" s="107"/>
      <c r="C30" s="120">
        <v>5</v>
      </c>
      <c r="D30" s="389"/>
      <c r="E30" s="344"/>
      <c r="F30" s="344"/>
      <c r="G30" s="344"/>
      <c r="H30" s="344"/>
      <c r="I30" s="344"/>
      <c r="J30" s="344"/>
      <c r="K30" s="344"/>
      <c r="L30" s="344"/>
      <c r="M30" s="344"/>
      <c r="N30" s="344"/>
      <c r="O30" s="345"/>
      <c r="P30" s="98"/>
    </row>
    <row r="31" spans="2:16" ht="9" customHeight="1" thickTop="1" thickBot="1" x14ac:dyDescent="0.3">
      <c r="B31" s="101"/>
      <c r="C31" s="102"/>
      <c r="D31" s="102"/>
      <c r="E31" s="102"/>
      <c r="F31" s="102"/>
      <c r="G31" s="102"/>
      <c r="H31" s="137"/>
      <c r="I31" s="137"/>
      <c r="J31" s="137"/>
      <c r="K31" s="368"/>
      <c r="L31" s="369"/>
      <c r="M31" s="102"/>
      <c r="N31" s="102"/>
      <c r="O31" s="102"/>
      <c r="P31" s="103"/>
    </row>
    <row r="32" spans="2:16" ht="78" customHeight="1" thickTop="1" thickBot="1" x14ac:dyDescent="0.3">
      <c r="K32" s="370"/>
      <c r="L32" s="351"/>
    </row>
    <row r="33" spans="2:16" ht="15.75" customHeight="1" thickTop="1" thickBot="1" x14ac:dyDescent="0.3">
      <c r="B33" s="352" t="s">
        <v>301</v>
      </c>
      <c r="C33" s="348"/>
      <c r="D33" s="348"/>
      <c r="E33" s="348"/>
      <c r="F33" s="348"/>
      <c r="G33" s="348"/>
      <c r="H33" s="348"/>
      <c r="I33" s="348"/>
      <c r="J33" s="348"/>
      <c r="K33" s="348"/>
      <c r="L33" s="348"/>
      <c r="M33" s="348"/>
      <c r="N33" s="348"/>
      <c r="O33" s="348"/>
      <c r="P33" s="349"/>
    </row>
    <row r="34" spans="2:16" ht="15.75" customHeight="1" thickTop="1" x14ac:dyDescent="0.25">
      <c r="B34" s="107"/>
      <c r="P34" s="106"/>
    </row>
    <row r="35" spans="2:16" ht="21" customHeight="1" x14ac:dyDescent="0.25">
      <c r="B35" s="107"/>
      <c r="C35" s="387" t="s">
        <v>302</v>
      </c>
      <c r="D35" s="341"/>
      <c r="E35" s="341"/>
      <c r="F35" s="341"/>
      <c r="G35" s="341"/>
      <c r="H35" s="341"/>
      <c r="I35" s="341"/>
      <c r="J35" s="341"/>
      <c r="K35" s="341"/>
      <c r="L35" s="341"/>
      <c r="M35" s="341"/>
      <c r="N35" s="341"/>
      <c r="O35" s="342"/>
      <c r="P35" s="98"/>
    </row>
    <row r="36" spans="2:16" ht="15.75" customHeight="1" thickBot="1" x14ac:dyDescent="0.3">
      <c r="B36" s="107"/>
      <c r="H36" s="136"/>
      <c r="I36" s="136"/>
      <c r="J36" s="136"/>
      <c r="P36" s="98"/>
    </row>
    <row r="37" spans="2:16" ht="15.75" customHeight="1" thickTop="1" thickBot="1" x14ac:dyDescent="0.3">
      <c r="B37" s="107"/>
      <c r="C37" s="112" t="s">
        <v>277</v>
      </c>
      <c r="D37" s="384" t="s">
        <v>300</v>
      </c>
      <c r="E37" s="348"/>
      <c r="F37" s="348"/>
      <c r="G37" s="348"/>
      <c r="H37" s="348"/>
      <c r="I37" s="349"/>
      <c r="J37" s="390" t="s">
        <v>303</v>
      </c>
      <c r="K37" s="348"/>
      <c r="L37" s="348"/>
      <c r="M37" s="348"/>
      <c r="N37" s="348"/>
      <c r="O37" s="349"/>
      <c r="P37" s="98"/>
    </row>
    <row r="38" spans="2:16" ht="15.75" customHeight="1" thickTop="1" x14ac:dyDescent="0.25">
      <c r="B38" s="107"/>
      <c r="C38" s="114">
        <v>1</v>
      </c>
      <c r="D38" s="385" t="str">
        <f t="shared" ref="D38:D42" si="0">D26</f>
        <v>clasificacion de las palabras según el acento</v>
      </c>
      <c r="E38" s="372"/>
      <c r="F38" s="372"/>
      <c r="G38" s="372"/>
      <c r="H38" s="372"/>
      <c r="I38" s="373"/>
      <c r="J38" s="391" t="s">
        <v>418</v>
      </c>
      <c r="K38" s="372"/>
      <c r="L38" s="372"/>
      <c r="M38" s="372"/>
      <c r="N38" s="372"/>
      <c r="O38" s="373"/>
      <c r="P38" s="98"/>
    </row>
    <row r="39" spans="2:16" ht="15.75" customHeight="1" x14ac:dyDescent="0.25">
      <c r="B39" s="107"/>
      <c r="C39" s="119">
        <v>2</v>
      </c>
      <c r="D39" s="380" t="str">
        <f t="shared" si="0"/>
        <v>Los signos de puntuacion</v>
      </c>
      <c r="E39" s="341"/>
      <c r="F39" s="341"/>
      <c r="G39" s="341"/>
      <c r="H39" s="341"/>
      <c r="I39" s="354"/>
      <c r="J39" s="388" t="s">
        <v>419</v>
      </c>
      <c r="K39" s="341"/>
      <c r="L39" s="341"/>
      <c r="M39" s="341"/>
      <c r="N39" s="341"/>
      <c r="O39" s="354"/>
      <c r="P39" s="98"/>
    </row>
    <row r="40" spans="2:16" ht="15.75" customHeight="1" x14ac:dyDescent="0.25">
      <c r="B40" s="107"/>
      <c r="C40" s="119">
        <v>3</v>
      </c>
      <c r="D40" s="380" t="str">
        <f t="shared" si="0"/>
        <v>el poema</v>
      </c>
      <c r="E40" s="341"/>
      <c r="F40" s="341"/>
      <c r="G40" s="341"/>
      <c r="H40" s="341"/>
      <c r="I40" s="354"/>
      <c r="J40" s="388" t="s">
        <v>420</v>
      </c>
      <c r="K40" s="341"/>
      <c r="L40" s="341"/>
      <c r="M40" s="341"/>
      <c r="N40" s="341"/>
      <c r="O40" s="354"/>
      <c r="P40" s="98"/>
    </row>
    <row r="41" spans="2:16" ht="15.75" customHeight="1" x14ac:dyDescent="0.25">
      <c r="B41" s="107"/>
      <c r="C41" s="119">
        <v>4</v>
      </c>
      <c r="D41" s="380" t="str">
        <f t="shared" si="0"/>
        <v>Los medios de comunicación</v>
      </c>
      <c r="E41" s="341"/>
      <c r="F41" s="341"/>
      <c r="G41" s="341"/>
      <c r="H41" s="341"/>
      <c r="I41" s="354"/>
      <c r="J41" s="388" t="s">
        <v>421</v>
      </c>
      <c r="K41" s="341"/>
      <c r="L41" s="341"/>
      <c r="M41" s="341"/>
      <c r="N41" s="341"/>
      <c r="O41" s="354"/>
      <c r="P41" s="98"/>
    </row>
    <row r="42" spans="2:16" ht="15.75" customHeight="1" thickBot="1" x14ac:dyDescent="0.3">
      <c r="B42" s="107"/>
      <c r="C42" s="120">
        <v>5</v>
      </c>
      <c r="D42" s="382">
        <f t="shared" si="0"/>
        <v>0</v>
      </c>
      <c r="E42" s="344"/>
      <c r="F42" s="344"/>
      <c r="G42" s="344"/>
      <c r="H42" s="344"/>
      <c r="I42" s="345"/>
      <c r="J42" s="389"/>
      <c r="K42" s="344"/>
      <c r="L42" s="344"/>
      <c r="M42" s="344"/>
      <c r="N42" s="344"/>
      <c r="O42" s="345"/>
      <c r="P42" s="98"/>
    </row>
    <row r="43" spans="2:16" ht="15.75" customHeight="1" thickTop="1" thickBot="1" x14ac:dyDescent="0.3">
      <c r="B43" s="101"/>
      <c r="C43" s="102"/>
      <c r="D43" s="102"/>
      <c r="E43" s="102"/>
      <c r="F43" s="102"/>
      <c r="G43" s="102"/>
      <c r="H43" s="102"/>
      <c r="I43" s="102"/>
      <c r="J43" s="137"/>
      <c r="K43" s="368"/>
      <c r="L43" s="369"/>
      <c r="M43" s="102"/>
      <c r="N43" s="102"/>
      <c r="O43" s="102"/>
      <c r="P43" s="103"/>
    </row>
    <row r="44" spans="2:16" ht="15.75" customHeight="1" thickTop="1" thickBot="1" x14ac:dyDescent="0.3"/>
    <row r="45" spans="2:16" ht="15.75" customHeight="1" thickTop="1" thickBot="1" x14ac:dyDescent="0.3">
      <c r="B45" s="352" t="s">
        <v>304</v>
      </c>
      <c r="C45" s="348"/>
      <c r="D45" s="348"/>
      <c r="E45" s="348"/>
      <c r="F45" s="348"/>
      <c r="G45" s="348"/>
      <c r="H45" s="348"/>
      <c r="I45" s="348"/>
      <c r="J45" s="348"/>
      <c r="K45" s="348"/>
      <c r="L45" s="348"/>
      <c r="M45" s="348"/>
      <c r="N45" s="348"/>
      <c r="O45" s="348"/>
      <c r="P45" s="349"/>
    </row>
    <row r="46" spans="2:16" ht="15.75" customHeight="1" thickTop="1" x14ac:dyDescent="0.25">
      <c r="B46" s="107"/>
      <c r="P46" s="106"/>
    </row>
    <row r="47" spans="2:16" ht="32.25" customHeight="1" x14ac:dyDescent="0.25">
      <c r="B47" s="107"/>
      <c r="C47" s="387" t="s">
        <v>305</v>
      </c>
      <c r="D47" s="341"/>
      <c r="E47" s="341"/>
      <c r="F47" s="341"/>
      <c r="G47" s="341"/>
      <c r="H47" s="341"/>
      <c r="I47" s="341"/>
      <c r="J47" s="341"/>
      <c r="K47" s="341"/>
      <c r="L47" s="341"/>
      <c r="M47" s="341"/>
      <c r="N47" s="341"/>
      <c r="O47" s="342"/>
      <c r="P47" s="98"/>
    </row>
    <row r="48" spans="2:16" ht="15.75" customHeight="1" thickBot="1" x14ac:dyDescent="0.3">
      <c r="B48" s="107"/>
      <c r="H48" s="136"/>
      <c r="I48" s="136"/>
      <c r="J48" s="136"/>
      <c r="P48" s="98"/>
    </row>
    <row r="49" spans="2:16" ht="15.75" customHeight="1" thickTop="1" thickBot="1" x14ac:dyDescent="0.3">
      <c r="B49" s="107"/>
      <c r="C49" s="112" t="s">
        <v>277</v>
      </c>
      <c r="D49" s="384" t="s">
        <v>300</v>
      </c>
      <c r="E49" s="348"/>
      <c r="F49" s="348"/>
      <c r="G49" s="348"/>
      <c r="H49" s="348"/>
      <c r="I49" s="349"/>
      <c r="J49" s="390" t="s">
        <v>306</v>
      </c>
      <c r="K49" s="348"/>
      <c r="L49" s="348"/>
      <c r="M49" s="348"/>
      <c r="N49" s="348"/>
      <c r="O49" s="349"/>
      <c r="P49" s="98"/>
    </row>
    <row r="50" spans="2:16" ht="15.75" customHeight="1" thickTop="1" x14ac:dyDescent="0.25">
      <c r="B50" s="107"/>
      <c r="C50" s="114">
        <v>1</v>
      </c>
      <c r="D50" s="385" t="str">
        <f t="shared" ref="D50:D54" si="1">D38</f>
        <v>clasificacion de las palabras según el acento</v>
      </c>
      <c r="E50" s="372"/>
      <c r="F50" s="372"/>
      <c r="G50" s="372"/>
      <c r="H50" s="372"/>
      <c r="I50" s="373"/>
      <c r="J50" s="391" t="s">
        <v>422</v>
      </c>
      <c r="K50" s="372"/>
      <c r="L50" s="372"/>
      <c r="M50" s="372"/>
      <c r="N50" s="372"/>
      <c r="O50" s="373"/>
      <c r="P50" s="98"/>
    </row>
    <row r="51" spans="2:16" ht="15.75" customHeight="1" x14ac:dyDescent="0.25">
      <c r="B51" s="107"/>
      <c r="C51" s="119">
        <v>2</v>
      </c>
      <c r="D51" s="380" t="str">
        <f t="shared" si="1"/>
        <v>Los signos de puntuacion</v>
      </c>
      <c r="E51" s="341"/>
      <c r="F51" s="341"/>
      <c r="G51" s="341"/>
      <c r="H51" s="341"/>
      <c r="I51" s="354"/>
      <c r="J51" s="388" t="s">
        <v>423</v>
      </c>
      <c r="K51" s="341"/>
      <c r="L51" s="341"/>
      <c r="M51" s="341"/>
      <c r="N51" s="341"/>
      <c r="O51" s="354"/>
      <c r="P51" s="98"/>
    </row>
    <row r="52" spans="2:16" ht="15.75" customHeight="1" x14ac:dyDescent="0.25">
      <c r="B52" s="107"/>
      <c r="C52" s="119">
        <v>3</v>
      </c>
      <c r="D52" s="380" t="str">
        <f t="shared" si="1"/>
        <v>el poema</v>
      </c>
      <c r="E52" s="341"/>
      <c r="F52" s="341"/>
      <c r="G52" s="341"/>
      <c r="H52" s="341"/>
      <c r="I52" s="354"/>
      <c r="J52" s="388" t="s">
        <v>424</v>
      </c>
      <c r="K52" s="341"/>
      <c r="L52" s="341"/>
      <c r="M52" s="341"/>
      <c r="N52" s="341"/>
      <c r="O52" s="354"/>
      <c r="P52" s="98"/>
    </row>
    <row r="53" spans="2:16" ht="15.75" customHeight="1" x14ac:dyDescent="0.25">
      <c r="B53" s="107"/>
      <c r="C53" s="119">
        <v>4</v>
      </c>
      <c r="D53" s="380" t="str">
        <f t="shared" si="1"/>
        <v>Los medios de comunicación</v>
      </c>
      <c r="E53" s="341"/>
      <c r="F53" s="341"/>
      <c r="G53" s="341"/>
      <c r="H53" s="341"/>
      <c r="I53" s="354"/>
      <c r="J53" s="388" t="s">
        <v>425</v>
      </c>
      <c r="K53" s="341"/>
      <c r="L53" s="341"/>
      <c r="M53" s="341"/>
      <c r="N53" s="341"/>
      <c r="O53" s="354"/>
      <c r="P53" s="98"/>
    </row>
    <row r="54" spans="2:16" ht="15.75" customHeight="1" thickBot="1" x14ac:dyDescent="0.3">
      <c r="B54" s="107"/>
      <c r="C54" s="120">
        <v>5</v>
      </c>
      <c r="D54" s="382">
        <f t="shared" si="1"/>
        <v>0</v>
      </c>
      <c r="E54" s="344"/>
      <c r="F54" s="344"/>
      <c r="G54" s="344"/>
      <c r="H54" s="344"/>
      <c r="I54" s="345"/>
      <c r="J54" s="389"/>
      <c r="K54" s="344"/>
      <c r="L54" s="344"/>
      <c r="M54" s="344"/>
      <c r="N54" s="344"/>
      <c r="O54" s="345"/>
      <c r="P54" s="98"/>
    </row>
    <row r="55" spans="2:16" ht="15.75" customHeight="1" thickTop="1" thickBot="1" x14ac:dyDescent="0.3">
      <c r="B55" s="101"/>
      <c r="C55" s="102"/>
      <c r="D55" s="102"/>
      <c r="E55" s="102"/>
      <c r="F55" s="102"/>
      <c r="G55" s="102"/>
      <c r="H55" s="137"/>
      <c r="I55" s="137"/>
      <c r="J55" s="137"/>
      <c r="K55" s="368"/>
      <c r="L55" s="369"/>
      <c r="M55" s="102"/>
      <c r="N55" s="102"/>
      <c r="O55" s="102"/>
      <c r="P55" s="103"/>
    </row>
    <row r="56" spans="2:16" ht="113.25" customHeight="1" thickTop="1" thickBot="1" x14ac:dyDescent="0.3"/>
    <row r="57" spans="2:16" ht="15.75" customHeight="1" thickTop="1" thickBot="1" x14ac:dyDescent="0.3">
      <c r="B57" s="352" t="s">
        <v>307</v>
      </c>
      <c r="C57" s="348"/>
      <c r="D57" s="348"/>
      <c r="E57" s="348"/>
      <c r="F57" s="348"/>
      <c r="G57" s="348"/>
      <c r="H57" s="348"/>
      <c r="I57" s="348"/>
      <c r="J57" s="348"/>
      <c r="K57" s="348"/>
      <c r="L57" s="348"/>
      <c r="M57" s="348"/>
      <c r="N57" s="348"/>
      <c r="O57" s="348"/>
      <c r="P57" s="349"/>
    </row>
    <row r="58" spans="2:16" ht="15.75" customHeight="1" thickTop="1" x14ac:dyDescent="0.25">
      <c r="B58" s="107"/>
      <c r="P58" s="106"/>
    </row>
    <row r="59" spans="2:16" ht="15.75" customHeight="1" x14ac:dyDescent="0.25">
      <c r="B59" s="107"/>
      <c r="C59" s="387" t="s">
        <v>308</v>
      </c>
      <c r="D59" s="341"/>
      <c r="E59" s="341"/>
      <c r="F59" s="341"/>
      <c r="G59" s="341"/>
      <c r="H59" s="341"/>
      <c r="I59" s="341"/>
      <c r="J59" s="341"/>
      <c r="K59" s="341"/>
      <c r="L59" s="341"/>
      <c r="M59" s="341"/>
      <c r="N59" s="341"/>
      <c r="O59" s="342"/>
      <c r="P59" s="98"/>
    </row>
    <row r="60" spans="2:16" ht="15.75" customHeight="1" thickBot="1" x14ac:dyDescent="0.3">
      <c r="B60" s="107"/>
      <c r="H60" s="136"/>
      <c r="I60" s="136"/>
      <c r="J60" s="136"/>
      <c r="P60" s="98"/>
    </row>
    <row r="61" spans="2:16" ht="15.75" customHeight="1" thickTop="1" thickBot="1" x14ac:dyDescent="0.3">
      <c r="B61" s="107"/>
      <c r="C61" s="112" t="s">
        <v>277</v>
      </c>
      <c r="D61" s="384" t="s">
        <v>300</v>
      </c>
      <c r="E61" s="348"/>
      <c r="F61" s="348"/>
      <c r="G61" s="348"/>
      <c r="H61" s="348"/>
      <c r="I61" s="349"/>
      <c r="J61" s="384" t="s">
        <v>309</v>
      </c>
      <c r="K61" s="348"/>
      <c r="L61" s="348"/>
      <c r="M61" s="349"/>
      <c r="N61" s="384" t="s">
        <v>310</v>
      </c>
      <c r="O61" s="349"/>
      <c r="P61" s="98"/>
    </row>
    <row r="62" spans="2:16" ht="15.75" customHeight="1" thickTop="1" x14ac:dyDescent="0.25">
      <c r="B62" s="107"/>
      <c r="C62" s="114">
        <v>1</v>
      </c>
      <c r="D62" s="385" t="str">
        <f t="shared" ref="D62:D66" si="2">D50</f>
        <v>clasificacion de las palabras según el acento</v>
      </c>
      <c r="E62" s="372"/>
      <c r="F62" s="372"/>
      <c r="G62" s="372"/>
      <c r="H62" s="372"/>
      <c r="I62" s="373"/>
      <c r="J62" s="386" t="s">
        <v>426</v>
      </c>
      <c r="K62" s="372"/>
      <c r="L62" s="372"/>
      <c r="M62" s="373"/>
      <c r="N62" s="386" t="s">
        <v>371</v>
      </c>
      <c r="O62" s="373"/>
      <c r="P62" s="98"/>
    </row>
    <row r="63" spans="2:16" ht="15.75" customHeight="1" x14ac:dyDescent="0.25">
      <c r="B63" s="107"/>
      <c r="C63" s="119">
        <v>2</v>
      </c>
      <c r="D63" s="380" t="str">
        <f t="shared" si="2"/>
        <v>Los signos de puntuacion</v>
      </c>
      <c r="E63" s="341"/>
      <c r="F63" s="341"/>
      <c r="G63" s="341"/>
      <c r="H63" s="341"/>
      <c r="I63" s="354"/>
      <c r="J63" s="381" t="s">
        <v>427</v>
      </c>
      <c r="K63" s="341"/>
      <c r="L63" s="341"/>
      <c r="M63" s="354"/>
      <c r="N63" s="381"/>
      <c r="O63" s="354"/>
      <c r="P63" s="98"/>
    </row>
    <row r="64" spans="2:16" ht="15.75" customHeight="1" x14ac:dyDescent="0.25">
      <c r="B64" s="107"/>
      <c r="C64" s="119">
        <v>3</v>
      </c>
      <c r="D64" s="380" t="str">
        <f t="shared" si="2"/>
        <v>el poema</v>
      </c>
      <c r="E64" s="341"/>
      <c r="F64" s="341"/>
      <c r="G64" s="341"/>
      <c r="H64" s="341"/>
      <c r="I64" s="354"/>
      <c r="J64" s="381" t="s">
        <v>428</v>
      </c>
      <c r="K64" s="341"/>
      <c r="L64" s="341"/>
      <c r="M64" s="354"/>
      <c r="N64" s="381"/>
      <c r="O64" s="354"/>
      <c r="P64" s="98"/>
    </row>
    <row r="65" spans="2:16" ht="15.75" customHeight="1" x14ac:dyDescent="0.25">
      <c r="B65" s="107"/>
      <c r="C65" s="119">
        <v>4</v>
      </c>
      <c r="D65" s="380" t="str">
        <f t="shared" si="2"/>
        <v>Los medios de comunicación</v>
      </c>
      <c r="E65" s="341"/>
      <c r="F65" s="341"/>
      <c r="G65" s="341"/>
      <c r="H65" s="341"/>
      <c r="I65" s="354"/>
      <c r="J65" s="381" t="s">
        <v>429</v>
      </c>
      <c r="K65" s="341"/>
      <c r="L65" s="341"/>
      <c r="M65" s="354"/>
      <c r="N65" s="381"/>
      <c r="O65" s="354"/>
      <c r="P65" s="98"/>
    </row>
    <row r="66" spans="2:16" ht="15.75" customHeight="1" thickBot="1" x14ac:dyDescent="0.3">
      <c r="B66" s="107"/>
      <c r="C66" s="120">
        <v>5</v>
      </c>
      <c r="D66" s="382">
        <f t="shared" si="2"/>
        <v>0</v>
      </c>
      <c r="E66" s="344"/>
      <c r="F66" s="344"/>
      <c r="G66" s="344"/>
      <c r="H66" s="344"/>
      <c r="I66" s="345"/>
      <c r="J66" s="383"/>
      <c r="K66" s="344"/>
      <c r="L66" s="344"/>
      <c r="M66" s="345"/>
      <c r="N66" s="383"/>
      <c r="O66" s="345"/>
      <c r="P66" s="98"/>
    </row>
    <row r="67" spans="2:16" ht="15.75" customHeight="1" thickTop="1" thickBot="1" x14ac:dyDescent="0.3">
      <c r="B67" s="101"/>
      <c r="C67" s="102"/>
      <c r="D67" s="102"/>
      <c r="E67" s="102"/>
      <c r="F67" s="102"/>
      <c r="G67" s="102"/>
      <c r="H67" s="137"/>
      <c r="I67" s="137"/>
      <c r="J67" s="137"/>
      <c r="K67" s="368"/>
      <c r="L67" s="369"/>
      <c r="M67" s="102"/>
      <c r="N67" s="102"/>
      <c r="O67" s="102"/>
      <c r="P67" s="103"/>
    </row>
    <row r="68" spans="2:16" ht="15.75" customHeight="1" thickTop="1" thickBot="1" x14ac:dyDescent="0.3"/>
    <row r="69" spans="2:16" ht="15.75" customHeight="1" thickTop="1" thickBot="1" x14ac:dyDescent="0.3">
      <c r="B69" s="352" t="s">
        <v>311</v>
      </c>
      <c r="C69" s="348"/>
      <c r="D69" s="348"/>
      <c r="E69" s="348"/>
      <c r="F69" s="348"/>
      <c r="G69" s="348"/>
      <c r="H69" s="348"/>
      <c r="I69" s="348"/>
      <c r="J69" s="348"/>
      <c r="K69" s="348"/>
      <c r="L69" s="348"/>
      <c r="M69" s="348"/>
      <c r="N69" s="348"/>
      <c r="O69" s="348"/>
      <c r="P69" s="349"/>
    </row>
    <row r="70" spans="2:16" ht="15.75" customHeight="1" thickTop="1" x14ac:dyDescent="0.25">
      <c r="B70" s="107"/>
      <c r="P70" s="106"/>
    </row>
    <row r="71" spans="2:16" ht="15.75" customHeight="1" x14ac:dyDescent="0.25">
      <c r="B71" s="107"/>
      <c r="C71" s="387" t="s">
        <v>312</v>
      </c>
      <c r="D71" s="341"/>
      <c r="E71" s="341"/>
      <c r="F71" s="341"/>
      <c r="G71" s="341"/>
      <c r="H71" s="341"/>
      <c r="I71" s="341"/>
      <c r="J71" s="341"/>
      <c r="K71" s="341"/>
      <c r="L71" s="341"/>
      <c r="M71" s="341"/>
      <c r="N71" s="341"/>
      <c r="O71" s="342"/>
      <c r="P71" s="98"/>
    </row>
    <row r="72" spans="2:16" ht="15.75" customHeight="1" thickBot="1" x14ac:dyDescent="0.3">
      <c r="B72" s="107"/>
      <c r="H72" s="136"/>
      <c r="I72" s="136"/>
      <c r="J72" s="136"/>
      <c r="P72" s="98"/>
    </row>
    <row r="73" spans="2:16" ht="15.75" customHeight="1" thickTop="1" thickBot="1" x14ac:dyDescent="0.3">
      <c r="B73" s="107"/>
      <c r="C73" s="112" t="s">
        <v>277</v>
      </c>
      <c r="D73" s="384" t="s">
        <v>300</v>
      </c>
      <c r="E73" s="348"/>
      <c r="F73" s="348"/>
      <c r="G73" s="348"/>
      <c r="H73" s="348"/>
      <c r="I73" s="349"/>
      <c r="J73" s="384" t="s">
        <v>313</v>
      </c>
      <c r="K73" s="348"/>
      <c r="L73" s="348"/>
      <c r="M73" s="349"/>
      <c r="N73" s="384" t="s">
        <v>314</v>
      </c>
      <c r="O73" s="349"/>
      <c r="P73" s="98"/>
    </row>
    <row r="74" spans="2:16" ht="15.75" customHeight="1" thickTop="1" x14ac:dyDescent="0.25">
      <c r="B74" s="107"/>
      <c r="C74" s="114">
        <v>1</v>
      </c>
      <c r="D74" s="385" t="str">
        <f t="shared" ref="D74:D78" si="3">D62</f>
        <v>clasificacion de las palabras según el acento</v>
      </c>
      <c r="E74" s="372"/>
      <c r="F74" s="372"/>
      <c r="G74" s="372"/>
      <c r="H74" s="372"/>
      <c r="I74" s="373"/>
      <c r="J74" s="386" t="s">
        <v>320</v>
      </c>
      <c r="K74" s="372"/>
      <c r="L74" s="372"/>
      <c r="M74" s="373"/>
      <c r="N74" s="386" t="s">
        <v>376</v>
      </c>
      <c r="O74" s="373"/>
      <c r="P74" s="98"/>
    </row>
    <row r="75" spans="2:16" ht="15.75" customHeight="1" x14ac:dyDescent="0.25">
      <c r="B75" s="107"/>
      <c r="C75" s="119">
        <v>2</v>
      </c>
      <c r="D75" s="380" t="str">
        <f t="shared" si="3"/>
        <v>Los signos de puntuacion</v>
      </c>
      <c r="E75" s="341"/>
      <c r="F75" s="341"/>
      <c r="G75" s="341"/>
      <c r="H75" s="341"/>
      <c r="I75" s="354"/>
      <c r="J75" s="381" t="s">
        <v>430</v>
      </c>
      <c r="K75" s="341"/>
      <c r="L75" s="341"/>
      <c r="M75" s="354"/>
      <c r="N75" s="381" t="s">
        <v>431</v>
      </c>
      <c r="O75" s="354"/>
      <c r="P75" s="98"/>
    </row>
    <row r="76" spans="2:16" ht="15.75" customHeight="1" x14ac:dyDescent="0.25">
      <c r="B76" s="107"/>
      <c r="C76" s="119">
        <v>3</v>
      </c>
      <c r="D76" s="380" t="str">
        <f t="shared" si="3"/>
        <v>el poema</v>
      </c>
      <c r="E76" s="341"/>
      <c r="F76" s="341"/>
      <c r="G76" s="341"/>
      <c r="H76" s="341"/>
      <c r="I76" s="354"/>
      <c r="J76" s="381" t="s">
        <v>432</v>
      </c>
      <c r="K76" s="341"/>
      <c r="L76" s="341"/>
      <c r="M76" s="354"/>
      <c r="N76" s="381" t="s">
        <v>433</v>
      </c>
      <c r="O76" s="354"/>
      <c r="P76" s="98"/>
    </row>
    <row r="77" spans="2:16" ht="15.75" customHeight="1" x14ac:dyDescent="0.25">
      <c r="B77" s="107"/>
      <c r="C77" s="119">
        <v>4</v>
      </c>
      <c r="D77" s="380" t="str">
        <f t="shared" si="3"/>
        <v>Los medios de comunicación</v>
      </c>
      <c r="E77" s="341"/>
      <c r="F77" s="341"/>
      <c r="G77" s="341"/>
      <c r="H77" s="341"/>
      <c r="I77" s="354"/>
      <c r="J77" s="381" t="s">
        <v>434</v>
      </c>
      <c r="K77" s="341"/>
      <c r="L77" s="341"/>
      <c r="M77" s="354"/>
      <c r="N77" s="381" t="s">
        <v>435</v>
      </c>
      <c r="O77" s="354"/>
      <c r="P77" s="98"/>
    </row>
    <row r="78" spans="2:16" ht="15.75" customHeight="1" thickBot="1" x14ac:dyDescent="0.3">
      <c r="B78" s="107"/>
      <c r="C78" s="120">
        <v>5</v>
      </c>
      <c r="D78" s="382">
        <f t="shared" si="3"/>
        <v>0</v>
      </c>
      <c r="E78" s="344"/>
      <c r="F78" s="344"/>
      <c r="G78" s="344"/>
      <c r="H78" s="344"/>
      <c r="I78" s="345"/>
      <c r="J78" s="383"/>
      <c r="K78" s="344"/>
      <c r="L78" s="344"/>
      <c r="M78" s="345"/>
      <c r="N78" s="383"/>
      <c r="O78" s="345"/>
      <c r="P78" s="98"/>
    </row>
    <row r="79" spans="2:16" ht="15.75" customHeight="1" thickTop="1" thickBot="1" x14ac:dyDescent="0.3">
      <c r="B79" s="101"/>
      <c r="C79" s="102"/>
      <c r="D79" s="102"/>
      <c r="E79" s="102"/>
      <c r="F79" s="102"/>
      <c r="G79" s="102"/>
      <c r="H79" s="137"/>
      <c r="I79" s="137"/>
      <c r="J79" s="137"/>
      <c r="K79" s="368"/>
      <c r="L79" s="369"/>
      <c r="M79" s="102"/>
      <c r="N79" s="102"/>
      <c r="O79" s="102"/>
      <c r="P79" s="103"/>
    </row>
    <row r="80" spans="2:16" ht="15.75" customHeight="1" thickTop="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83" priority="1">
      <formula>IF(D38=0,1,0)</formula>
    </cfRule>
  </conditionalFormatting>
  <conditionalFormatting sqref="D50:D54">
    <cfRule type="expression" dxfId="82" priority="2">
      <formula>IF(D50=0,1,0)</formula>
    </cfRule>
  </conditionalFormatting>
  <conditionalFormatting sqref="D62:D66">
    <cfRule type="expression" dxfId="81" priority="3">
      <formula>IF(D62=0,1,0)</formula>
    </cfRule>
  </conditionalFormatting>
  <conditionalFormatting sqref="D74:D78">
    <cfRule type="expression" dxfId="80" priority="4">
      <formula>IF(D74=0,1,0)</formula>
    </cfRule>
  </conditionalFormatting>
  <dataValidations count="1">
    <dataValidation type="list" allowBlank="1" showErrorMessage="1" sqref="N16 N18">
      <formula1>SEGUNDO_LC2!Grado</formula1>
    </dataValidation>
  </dataValidations>
  <pageMargins left="0.7" right="0.7" top="0.94202898550724634" bottom="0.75" header="0" footer="0"/>
  <pageSetup orientation="landscape"/>
  <headerFooter>
    <oddFooter>&amp;CDía E 2021 Ministerio de Educación Nacional&amp;RAnexo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showWhiteSpace="0" view="pageLayout" zoomScaleNormal="100" workbookViewId="0">
      <selection activeCell="M67" sqref="M67:N67"/>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457</v>
      </c>
      <c r="G16" s="338"/>
      <c r="H16" s="338"/>
      <c r="I16" s="338"/>
      <c r="J16" s="338"/>
      <c r="K16" s="339"/>
      <c r="L16" s="34" t="s">
        <v>15</v>
      </c>
      <c r="M16" s="79"/>
      <c r="N16" s="247" t="s">
        <v>25</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458</v>
      </c>
      <c r="E24" s="330"/>
      <c r="F24" s="330"/>
      <c r="G24" s="331"/>
      <c r="H24" s="86"/>
      <c r="I24" s="79"/>
      <c r="J24" s="87"/>
      <c r="K24" s="85">
        <v>1</v>
      </c>
      <c r="L24" s="332" t="str">
        <f>D24</f>
        <v>Conjuntos</v>
      </c>
      <c r="M24" s="333"/>
      <c r="N24" s="334"/>
      <c r="O24" s="88" t="s">
        <v>19</v>
      </c>
      <c r="P24" s="22"/>
    </row>
    <row r="25" spans="2:16" ht="18.75" customHeight="1" x14ac:dyDescent="0.25">
      <c r="B25" s="21"/>
      <c r="C25" s="89">
        <v>2</v>
      </c>
      <c r="D25" s="317" t="s">
        <v>459</v>
      </c>
      <c r="E25" s="318"/>
      <c r="F25" s="318"/>
      <c r="G25" s="319"/>
      <c r="H25" s="86"/>
      <c r="I25" s="79"/>
      <c r="J25" s="87"/>
      <c r="K25" s="89">
        <v>2</v>
      </c>
      <c r="L25" s="332" t="str">
        <f>D25</f>
        <v>Numeros de tres cifras</v>
      </c>
      <c r="M25" s="333"/>
      <c r="N25" s="334"/>
      <c r="O25" s="88" t="s">
        <v>19</v>
      </c>
      <c r="P25" s="22"/>
    </row>
    <row r="26" spans="2:16" ht="18.75" customHeight="1" x14ac:dyDescent="0.25">
      <c r="B26" s="21"/>
      <c r="C26" s="89">
        <v>3</v>
      </c>
      <c r="D26" s="317" t="s">
        <v>460</v>
      </c>
      <c r="E26" s="318"/>
      <c r="F26" s="318"/>
      <c r="G26" s="319"/>
      <c r="H26" s="86"/>
      <c r="I26" s="79"/>
      <c r="J26" s="87"/>
      <c r="K26" s="90">
        <v>3</v>
      </c>
      <c r="L26" s="320" t="str">
        <f t="shared" ref="L26:L43" si="0">D26</f>
        <v>La adicion  y sus terminos</v>
      </c>
      <c r="M26" s="321"/>
      <c r="N26" s="322"/>
      <c r="O26" s="88" t="s">
        <v>19</v>
      </c>
      <c r="P26" s="22"/>
    </row>
    <row r="27" spans="2:16" ht="18.75" customHeight="1" x14ac:dyDescent="0.25">
      <c r="B27" s="21"/>
      <c r="C27" s="89">
        <v>4</v>
      </c>
      <c r="D27" s="317" t="s">
        <v>461</v>
      </c>
      <c r="E27" s="318"/>
      <c r="F27" s="318"/>
      <c r="G27" s="319"/>
      <c r="H27" s="86"/>
      <c r="I27" s="79"/>
      <c r="J27" s="87"/>
      <c r="K27" s="89">
        <v>4</v>
      </c>
      <c r="L27" s="320" t="str">
        <f t="shared" si="0"/>
        <v>Problemas de  adicion</v>
      </c>
      <c r="M27" s="321"/>
      <c r="N27" s="322"/>
      <c r="O27" s="88" t="s">
        <v>19</v>
      </c>
      <c r="P27" s="22"/>
    </row>
    <row r="28" spans="2:16" ht="18.75" customHeight="1" x14ac:dyDescent="0.25">
      <c r="B28" s="21"/>
      <c r="C28" s="89">
        <v>5</v>
      </c>
      <c r="D28" s="317" t="s">
        <v>462</v>
      </c>
      <c r="E28" s="318"/>
      <c r="F28" s="318"/>
      <c r="G28" s="319"/>
      <c r="H28" s="86"/>
      <c r="I28" s="79"/>
      <c r="J28" s="87"/>
      <c r="K28" s="89">
        <v>5</v>
      </c>
      <c r="L28" s="320" t="str">
        <f t="shared" si="0"/>
        <v>La sustraccion y los terminos</v>
      </c>
      <c r="M28" s="321"/>
      <c r="N28" s="322"/>
      <c r="O28" s="88" t="s">
        <v>19</v>
      </c>
      <c r="P28" s="22"/>
    </row>
    <row r="29" spans="2:16" ht="18.75" customHeight="1" x14ac:dyDescent="0.25">
      <c r="B29" s="21"/>
      <c r="C29" s="89">
        <v>6</v>
      </c>
      <c r="D29" s="317" t="s">
        <v>463</v>
      </c>
      <c r="E29" s="318"/>
      <c r="F29" s="318"/>
      <c r="G29" s="319"/>
      <c r="H29" s="86"/>
      <c r="I29" s="79"/>
      <c r="J29" s="87"/>
      <c r="K29" s="90">
        <v>6</v>
      </c>
      <c r="L29" s="320" t="str">
        <f t="shared" si="0"/>
        <v>Problemas de sustraccion</v>
      </c>
      <c r="M29" s="321"/>
      <c r="N29" s="322"/>
      <c r="O29" s="88" t="s">
        <v>19</v>
      </c>
      <c r="P29" s="22"/>
    </row>
    <row r="30" spans="2:16" ht="18.75" customHeight="1" x14ac:dyDescent="0.25">
      <c r="B30" s="21"/>
      <c r="C30" s="89">
        <v>7</v>
      </c>
      <c r="D30" s="317" t="s">
        <v>464</v>
      </c>
      <c r="E30" s="318"/>
      <c r="F30" s="318"/>
      <c r="G30" s="319"/>
      <c r="H30" s="86"/>
      <c r="I30" s="79"/>
      <c r="J30" s="87"/>
      <c r="K30" s="89">
        <v>7</v>
      </c>
      <c r="L30" s="320" t="s">
        <v>464</v>
      </c>
      <c r="M30" s="321"/>
      <c r="N30" s="322"/>
      <c r="O30" s="88" t="s">
        <v>19</v>
      </c>
      <c r="P30" s="22"/>
    </row>
    <row r="31" spans="2:16" ht="18.75" customHeight="1" x14ac:dyDescent="0.25">
      <c r="B31" s="21"/>
      <c r="C31" s="89">
        <v>8</v>
      </c>
      <c r="D31" s="317" t="s">
        <v>465</v>
      </c>
      <c r="E31" s="318"/>
      <c r="F31" s="318"/>
      <c r="G31" s="319"/>
      <c r="H31" s="86"/>
      <c r="I31" s="79"/>
      <c r="J31" s="87"/>
      <c r="K31" s="89">
        <v>8</v>
      </c>
      <c r="L31" s="320" t="str">
        <f t="shared" si="0"/>
        <v>Problemas de adicion con agrupacion</v>
      </c>
      <c r="M31" s="321"/>
      <c r="N31" s="322"/>
      <c r="O31" s="88" t="s">
        <v>19</v>
      </c>
      <c r="P31" s="22"/>
    </row>
    <row r="32" spans="2:16" ht="18.75" customHeight="1" x14ac:dyDescent="0.25">
      <c r="B32" s="21"/>
      <c r="C32" s="89">
        <v>9</v>
      </c>
      <c r="D32" s="317" t="s">
        <v>466</v>
      </c>
      <c r="E32" s="318"/>
      <c r="F32" s="318"/>
      <c r="G32" s="319"/>
      <c r="H32" s="86"/>
      <c r="I32" s="79"/>
      <c r="J32" s="87"/>
      <c r="K32" s="90">
        <v>9</v>
      </c>
      <c r="L32" s="320" t="str">
        <f t="shared" si="0"/>
        <v>Problemas de sustraccion con desagrupacion</v>
      </c>
      <c r="M32" s="321"/>
      <c r="N32" s="322"/>
      <c r="O32" s="88" t="s">
        <v>19</v>
      </c>
      <c r="P32" s="22"/>
    </row>
    <row r="33" spans="2:16" ht="18.75" customHeight="1" x14ac:dyDescent="0.25">
      <c r="B33" s="21"/>
      <c r="C33" s="89">
        <v>10</v>
      </c>
      <c r="D33" s="317" t="s">
        <v>467</v>
      </c>
      <c r="E33" s="318"/>
      <c r="F33" s="318"/>
      <c r="G33" s="319"/>
      <c r="H33" s="86"/>
      <c r="I33" s="79"/>
      <c r="J33" s="87"/>
      <c r="K33" s="89">
        <v>10</v>
      </c>
      <c r="L33" s="320" t="str">
        <f t="shared" si="0"/>
        <v>La multuplicacion</v>
      </c>
      <c r="M33" s="321"/>
      <c r="N33" s="322"/>
      <c r="O33" s="88" t="s">
        <v>19</v>
      </c>
      <c r="P33" s="22"/>
    </row>
    <row r="34" spans="2:16" ht="18.75" customHeight="1" x14ac:dyDescent="0.25">
      <c r="B34" s="21"/>
      <c r="C34" s="89">
        <v>11</v>
      </c>
      <c r="D34" s="317" t="s">
        <v>468</v>
      </c>
      <c r="E34" s="318"/>
      <c r="F34" s="318"/>
      <c r="G34" s="319"/>
      <c r="H34" s="86"/>
      <c r="I34" s="79"/>
      <c r="J34" s="87"/>
      <c r="K34" s="89">
        <v>11</v>
      </c>
      <c r="L34" s="320" t="str">
        <f t="shared" si="0"/>
        <v>Lectura y escritura de numeros de 4 y 5 cifras</v>
      </c>
      <c r="M34" s="321"/>
      <c r="N34" s="322"/>
      <c r="O34" s="88" t="s">
        <v>19</v>
      </c>
      <c r="P34" s="22"/>
    </row>
    <row r="35" spans="2:16" ht="18.75" customHeight="1" x14ac:dyDescent="0.25">
      <c r="B35" s="21"/>
      <c r="C35" s="89">
        <v>12</v>
      </c>
      <c r="D35" s="317" t="s">
        <v>469</v>
      </c>
      <c r="E35" s="318"/>
      <c r="F35" s="318"/>
      <c r="G35" s="319"/>
      <c r="H35" s="86"/>
      <c r="I35" s="79"/>
      <c r="J35" s="87"/>
      <c r="K35" s="90">
        <v>12</v>
      </c>
      <c r="L35" s="320" t="str">
        <f t="shared" si="0"/>
        <v>Problemas de Multiplicacion</v>
      </c>
      <c r="M35" s="321"/>
      <c r="N35" s="322"/>
      <c r="O35" s="88" t="s">
        <v>19</v>
      </c>
      <c r="P35" s="22"/>
    </row>
    <row r="36" spans="2:16" ht="18.75" customHeight="1" x14ac:dyDescent="0.25">
      <c r="B36" s="21"/>
      <c r="C36" s="89">
        <v>13</v>
      </c>
      <c r="D36" s="317" t="s">
        <v>470</v>
      </c>
      <c r="E36" s="318"/>
      <c r="F36" s="318"/>
      <c r="G36" s="319"/>
      <c r="H36" s="86"/>
      <c r="I36" s="79"/>
      <c r="J36" s="87"/>
      <c r="K36" s="90">
        <v>13</v>
      </c>
      <c r="L36" s="320" t="str">
        <f t="shared" si="0"/>
        <v>La division y sus terminos</v>
      </c>
      <c r="M36" s="321"/>
      <c r="N36" s="322"/>
      <c r="O36" s="88" t="s">
        <v>19</v>
      </c>
      <c r="P36" s="22"/>
    </row>
    <row r="37" spans="2:16" ht="18.75" customHeight="1" x14ac:dyDescent="0.25">
      <c r="B37" s="21"/>
      <c r="C37" s="89">
        <v>14</v>
      </c>
      <c r="D37" s="317" t="s">
        <v>471</v>
      </c>
      <c r="E37" s="318"/>
      <c r="F37" s="318"/>
      <c r="G37" s="319"/>
      <c r="H37" s="86"/>
      <c r="I37" s="79"/>
      <c r="J37" s="87"/>
      <c r="K37" s="89">
        <v>14</v>
      </c>
      <c r="L37" s="320" t="str">
        <f t="shared" si="0"/>
        <v>Figuras geometricas</v>
      </c>
      <c r="M37" s="321"/>
      <c r="N37" s="322"/>
      <c r="O37" s="88" t="s">
        <v>19</v>
      </c>
      <c r="P37" s="22"/>
    </row>
    <row r="38" spans="2:16" ht="18.75" customHeight="1" x14ac:dyDescent="0.25">
      <c r="B38" s="21"/>
      <c r="C38" s="89">
        <v>15</v>
      </c>
      <c r="D38" s="317" t="s">
        <v>472</v>
      </c>
      <c r="E38" s="318"/>
      <c r="F38" s="318"/>
      <c r="G38" s="319"/>
      <c r="H38" s="86"/>
      <c r="I38" s="79"/>
      <c r="J38" s="87"/>
      <c r="K38" s="90">
        <v>15</v>
      </c>
      <c r="L38" s="320" t="str">
        <f t="shared" si="0"/>
        <v>Clases de angulos</v>
      </c>
      <c r="M38" s="321"/>
      <c r="N38" s="322"/>
      <c r="O38" s="88" t="s">
        <v>19</v>
      </c>
      <c r="P38" s="22"/>
    </row>
    <row r="39" spans="2:16" ht="18.75" customHeight="1" x14ac:dyDescent="0.25">
      <c r="B39" s="21"/>
      <c r="C39" s="89">
        <v>16</v>
      </c>
      <c r="D39" s="317" t="s">
        <v>473</v>
      </c>
      <c r="E39" s="318"/>
      <c r="F39" s="318"/>
      <c r="G39" s="319"/>
      <c r="H39" s="86"/>
      <c r="I39" s="79"/>
      <c r="J39" s="87"/>
      <c r="K39" s="89">
        <v>16</v>
      </c>
      <c r="L39" s="320" t="str">
        <f t="shared" si="0"/>
        <v xml:space="preserve">El metro </v>
      </c>
      <c r="M39" s="321"/>
      <c r="N39" s="322"/>
      <c r="O39" s="88" t="s">
        <v>19</v>
      </c>
      <c r="P39" s="22"/>
    </row>
    <row r="40" spans="2:16" ht="18.75" customHeight="1" x14ac:dyDescent="0.25">
      <c r="B40" s="21"/>
      <c r="C40" s="89">
        <v>17</v>
      </c>
      <c r="D40" s="317" t="s">
        <v>474</v>
      </c>
      <c r="E40" s="318"/>
      <c r="F40" s="318"/>
      <c r="G40" s="319"/>
      <c r="H40" s="86"/>
      <c r="I40" s="79"/>
      <c r="J40" s="87"/>
      <c r="K40" s="89">
        <v>17</v>
      </c>
      <c r="L40" s="320" t="str">
        <f t="shared" si="0"/>
        <v>Diagrama de barras</v>
      </c>
      <c r="M40" s="321"/>
      <c r="N40" s="322"/>
      <c r="O40" s="88" t="s">
        <v>24</v>
      </c>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Conjuntos</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Numeros de tres cifras</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La adicion  y sus terminos</v>
      </c>
      <c r="F53" s="308"/>
      <c r="G53" s="308"/>
      <c r="H53" s="308"/>
      <c r="I53" s="308"/>
      <c r="J53" s="308"/>
      <c r="K53" s="309"/>
      <c r="L53" s="94" t="str">
        <f t="shared" si="2"/>
        <v>Trabajado</v>
      </c>
      <c r="M53" s="310" t="s">
        <v>282</v>
      </c>
      <c r="N53" s="311"/>
      <c r="O53" s="50">
        <f t="shared" si="4"/>
        <v>0</v>
      </c>
      <c r="P53" s="52">
        <f t="shared" si="5"/>
        <v>-3</v>
      </c>
      <c r="Q53" s="49">
        <f t="shared" si="6"/>
        <v>-3</v>
      </c>
    </row>
    <row r="54" spans="2:17" ht="18.75" customHeight="1" x14ac:dyDescent="0.25">
      <c r="B54" s="21"/>
      <c r="C54" s="50">
        <f t="shared" si="3"/>
        <v>0</v>
      </c>
      <c r="D54" s="90">
        <v>4</v>
      </c>
      <c r="E54" s="307" t="str">
        <f t="shared" si="1"/>
        <v>Problemas de  adicion</v>
      </c>
      <c r="F54" s="308"/>
      <c r="G54" s="308"/>
      <c r="H54" s="308"/>
      <c r="I54" s="308"/>
      <c r="J54" s="308"/>
      <c r="K54" s="309"/>
      <c r="L54" s="94" t="str">
        <f t="shared" si="2"/>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La sustraccion y los terminos</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t="str">
        <f t="shared" si="1"/>
        <v>Problemas de sustraccion</v>
      </c>
      <c r="F56" s="308"/>
      <c r="G56" s="308"/>
      <c r="H56" s="308"/>
      <c r="I56" s="308"/>
      <c r="J56" s="308"/>
      <c r="K56" s="309"/>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t="str">
        <f t="shared" si="1"/>
        <v>Clases de lineas</v>
      </c>
      <c r="F57" s="308"/>
      <c r="G57" s="308"/>
      <c r="H57" s="308"/>
      <c r="I57" s="308"/>
      <c r="J57" s="308"/>
      <c r="K57" s="309"/>
      <c r="L57" s="94" t="str">
        <f t="shared" si="2"/>
        <v>Trabajado</v>
      </c>
      <c r="M57" s="310" t="s">
        <v>282</v>
      </c>
      <c r="N57" s="311"/>
      <c r="O57" s="50">
        <f t="shared" si="4"/>
        <v>0</v>
      </c>
      <c r="P57" s="52">
        <f t="shared" si="5"/>
        <v>-3</v>
      </c>
      <c r="Q57" s="49">
        <f t="shared" si="6"/>
        <v>-3</v>
      </c>
    </row>
    <row r="58" spans="2:17" ht="18.75" customHeight="1" x14ac:dyDescent="0.25">
      <c r="B58" s="21"/>
      <c r="C58" s="50">
        <f t="shared" si="3"/>
        <v>0</v>
      </c>
      <c r="D58" s="90">
        <v>8</v>
      </c>
      <c r="E58" s="307" t="str">
        <f t="shared" si="1"/>
        <v>Problemas de adicion con agrupacion</v>
      </c>
      <c r="F58" s="308"/>
      <c r="G58" s="308"/>
      <c r="H58" s="308"/>
      <c r="I58" s="308"/>
      <c r="J58" s="308"/>
      <c r="K58" s="309"/>
      <c r="L58" s="94" t="str">
        <f t="shared" si="2"/>
        <v>Trabajado</v>
      </c>
      <c r="M58" s="310" t="s">
        <v>282</v>
      </c>
      <c r="N58" s="311"/>
      <c r="O58" s="50">
        <f t="shared" si="4"/>
        <v>0</v>
      </c>
      <c r="P58" s="52">
        <f t="shared" si="5"/>
        <v>-3</v>
      </c>
      <c r="Q58" s="49">
        <f t="shared" si="6"/>
        <v>-3</v>
      </c>
    </row>
    <row r="59" spans="2:17" ht="18.75" customHeight="1" x14ac:dyDescent="0.25">
      <c r="B59" s="21"/>
      <c r="C59" s="50">
        <f t="shared" si="3"/>
        <v>0</v>
      </c>
      <c r="D59" s="90">
        <v>9</v>
      </c>
      <c r="E59" s="307" t="str">
        <f t="shared" si="1"/>
        <v>Problemas de sustraccion con desagrupacion</v>
      </c>
      <c r="F59" s="308"/>
      <c r="G59" s="308"/>
      <c r="H59" s="308"/>
      <c r="I59" s="308"/>
      <c r="J59" s="308"/>
      <c r="K59" s="309"/>
      <c r="L59" s="94" t="str">
        <f t="shared" si="2"/>
        <v>Trabajado</v>
      </c>
      <c r="M59" s="310" t="s">
        <v>282</v>
      </c>
      <c r="N59" s="311"/>
      <c r="O59" s="50">
        <f t="shared" si="4"/>
        <v>0</v>
      </c>
      <c r="P59" s="52">
        <f t="shared" si="5"/>
        <v>-3</v>
      </c>
      <c r="Q59" s="49">
        <f t="shared" si="6"/>
        <v>-3</v>
      </c>
    </row>
    <row r="60" spans="2:17" ht="18.75" customHeight="1" x14ac:dyDescent="0.25">
      <c r="B60" s="21"/>
      <c r="C60" s="50">
        <f t="shared" si="3"/>
        <v>0</v>
      </c>
      <c r="D60" s="90">
        <v>10</v>
      </c>
      <c r="E60" s="307" t="str">
        <f t="shared" si="1"/>
        <v>La multuplicacion</v>
      </c>
      <c r="F60" s="308"/>
      <c r="G60" s="308"/>
      <c r="H60" s="308"/>
      <c r="I60" s="308"/>
      <c r="J60" s="308"/>
      <c r="K60" s="309"/>
      <c r="L60" s="94" t="str">
        <f t="shared" si="2"/>
        <v>Trabajado</v>
      </c>
      <c r="M60" s="310" t="s">
        <v>282</v>
      </c>
      <c r="N60" s="311"/>
      <c r="O60" s="50">
        <f t="shared" si="4"/>
        <v>0</v>
      </c>
      <c r="P60" s="52">
        <f t="shared" si="5"/>
        <v>-3</v>
      </c>
      <c r="Q60" s="49">
        <f t="shared" si="6"/>
        <v>-3</v>
      </c>
    </row>
    <row r="61" spans="2:17" ht="18.75" customHeight="1" x14ac:dyDescent="0.25">
      <c r="B61" s="21"/>
      <c r="C61" s="50">
        <f t="shared" si="3"/>
        <v>0</v>
      </c>
      <c r="D61" s="90">
        <v>11</v>
      </c>
      <c r="E61" s="307" t="str">
        <f t="shared" si="1"/>
        <v>Lectura y escritura de numeros de 4 y 5 cifras</v>
      </c>
      <c r="F61" s="308"/>
      <c r="G61" s="308"/>
      <c r="H61" s="308"/>
      <c r="I61" s="308"/>
      <c r="J61" s="308"/>
      <c r="K61" s="309"/>
      <c r="L61" s="94" t="str">
        <f t="shared" si="2"/>
        <v>Trabajado</v>
      </c>
      <c r="M61" s="310" t="s">
        <v>282</v>
      </c>
      <c r="N61" s="311"/>
      <c r="O61" s="50">
        <f t="shared" si="4"/>
        <v>0</v>
      </c>
      <c r="P61" s="52">
        <f t="shared" si="5"/>
        <v>-3</v>
      </c>
      <c r="Q61" s="49">
        <f t="shared" si="6"/>
        <v>-3</v>
      </c>
    </row>
    <row r="62" spans="2:17" ht="18.75" customHeight="1" x14ac:dyDescent="0.25">
      <c r="B62" s="21"/>
      <c r="C62" s="50">
        <f t="shared" si="3"/>
        <v>0</v>
      </c>
      <c r="D62" s="90">
        <v>12</v>
      </c>
      <c r="E62" s="307" t="str">
        <f t="shared" si="1"/>
        <v>Problemas de Multiplicacion</v>
      </c>
      <c r="F62" s="308"/>
      <c r="G62" s="308"/>
      <c r="H62" s="308"/>
      <c r="I62" s="308"/>
      <c r="J62" s="308"/>
      <c r="K62" s="309"/>
      <c r="L62" s="94" t="str">
        <f t="shared" si="2"/>
        <v>Trabajado</v>
      </c>
      <c r="M62" s="310" t="s">
        <v>282</v>
      </c>
      <c r="N62" s="311"/>
      <c r="O62" s="50">
        <f t="shared" si="4"/>
        <v>0</v>
      </c>
      <c r="P62" s="52">
        <f t="shared" si="5"/>
        <v>-3</v>
      </c>
      <c r="Q62" s="49">
        <f t="shared" si="6"/>
        <v>-3</v>
      </c>
    </row>
    <row r="63" spans="2:17" ht="18.75" customHeight="1" x14ac:dyDescent="0.25">
      <c r="B63" s="21"/>
      <c r="C63" s="50">
        <f t="shared" si="3"/>
        <v>0</v>
      </c>
      <c r="D63" s="90">
        <v>13</v>
      </c>
      <c r="E63" s="307" t="str">
        <f t="shared" si="1"/>
        <v>La division y sus terminos</v>
      </c>
      <c r="F63" s="308"/>
      <c r="G63" s="308"/>
      <c r="H63" s="308"/>
      <c r="I63" s="308"/>
      <c r="J63" s="308"/>
      <c r="K63" s="309"/>
      <c r="L63" s="94" t="str">
        <f t="shared" si="2"/>
        <v>Trabajado</v>
      </c>
      <c r="M63" s="310" t="s">
        <v>282</v>
      </c>
      <c r="N63" s="311"/>
      <c r="O63" s="50">
        <f t="shared" si="4"/>
        <v>0</v>
      </c>
      <c r="P63" s="52">
        <f t="shared" si="5"/>
        <v>-3</v>
      </c>
      <c r="Q63" s="49">
        <f t="shared" si="6"/>
        <v>-3</v>
      </c>
    </row>
    <row r="64" spans="2:17" ht="18.75" customHeight="1" x14ac:dyDescent="0.25">
      <c r="B64" s="21"/>
      <c r="C64" s="50">
        <f t="shared" si="3"/>
        <v>0</v>
      </c>
      <c r="D64" s="90">
        <v>14</v>
      </c>
      <c r="E64" s="307" t="str">
        <f t="shared" si="1"/>
        <v>Figuras geometricas</v>
      </c>
      <c r="F64" s="308"/>
      <c r="G64" s="308"/>
      <c r="H64" s="308"/>
      <c r="I64" s="308"/>
      <c r="J64" s="308"/>
      <c r="K64" s="309"/>
      <c r="L64" s="94" t="str">
        <f t="shared" si="2"/>
        <v>Trabajado</v>
      </c>
      <c r="M64" s="310" t="s">
        <v>282</v>
      </c>
      <c r="N64" s="311"/>
      <c r="O64" s="50">
        <f t="shared" si="4"/>
        <v>0</v>
      </c>
      <c r="P64" s="52">
        <f t="shared" si="5"/>
        <v>-3</v>
      </c>
      <c r="Q64" s="49">
        <f t="shared" si="6"/>
        <v>-3</v>
      </c>
    </row>
    <row r="65" spans="2:17" ht="18.75" customHeight="1" x14ac:dyDescent="0.25">
      <c r="B65" s="21"/>
      <c r="C65" s="50">
        <f t="shared" si="3"/>
        <v>0</v>
      </c>
      <c r="D65" s="90">
        <v>15</v>
      </c>
      <c r="E65" s="307" t="str">
        <f t="shared" si="1"/>
        <v>Clases de angulos</v>
      </c>
      <c r="F65" s="308"/>
      <c r="G65" s="308"/>
      <c r="H65" s="308"/>
      <c r="I65" s="308"/>
      <c r="J65" s="308"/>
      <c r="K65" s="309"/>
      <c r="L65" s="94" t="str">
        <f t="shared" si="2"/>
        <v>Trabajado</v>
      </c>
      <c r="M65" s="310" t="s">
        <v>282</v>
      </c>
      <c r="N65" s="311"/>
      <c r="O65" s="50">
        <f t="shared" si="4"/>
        <v>0</v>
      </c>
      <c r="P65" s="52">
        <f t="shared" si="5"/>
        <v>-3</v>
      </c>
      <c r="Q65" s="49">
        <f t="shared" si="6"/>
        <v>-3</v>
      </c>
    </row>
    <row r="66" spans="2:17" ht="18.75" customHeight="1" x14ac:dyDescent="0.25">
      <c r="B66" s="21"/>
      <c r="C66" s="50">
        <f t="shared" si="3"/>
        <v>0</v>
      </c>
      <c r="D66" s="90">
        <v>16</v>
      </c>
      <c r="E66" s="307" t="str">
        <f t="shared" si="1"/>
        <v xml:space="preserve">El metro </v>
      </c>
      <c r="F66" s="308"/>
      <c r="G66" s="308"/>
      <c r="H66" s="308"/>
      <c r="I66" s="308"/>
      <c r="J66" s="308"/>
      <c r="K66" s="309"/>
      <c r="L66" s="94" t="str">
        <f t="shared" si="2"/>
        <v>Trabajado</v>
      </c>
      <c r="M66" s="310" t="s">
        <v>282</v>
      </c>
      <c r="N66" s="311"/>
      <c r="O66" s="50">
        <f t="shared" si="4"/>
        <v>0</v>
      </c>
      <c r="P66" s="52">
        <f t="shared" si="5"/>
        <v>-3</v>
      </c>
      <c r="Q66" s="49">
        <f t="shared" si="6"/>
        <v>-3</v>
      </c>
    </row>
    <row r="67" spans="2:17" ht="18.75" customHeight="1" x14ac:dyDescent="0.25">
      <c r="B67" s="21"/>
      <c r="C67" s="50">
        <f t="shared" si="3"/>
        <v>1</v>
      </c>
      <c r="D67" s="90">
        <v>17</v>
      </c>
      <c r="E67" s="307" t="str">
        <f t="shared" si="1"/>
        <v>Diagrama de barras</v>
      </c>
      <c r="F67" s="308"/>
      <c r="G67" s="308"/>
      <c r="H67" s="308"/>
      <c r="I67" s="308"/>
      <c r="J67" s="308"/>
      <c r="K67" s="309"/>
      <c r="L67" s="94" t="str">
        <f t="shared" si="2"/>
        <v>No trabajado</v>
      </c>
      <c r="M67" s="392"/>
      <c r="N67" s="393"/>
      <c r="O67" s="50" t="e">
        <f ca="1">M67SI(M67="Bajo",1,0)</f>
        <v>#NAME?</v>
      </c>
      <c r="P67" s="52">
        <f t="shared" si="5"/>
        <v>0</v>
      </c>
      <c r="Q67" s="49" t="e">
        <f t="shared" ca="1" si="6"/>
        <v>#NAME?</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351</v>
      </c>
      <c r="D80" s="202"/>
      <c r="E80" s="202"/>
      <c r="F80" s="202"/>
      <c r="G80" s="202"/>
      <c r="H80" s="202"/>
      <c r="I80" s="202"/>
      <c r="J80" s="202"/>
      <c r="K80" s="202"/>
      <c r="L80" s="202"/>
      <c r="M80" s="202"/>
      <c r="N80" s="202"/>
      <c r="O80" s="202"/>
      <c r="P80" s="22"/>
    </row>
    <row r="81" spans="2:16" ht="45" customHeight="1" x14ac:dyDescent="0.25">
      <c r="B81" s="21"/>
      <c r="C81" s="202" t="s">
        <v>475</v>
      </c>
      <c r="D81" s="202"/>
      <c r="E81" s="202"/>
      <c r="F81" s="202"/>
      <c r="G81" s="202"/>
      <c r="H81" s="202"/>
      <c r="I81" s="202"/>
      <c r="J81" s="202"/>
      <c r="K81" s="202"/>
      <c r="L81" s="202"/>
      <c r="M81" s="202"/>
      <c r="N81" s="202"/>
      <c r="O81" s="202"/>
      <c r="P81" s="22"/>
    </row>
    <row r="82" spans="2:16" ht="45" customHeight="1" x14ac:dyDescent="0.25">
      <c r="B82" s="21"/>
      <c r="C82" s="202" t="s">
        <v>353</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79" priority="5">
      <formula>IF(L24=0,1,0)</formula>
    </cfRule>
  </conditionalFormatting>
  <conditionalFormatting sqref="E51:N70">
    <cfRule type="expression" dxfId="78" priority="1">
      <formula>IF(Q51&lt;0,1,0)</formula>
    </cfRule>
    <cfRule type="expression" dxfId="77" priority="4">
      <formula>IF(Q51&gt;0,1,0)</formula>
    </cfRule>
  </conditionalFormatting>
  <conditionalFormatting sqref="E51:K70">
    <cfRule type="expression" dxfId="76" priority="3">
      <formula>IF(E51=0,1,0)</formula>
    </cfRule>
  </conditionalFormatting>
  <conditionalFormatting sqref="L51:L70">
    <cfRule type="expression" dxfId="75"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'F:\ENJAMBRE_2022\1.GESTION_EVALUACION\[anexo-dia-e-2021 - Matematicas 2°.xlsx]Hoja2 (2)'!#REF!</xm:f>
          </x14:formula1>
          <xm:sqref>F9:K9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showRowColHeaders="0" showRuler="0" view="pageLayout" topLeftCell="A44" zoomScale="115" zoomScaleNormal="100" zoomScalePageLayoutView="115" workbookViewId="0">
      <selection activeCell="N74" sqref="N74:O74"/>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315</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57"/>
      <c r="D4" s="57"/>
      <c r="E4" s="57"/>
      <c r="F4" s="57"/>
      <c r="G4" s="57"/>
      <c r="H4" s="57"/>
      <c r="I4" s="57"/>
      <c r="J4" s="57"/>
      <c r="K4" s="57"/>
      <c r="L4" s="57"/>
      <c r="M4" s="57"/>
      <c r="N4" s="57"/>
      <c r="O4" s="57"/>
      <c r="P4" s="22"/>
    </row>
    <row r="5" spans="2:16" x14ac:dyDescent="0.25">
      <c r="B5" s="58"/>
      <c r="C5" s="276" t="s">
        <v>279</v>
      </c>
      <c r="D5" s="276"/>
      <c r="E5" s="276"/>
      <c r="F5" s="276"/>
      <c r="G5" s="276"/>
      <c r="H5" s="276"/>
      <c r="I5" s="276"/>
      <c r="J5" s="276"/>
      <c r="K5" s="276"/>
      <c r="L5" s="276"/>
      <c r="M5" s="276"/>
      <c r="N5" s="276"/>
      <c r="O5" s="73"/>
      <c r="P5" s="22"/>
    </row>
    <row r="6" spans="2:16" ht="9" customHeight="1" thickBot="1" x14ac:dyDescent="0.3">
      <c r="B6" s="58"/>
      <c r="C6" s="60"/>
      <c r="D6" s="60"/>
      <c r="E6" s="60"/>
      <c r="F6" s="60"/>
      <c r="G6" s="60"/>
      <c r="H6" s="60"/>
      <c r="I6" s="60"/>
      <c r="J6" s="60"/>
      <c r="K6" s="60"/>
      <c r="L6" s="60"/>
      <c r="M6" s="60"/>
      <c r="N6" s="60"/>
      <c r="O6" s="60"/>
      <c r="P6" s="22"/>
    </row>
    <row r="7" spans="2:16" ht="16.5" thickTop="1" thickBot="1" x14ac:dyDescent="0.3">
      <c r="B7" s="61"/>
      <c r="C7" s="277" t="s">
        <v>10</v>
      </c>
      <c r="D7" s="277"/>
      <c r="E7" s="60"/>
      <c r="F7" s="240" t="s">
        <v>317</v>
      </c>
      <c r="G7" s="278"/>
      <c r="H7" s="278"/>
      <c r="I7" s="278"/>
      <c r="J7" s="278"/>
      <c r="K7" s="279"/>
      <c r="L7" s="74" t="s">
        <v>13</v>
      </c>
      <c r="M7" s="63"/>
      <c r="N7" s="240">
        <v>254874000363</v>
      </c>
      <c r="O7" s="279"/>
      <c r="P7" s="22"/>
    </row>
    <row r="8" spans="2:16" ht="9" customHeight="1" thickTop="1" thickBot="1" x14ac:dyDescent="0.3">
      <c r="B8" s="58"/>
      <c r="C8" s="73"/>
      <c r="D8" s="60"/>
      <c r="E8" s="60"/>
      <c r="F8" s="60"/>
      <c r="G8" s="60"/>
      <c r="H8" s="60"/>
      <c r="I8" s="60"/>
      <c r="J8" s="60"/>
      <c r="K8" s="60"/>
      <c r="L8" s="64"/>
      <c r="M8" s="63"/>
      <c r="N8" s="60"/>
      <c r="O8" s="60"/>
      <c r="P8" s="22"/>
    </row>
    <row r="9" spans="2:16" ht="16.5" thickTop="1" thickBot="1" x14ac:dyDescent="0.3">
      <c r="B9" s="61"/>
      <c r="C9" s="277" t="s">
        <v>12</v>
      </c>
      <c r="D9" s="277"/>
      <c r="E9" s="60"/>
      <c r="F9" s="240" t="s">
        <v>184</v>
      </c>
      <c r="G9" s="278"/>
      <c r="H9" s="278"/>
      <c r="I9" s="278"/>
      <c r="J9" s="278"/>
      <c r="K9" s="279"/>
      <c r="L9" s="74" t="s">
        <v>14</v>
      </c>
      <c r="M9" s="63"/>
      <c r="N9" s="240" t="s">
        <v>319</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276" t="s">
        <v>294</v>
      </c>
      <c r="D14" s="276"/>
      <c r="E14" s="276"/>
      <c r="F14" s="276"/>
      <c r="G14" s="276"/>
      <c r="H14" s="276"/>
      <c r="I14" s="276"/>
      <c r="J14" s="276"/>
      <c r="K14" s="276"/>
      <c r="L14" s="276"/>
      <c r="M14" s="276"/>
      <c r="N14" s="276"/>
      <c r="O14" s="73"/>
      <c r="P14" s="22"/>
    </row>
    <row r="15" spans="2:16" ht="9" customHeight="1" thickBot="1" x14ac:dyDescent="0.3">
      <c r="B15" s="21"/>
      <c r="P15" s="22"/>
    </row>
    <row r="16" spans="2:16" ht="16.5" thickTop="1" thickBot="1" x14ac:dyDescent="0.3">
      <c r="B16" s="21"/>
      <c r="C16" s="60"/>
      <c r="D16" s="74" t="s">
        <v>0</v>
      </c>
      <c r="E16" s="60"/>
      <c r="F16" s="71" t="s">
        <v>476</v>
      </c>
      <c r="L16" s="67" t="s">
        <v>295</v>
      </c>
      <c r="M16" s="63"/>
      <c r="N16" s="71" t="s">
        <v>393</v>
      </c>
      <c r="O16" s="66"/>
      <c r="P16" s="22"/>
    </row>
    <row r="17" spans="2:16" ht="9" customHeight="1" thickTop="1" thickBot="1" x14ac:dyDescent="0.3">
      <c r="B17" s="21"/>
      <c r="P17" s="22"/>
    </row>
    <row r="18" spans="2:16" ht="16.5" thickTop="1" thickBot="1" x14ac:dyDescent="0.3">
      <c r="B18" s="21"/>
      <c r="C18" s="60"/>
      <c r="D18" s="74" t="s">
        <v>296</v>
      </c>
      <c r="E18" s="60"/>
      <c r="F18" s="71"/>
      <c r="G18" s="65" t="s">
        <v>25</v>
      </c>
      <c r="H18" s="65"/>
      <c r="I18" s="65"/>
      <c r="J18" s="65"/>
      <c r="K18" s="66"/>
      <c r="L18" s="67" t="s">
        <v>297</v>
      </c>
      <c r="M18" s="63"/>
      <c r="N18" s="71" t="s">
        <v>394</v>
      </c>
      <c r="O18" s="66"/>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03" t="s">
        <v>298</v>
      </c>
      <c r="C21" s="204"/>
      <c r="D21" s="204"/>
      <c r="E21" s="204"/>
      <c r="F21" s="204"/>
      <c r="G21" s="204"/>
      <c r="H21" s="204"/>
      <c r="I21" s="204"/>
      <c r="J21" s="204"/>
      <c r="K21" s="204"/>
      <c r="L21" s="204"/>
      <c r="M21" s="204"/>
      <c r="N21" s="204"/>
      <c r="O21" s="204"/>
      <c r="P21" s="205"/>
    </row>
    <row r="22" spans="2:16" ht="6.75" customHeight="1" thickTop="1" x14ac:dyDescent="0.25">
      <c r="B22" s="21"/>
      <c r="P22" s="27"/>
    </row>
    <row r="23" spans="2:16" ht="23.25" customHeight="1" x14ac:dyDescent="0.25">
      <c r="B23" s="21"/>
      <c r="C23" s="269" t="s">
        <v>299</v>
      </c>
      <c r="D23" s="270"/>
      <c r="E23" s="270"/>
      <c r="F23" s="270"/>
      <c r="G23" s="270"/>
      <c r="H23" s="270"/>
      <c r="I23" s="270"/>
      <c r="J23" s="270"/>
      <c r="K23" s="270"/>
      <c r="L23" s="270"/>
      <c r="M23" s="270"/>
      <c r="N23" s="270"/>
      <c r="O23" s="271"/>
      <c r="P23" s="22"/>
    </row>
    <row r="24" spans="2:16" ht="9" customHeight="1" thickBot="1" x14ac:dyDescent="0.3">
      <c r="B24" s="21"/>
      <c r="G24" s="68"/>
      <c r="H24" s="68"/>
      <c r="I24" s="68"/>
      <c r="J24" s="68"/>
      <c r="K24" s="68"/>
      <c r="P24" s="22"/>
    </row>
    <row r="25" spans="2:16" ht="16.5" thickTop="1" thickBot="1" x14ac:dyDescent="0.3">
      <c r="B25" s="21"/>
      <c r="C25" s="70" t="s">
        <v>277</v>
      </c>
      <c r="D25" s="214" t="s">
        <v>300</v>
      </c>
      <c r="E25" s="237"/>
      <c r="F25" s="237"/>
      <c r="G25" s="237"/>
      <c r="H25" s="237"/>
      <c r="I25" s="237"/>
      <c r="J25" s="237"/>
      <c r="K25" s="237"/>
      <c r="L25" s="237"/>
      <c r="M25" s="237"/>
      <c r="N25" s="237"/>
      <c r="O25" s="215"/>
      <c r="P25" s="22"/>
    </row>
    <row r="26" spans="2:16" ht="18.75" customHeight="1" thickTop="1" x14ac:dyDescent="0.25">
      <c r="B26" s="21"/>
      <c r="C26" s="85">
        <v>1</v>
      </c>
      <c r="D26" s="298" t="s">
        <v>474</v>
      </c>
      <c r="E26" s="298"/>
      <c r="F26" s="298"/>
      <c r="G26" s="298"/>
      <c r="H26" s="298"/>
      <c r="I26" s="298"/>
      <c r="J26" s="298"/>
      <c r="K26" s="298"/>
      <c r="L26" s="298"/>
      <c r="M26" s="298"/>
      <c r="N26" s="298"/>
      <c r="O26" s="299"/>
      <c r="P26" s="22"/>
    </row>
    <row r="27" spans="2:16" ht="18.75" customHeight="1" x14ac:dyDescent="0.25">
      <c r="B27" s="21"/>
      <c r="C27" s="90">
        <v>2</v>
      </c>
      <c r="D27" s="286"/>
      <c r="E27" s="286"/>
      <c r="F27" s="286"/>
      <c r="G27" s="286"/>
      <c r="H27" s="286"/>
      <c r="I27" s="286"/>
      <c r="J27" s="286"/>
      <c r="K27" s="286"/>
      <c r="L27" s="286"/>
      <c r="M27" s="286"/>
      <c r="N27" s="286"/>
      <c r="O27" s="287"/>
      <c r="P27" s="22"/>
    </row>
    <row r="28" spans="2:16" ht="18.75" customHeight="1" x14ac:dyDescent="0.25">
      <c r="B28" s="21"/>
      <c r="C28" s="90">
        <v>3</v>
      </c>
      <c r="D28" s="286"/>
      <c r="E28" s="286"/>
      <c r="F28" s="286"/>
      <c r="G28" s="286"/>
      <c r="H28" s="286"/>
      <c r="I28" s="286"/>
      <c r="J28" s="286"/>
      <c r="K28" s="286"/>
      <c r="L28" s="286"/>
      <c r="M28" s="286"/>
      <c r="N28" s="286"/>
      <c r="O28" s="287"/>
      <c r="P28" s="22"/>
    </row>
    <row r="29" spans="2:16" ht="18.75" customHeight="1" x14ac:dyDescent="0.25">
      <c r="B29" s="21"/>
      <c r="C29" s="90">
        <v>4</v>
      </c>
      <c r="D29" s="286"/>
      <c r="E29" s="286"/>
      <c r="F29" s="286"/>
      <c r="G29" s="286"/>
      <c r="H29" s="286"/>
      <c r="I29" s="286"/>
      <c r="J29" s="286"/>
      <c r="K29" s="286"/>
      <c r="L29" s="286"/>
      <c r="M29" s="286"/>
      <c r="N29" s="286"/>
      <c r="O29" s="287"/>
      <c r="P29" s="22"/>
    </row>
    <row r="30" spans="2:16" ht="18.75" customHeight="1" thickBot="1" x14ac:dyDescent="0.3">
      <c r="B30" s="21"/>
      <c r="C30" s="91">
        <v>5</v>
      </c>
      <c r="D30" s="292"/>
      <c r="E30" s="292"/>
      <c r="F30" s="292"/>
      <c r="G30" s="292"/>
      <c r="H30" s="292"/>
      <c r="I30" s="292"/>
      <c r="J30" s="292"/>
      <c r="K30" s="292"/>
      <c r="L30" s="292"/>
      <c r="M30" s="292"/>
      <c r="N30" s="292"/>
      <c r="O30" s="293"/>
      <c r="P30" s="22"/>
    </row>
    <row r="31" spans="2:16" ht="9" customHeight="1" thickTop="1" thickBot="1" x14ac:dyDescent="0.3">
      <c r="B31" s="23"/>
      <c r="C31" s="18"/>
      <c r="D31" s="18"/>
      <c r="E31" s="18"/>
      <c r="F31" s="18"/>
      <c r="G31" s="18"/>
      <c r="H31" s="69"/>
      <c r="I31" s="69"/>
      <c r="J31" s="69"/>
      <c r="K31" s="170"/>
      <c r="L31" s="170"/>
      <c r="M31" s="18"/>
      <c r="N31" s="18"/>
      <c r="O31" s="18"/>
      <c r="P31" s="24"/>
    </row>
    <row r="32" spans="2:16" ht="78" customHeight="1" thickTop="1" thickBot="1" x14ac:dyDescent="0.3">
      <c r="K32" s="171"/>
      <c r="L32" s="171"/>
    </row>
    <row r="33" spans="2:16" ht="17.25" thickTop="1" thickBot="1" x14ac:dyDescent="0.3">
      <c r="B33" s="203" t="s">
        <v>301</v>
      </c>
      <c r="C33" s="204"/>
      <c r="D33" s="204"/>
      <c r="E33" s="204"/>
      <c r="F33" s="204"/>
      <c r="G33" s="204"/>
      <c r="H33" s="204"/>
      <c r="I33" s="204"/>
      <c r="J33" s="204"/>
      <c r="K33" s="204"/>
      <c r="L33" s="204"/>
      <c r="M33" s="204"/>
      <c r="N33" s="204"/>
      <c r="O33" s="204"/>
      <c r="P33" s="205"/>
    </row>
    <row r="34" spans="2:16" ht="15.75" thickTop="1" x14ac:dyDescent="0.25">
      <c r="B34" s="21"/>
      <c r="P34" s="27"/>
    </row>
    <row r="35" spans="2:16" ht="21" customHeight="1" x14ac:dyDescent="0.25">
      <c r="B35" s="21"/>
      <c r="C35" s="269" t="s">
        <v>302</v>
      </c>
      <c r="D35" s="270"/>
      <c r="E35" s="270"/>
      <c r="F35" s="270"/>
      <c r="G35" s="270"/>
      <c r="H35" s="270"/>
      <c r="I35" s="270"/>
      <c r="J35" s="270"/>
      <c r="K35" s="270"/>
      <c r="L35" s="270"/>
      <c r="M35" s="270"/>
      <c r="N35" s="270"/>
      <c r="O35" s="271"/>
      <c r="P35" s="22"/>
    </row>
    <row r="36" spans="2:16" ht="15.75" thickBot="1" x14ac:dyDescent="0.3">
      <c r="B36" s="21"/>
      <c r="H36" s="68"/>
      <c r="I36" s="68"/>
      <c r="J36" s="68"/>
      <c r="P36" s="22"/>
    </row>
    <row r="37" spans="2:16" ht="16.5" thickTop="1" thickBot="1" x14ac:dyDescent="0.3">
      <c r="B37" s="21"/>
      <c r="C37" s="70" t="s">
        <v>277</v>
      </c>
      <c r="D37" s="272" t="s">
        <v>300</v>
      </c>
      <c r="E37" s="273"/>
      <c r="F37" s="273"/>
      <c r="G37" s="273"/>
      <c r="H37" s="273"/>
      <c r="I37" s="274"/>
      <c r="J37" s="273" t="s">
        <v>303</v>
      </c>
      <c r="K37" s="273"/>
      <c r="L37" s="273"/>
      <c r="M37" s="273"/>
      <c r="N37" s="273"/>
      <c r="O37" s="274"/>
      <c r="P37" s="22"/>
    </row>
    <row r="38" spans="2:16" ht="15.75" thickTop="1" x14ac:dyDescent="0.25">
      <c r="B38" s="21"/>
      <c r="C38" s="85">
        <v>1</v>
      </c>
      <c r="D38" s="294" t="str">
        <f>D26</f>
        <v>Diagrama de barras</v>
      </c>
      <c r="E38" s="295"/>
      <c r="F38" s="295"/>
      <c r="G38" s="295"/>
      <c r="H38" s="295"/>
      <c r="I38" s="296"/>
      <c r="J38" s="298" t="s">
        <v>477</v>
      </c>
      <c r="K38" s="298"/>
      <c r="L38" s="298"/>
      <c r="M38" s="298"/>
      <c r="N38" s="298"/>
      <c r="O38" s="299"/>
      <c r="P38" s="22"/>
    </row>
    <row r="39" spans="2:16" x14ac:dyDescent="0.25">
      <c r="B39" s="21"/>
      <c r="C39" s="90">
        <v>2</v>
      </c>
      <c r="D39" s="282">
        <f t="shared" ref="D39:D42" si="0">D27</f>
        <v>0</v>
      </c>
      <c r="E39" s="283"/>
      <c r="F39" s="283"/>
      <c r="G39" s="283"/>
      <c r="H39" s="283"/>
      <c r="I39" s="284"/>
      <c r="J39" s="286"/>
      <c r="K39" s="286"/>
      <c r="L39" s="286"/>
      <c r="M39" s="286"/>
      <c r="N39" s="286"/>
      <c r="O39" s="287"/>
      <c r="P39" s="22"/>
    </row>
    <row r="40" spans="2:16" x14ac:dyDescent="0.25">
      <c r="B40" s="21"/>
      <c r="C40" s="90">
        <v>3</v>
      </c>
      <c r="D40" s="282">
        <f t="shared" si="0"/>
        <v>0</v>
      </c>
      <c r="E40" s="283"/>
      <c r="F40" s="283"/>
      <c r="G40" s="283"/>
      <c r="H40" s="283"/>
      <c r="I40" s="284"/>
      <c r="J40" s="286"/>
      <c r="K40" s="286"/>
      <c r="L40" s="286"/>
      <c r="M40" s="286"/>
      <c r="N40" s="286"/>
      <c r="O40" s="287"/>
      <c r="P40" s="22"/>
    </row>
    <row r="41" spans="2:16" x14ac:dyDescent="0.25">
      <c r="B41" s="21"/>
      <c r="C41" s="90">
        <v>4</v>
      </c>
      <c r="D41" s="282">
        <f t="shared" si="0"/>
        <v>0</v>
      </c>
      <c r="E41" s="283"/>
      <c r="F41" s="283"/>
      <c r="G41" s="283"/>
      <c r="H41" s="283"/>
      <c r="I41" s="284"/>
      <c r="J41" s="286"/>
      <c r="K41" s="286"/>
      <c r="L41" s="286"/>
      <c r="M41" s="286"/>
      <c r="N41" s="286"/>
      <c r="O41" s="287"/>
      <c r="P41" s="22"/>
    </row>
    <row r="42" spans="2:16" ht="15.75" thickBot="1" x14ac:dyDescent="0.3">
      <c r="B42" s="21"/>
      <c r="C42" s="91">
        <v>5</v>
      </c>
      <c r="D42" s="288">
        <f t="shared" si="0"/>
        <v>0</v>
      </c>
      <c r="E42" s="289"/>
      <c r="F42" s="289"/>
      <c r="G42" s="289"/>
      <c r="H42" s="289"/>
      <c r="I42" s="290"/>
      <c r="J42" s="292"/>
      <c r="K42" s="292"/>
      <c r="L42" s="292"/>
      <c r="M42" s="292"/>
      <c r="N42" s="292"/>
      <c r="O42" s="293"/>
      <c r="P42" s="22"/>
    </row>
    <row r="43" spans="2:16" ht="16.5" thickTop="1" thickBot="1" x14ac:dyDescent="0.3">
      <c r="B43" s="23"/>
      <c r="C43" s="18"/>
      <c r="D43" s="18"/>
      <c r="E43" s="18"/>
      <c r="F43" s="18"/>
      <c r="G43" s="18"/>
      <c r="H43" s="18"/>
      <c r="I43" s="18"/>
      <c r="J43" s="69"/>
      <c r="K43" s="170"/>
      <c r="L43" s="170"/>
      <c r="M43" s="18"/>
      <c r="N43" s="18"/>
      <c r="O43" s="18"/>
      <c r="P43" s="24"/>
    </row>
    <row r="44" spans="2:16" ht="16.5" thickTop="1" thickBot="1" x14ac:dyDescent="0.3"/>
    <row r="45" spans="2:16" ht="17.25" thickTop="1" thickBot="1" x14ac:dyDescent="0.3">
      <c r="B45" s="203" t="s">
        <v>304</v>
      </c>
      <c r="C45" s="204"/>
      <c r="D45" s="204"/>
      <c r="E45" s="204"/>
      <c r="F45" s="204"/>
      <c r="G45" s="204"/>
      <c r="H45" s="204"/>
      <c r="I45" s="204"/>
      <c r="J45" s="204"/>
      <c r="K45" s="204"/>
      <c r="L45" s="204"/>
      <c r="M45" s="204"/>
      <c r="N45" s="204"/>
      <c r="O45" s="204"/>
      <c r="P45" s="205"/>
    </row>
    <row r="46" spans="2:16" ht="15.75" thickTop="1" x14ac:dyDescent="0.25">
      <c r="B46" s="21"/>
      <c r="P46" s="27"/>
    </row>
    <row r="47" spans="2:16" ht="32.25" customHeight="1" x14ac:dyDescent="0.25">
      <c r="B47" s="21"/>
      <c r="C47" s="269" t="s">
        <v>305</v>
      </c>
      <c r="D47" s="270"/>
      <c r="E47" s="270"/>
      <c r="F47" s="270"/>
      <c r="G47" s="270"/>
      <c r="H47" s="270"/>
      <c r="I47" s="270"/>
      <c r="J47" s="270"/>
      <c r="K47" s="270"/>
      <c r="L47" s="270"/>
      <c r="M47" s="270"/>
      <c r="N47" s="270"/>
      <c r="O47" s="271"/>
      <c r="P47" s="22"/>
    </row>
    <row r="48" spans="2:16" ht="15.75" thickBot="1" x14ac:dyDescent="0.3">
      <c r="B48" s="21"/>
      <c r="H48" s="68"/>
      <c r="I48" s="68"/>
      <c r="J48" s="68"/>
      <c r="P48" s="22"/>
    </row>
    <row r="49" spans="2:16" ht="16.5" thickTop="1" thickBot="1" x14ac:dyDescent="0.3">
      <c r="B49" s="21"/>
      <c r="C49" s="70" t="s">
        <v>277</v>
      </c>
      <c r="D49" s="272" t="s">
        <v>300</v>
      </c>
      <c r="E49" s="273"/>
      <c r="F49" s="273"/>
      <c r="G49" s="273"/>
      <c r="H49" s="273"/>
      <c r="I49" s="274"/>
      <c r="J49" s="273" t="s">
        <v>306</v>
      </c>
      <c r="K49" s="273"/>
      <c r="L49" s="273"/>
      <c r="M49" s="273"/>
      <c r="N49" s="273"/>
      <c r="O49" s="274"/>
      <c r="P49" s="22"/>
    </row>
    <row r="50" spans="2:16" ht="15.75" thickTop="1" x14ac:dyDescent="0.25">
      <c r="B50" s="21"/>
      <c r="C50" s="85">
        <v>1</v>
      </c>
      <c r="D50" s="294" t="str">
        <f>D38</f>
        <v>Diagrama de barras</v>
      </c>
      <c r="E50" s="295"/>
      <c r="F50" s="295"/>
      <c r="G50" s="295"/>
      <c r="H50" s="295"/>
      <c r="I50" s="296"/>
      <c r="J50" s="298" t="s">
        <v>478</v>
      </c>
      <c r="K50" s="298"/>
      <c r="L50" s="298"/>
      <c r="M50" s="298"/>
      <c r="N50" s="298"/>
      <c r="O50" s="299"/>
      <c r="P50" s="22"/>
    </row>
    <row r="51" spans="2:16" x14ac:dyDescent="0.25">
      <c r="B51" s="21"/>
      <c r="C51" s="90">
        <v>2</v>
      </c>
      <c r="D51" s="282">
        <f t="shared" ref="D51:D54" si="1">D39</f>
        <v>0</v>
      </c>
      <c r="E51" s="283"/>
      <c r="F51" s="283"/>
      <c r="G51" s="283"/>
      <c r="H51" s="283"/>
      <c r="I51" s="284"/>
      <c r="J51" s="286"/>
      <c r="K51" s="286"/>
      <c r="L51" s="286"/>
      <c r="M51" s="286"/>
      <c r="N51" s="286"/>
      <c r="O51" s="287"/>
      <c r="P51" s="22"/>
    </row>
    <row r="52" spans="2:16" x14ac:dyDescent="0.25">
      <c r="B52" s="21"/>
      <c r="C52" s="90">
        <v>3</v>
      </c>
      <c r="D52" s="282">
        <f t="shared" si="1"/>
        <v>0</v>
      </c>
      <c r="E52" s="283"/>
      <c r="F52" s="283"/>
      <c r="G52" s="283"/>
      <c r="H52" s="283"/>
      <c r="I52" s="284"/>
      <c r="J52" s="286"/>
      <c r="K52" s="286"/>
      <c r="L52" s="286"/>
      <c r="M52" s="286"/>
      <c r="N52" s="286"/>
      <c r="O52" s="287"/>
      <c r="P52" s="22"/>
    </row>
    <row r="53" spans="2:16" x14ac:dyDescent="0.25">
      <c r="B53" s="21"/>
      <c r="C53" s="90">
        <v>4</v>
      </c>
      <c r="D53" s="282">
        <f t="shared" si="1"/>
        <v>0</v>
      </c>
      <c r="E53" s="283"/>
      <c r="F53" s="283"/>
      <c r="G53" s="283"/>
      <c r="H53" s="283"/>
      <c r="I53" s="284"/>
      <c r="J53" s="286"/>
      <c r="K53" s="286"/>
      <c r="L53" s="286"/>
      <c r="M53" s="286"/>
      <c r="N53" s="286"/>
      <c r="O53" s="287"/>
      <c r="P53" s="22"/>
    </row>
    <row r="54" spans="2:16" ht="15.75" thickBot="1" x14ac:dyDescent="0.3">
      <c r="B54" s="21"/>
      <c r="C54" s="91">
        <v>5</v>
      </c>
      <c r="D54" s="288">
        <f t="shared" si="1"/>
        <v>0</v>
      </c>
      <c r="E54" s="289"/>
      <c r="F54" s="289"/>
      <c r="G54" s="289"/>
      <c r="H54" s="289"/>
      <c r="I54" s="290"/>
      <c r="J54" s="292"/>
      <c r="K54" s="292"/>
      <c r="L54" s="292"/>
      <c r="M54" s="292"/>
      <c r="N54" s="292"/>
      <c r="O54" s="293"/>
      <c r="P54" s="22"/>
    </row>
    <row r="55" spans="2:16" ht="16.5" thickTop="1" thickBot="1" x14ac:dyDescent="0.3">
      <c r="B55" s="23"/>
      <c r="C55" s="18"/>
      <c r="D55" s="18"/>
      <c r="E55" s="18"/>
      <c r="F55" s="18"/>
      <c r="G55" s="18"/>
      <c r="H55" s="69"/>
      <c r="I55" s="69"/>
      <c r="J55" s="69"/>
      <c r="K55" s="170"/>
      <c r="L55" s="170"/>
      <c r="M55" s="18"/>
      <c r="N55" s="18"/>
      <c r="O55" s="18"/>
      <c r="P55" s="24"/>
    </row>
    <row r="56" spans="2:16" ht="113.25" customHeight="1" thickTop="1" thickBot="1" x14ac:dyDescent="0.3"/>
    <row r="57" spans="2:16" ht="17.25" thickTop="1" thickBot="1" x14ac:dyDescent="0.3">
      <c r="B57" s="203" t="s">
        <v>307</v>
      </c>
      <c r="C57" s="204"/>
      <c r="D57" s="204"/>
      <c r="E57" s="204"/>
      <c r="F57" s="204"/>
      <c r="G57" s="204"/>
      <c r="H57" s="204"/>
      <c r="I57" s="204"/>
      <c r="J57" s="204"/>
      <c r="K57" s="204"/>
      <c r="L57" s="204"/>
      <c r="M57" s="204"/>
      <c r="N57" s="204"/>
      <c r="O57" s="204"/>
      <c r="P57" s="205"/>
    </row>
    <row r="58" spans="2:16" ht="15.75" thickTop="1" x14ac:dyDescent="0.25">
      <c r="B58" s="21"/>
      <c r="P58" s="27"/>
    </row>
    <row r="59" spans="2:16" x14ac:dyDescent="0.25">
      <c r="B59" s="21"/>
      <c r="C59" s="269" t="s">
        <v>308</v>
      </c>
      <c r="D59" s="270"/>
      <c r="E59" s="270"/>
      <c r="F59" s="270"/>
      <c r="G59" s="270"/>
      <c r="H59" s="270"/>
      <c r="I59" s="270"/>
      <c r="J59" s="270"/>
      <c r="K59" s="270"/>
      <c r="L59" s="270"/>
      <c r="M59" s="270"/>
      <c r="N59" s="270"/>
      <c r="O59" s="271"/>
      <c r="P59" s="22"/>
    </row>
    <row r="60" spans="2:16" ht="15.75" thickBot="1" x14ac:dyDescent="0.3">
      <c r="B60" s="21"/>
      <c r="H60" s="68"/>
      <c r="I60" s="68"/>
      <c r="J60" s="68"/>
      <c r="P60" s="22"/>
    </row>
    <row r="61" spans="2:16" ht="16.5" thickTop="1" thickBot="1" x14ac:dyDescent="0.3">
      <c r="B61" s="21"/>
      <c r="C61" s="70" t="s">
        <v>277</v>
      </c>
      <c r="D61" s="272" t="s">
        <v>300</v>
      </c>
      <c r="E61" s="273"/>
      <c r="F61" s="273"/>
      <c r="G61" s="273"/>
      <c r="H61" s="273"/>
      <c r="I61" s="274"/>
      <c r="J61" s="275" t="s">
        <v>309</v>
      </c>
      <c r="K61" s="275"/>
      <c r="L61" s="275"/>
      <c r="M61" s="275"/>
      <c r="N61" s="275" t="s">
        <v>310</v>
      </c>
      <c r="O61" s="275"/>
      <c r="P61" s="22"/>
    </row>
    <row r="62" spans="2:16" ht="15.75" thickTop="1" x14ac:dyDescent="0.25">
      <c r="B62" s="21"/>
      <c r="C62" s="85">
        <v>1</v>
      </c>
      <c r="D62" s="294" t="str">
        <f>D50</f>
        <v>Diagrama de barras</v>
      </c>
      <c r="E62" s="295"/>
      <c r="F62" s="295"/>
      <c r="G62" s="295"/>
      <c r="H62" s="295"/>
      <c r="I62" s="296"/>
      <c r="J62" s="297" t="s">
        <v>479</v>
      </c>
      <c r="K62" s="298"/>
      <c r="L62" s="298"/>
      <c r="M62" s="299"/>
      <c r="N62" s="297" t="s">
        <v>371</v>
      </c>
      <c r="O62" s="299"/>
      <c r="P62" s="22"/>
    </row>
    <row r="63" spans="2:16" x14ac:dyDescent="0.25">
      <c r="B63" s="21"/>
      <c r="C63" s="90">
        <v>2</v>
      </c>
      <c r="D63" s="282">
        <f t="shared" ref="D63:D66" si="2">D51</f>
        <v>0</v>
      </c>
      <c r="E63" s="283"/>
      <c r="F63" s="283"/>
      <c r="G63" s="283"/>
      <c r="H63" s="283"/>
      <c r="I63" s="284"/>
      <c r="J63" s="285"/>
      <c r="K63" s="286"/>
      <c r="L63" s="286"/>
      <c r="M63" s="287"/>
      <c r="N63" s="285"/>
      <c r="O63" s="287"/>
      <c r="P63" s="22"/>
    </row>
    <row r="64" spans="2:16" x14ac:dyDescent="0.25">
      <c r="B64" s="21"/>
      <c r="C64" s="90">
        <v>3</v>
      </c>
      <c r="D64" s="282">
        <f t="shared" si="2"/>
        <v>0</v>
      </c>
      <c r="E64" s="283"/>
      <c r="F64" s="283"/>
      <c r="G64" s="283"/>
      <c r="H64" s="283"/>
      <c r="I64" s="284"/>
      <c r="J64" s="285"/>
      <c r="K64" s="286"/>
      <c r="L64" s="286"/>
      <c r="M64" s="287"/>
      <c r="N64" s="285"/>
      <c r="O64" s="287"/>
      <c r="P64" s="22"/>
    </row>
    <row r="65" spans="2:16" x14ac:dyDescent="0.25">
      <c r="B65" s="21"/>
      <c r="C65" s="90">
        <v>4</v>
      </c>
      <c r="D65" s="282">
        <f t="shared" si="2"/>
        <v>0</v>
      </c>
      <c r="E65" s="283"/>
      <c r="F65" s="283"/>
      <c r="G65" s="283"/>
      <c r="H65" s="283"/>
      <c r="I65" s="284"/>
      <c r="J65" s="285"/>
      <c r="K65" s="286"/>
      <c r="L65" s="286"/>
      <c r="M65" s="287"/>
      <c r="N65" s="285"/>
      <c r="O65" s="287"/>
      <c r="P65" s="22"/>
    </row>
    <row r="66" spans="2:16" ht="15.75" thickBot="1" x14ac:dyDescent="0.3">
      <c r="B66" s="21"/>
      <c r="C66" s="91">
        <v>5</v>
      </c>
      <c r="D66" s="288">
        <f t="shared" si="2"/>
        <v>0</v>
      </c>
      <c r="E66" s="289"/>
      <c r="F66" s="289"/>
      <c r="G66" s="289"/>
      <c r="H66" s="289"/>
      <c r="I66" s="290"/>
      <c r="J66" s="291"/>
      <c r="K66" s="292"/>
      <c r="L66" s="292"/>
      <c r="M66" s="293"/>
      <c r="N66" s="291"/>
      <c r="O66" s="293"/>
      <c r="P66" s="22"/>
    </row>
    <row r="67" spans="2:16" ht="16.5" thickTop="1" thickBot="1" x14ac:dyDescent="0.3">
      <c r="B67" s="23"/>
      <c r="C67" s="18"/>
      <c r="D67" s="18"/>
      <c r="E67" s="18"/>
      <c r="F67" s="18"/>
      <c r="G67" s="18"/>
      <c r="H67" s="69"/>
      <c r="I67" s="69"/>
      <c r="J67" s="69"/>
      <c r="K67" s="170"/>
      <c r="L67" s="170"/>
      <c r="M67" s="18"/>
      <c r="N67" s="18"/>
      <c r="O67" s="18"/>
      <c r="P67" s="24"/>
    </row>
    <row r="68" spans="2:16" ht="16.5" thickTop="1" thickBot="1" x14ac:dyDescent="0.3"/>
    <row r="69" spans="2:16" ht="17.25" thickTop="1" thickBot="1" x14ac:dyDescent="0.3">
      <c r="B69" s="203" t="s">
        <v>311</v>
      </c>
      <c r="C69" s="204"/>
      <c r="D69" s="204"/>
      <c r="E69" s="204"/>
      <c r="F69" s="204"/>
      <c r="G69" s="204"/>
      <c r="H69" s="204"/>
      <c r="I69" s="204"/>
      <c r="J69" s="204"/>
      <c r="K69" s="204"/>
      <c r="L69" s="204"/>
      <c r="M69" s="204"/>
      <c r="N69" s="204"/>
      <c r="O69" s="204"/>
      <c r="P69" s="205"/>
    </row>
    <row r="70" spans="2:16" ht="15.75" thickTop="1" x14ac:dyDescent="0.25">
      <c r="B70" s="21"/>
      <c r="P70" s="27"/>
    </row>
    <row r="71" spans="2:16" x14ac:dyDescent="0.25">
      <c r="B71" s="21"/>
      <c r="C71" s="269" t="s">
        <v>312</v>
      </c>
      <c r="D71" s="270"/>
      <c r="E71" s="270"/>
      <c r="F71" s="270"/>
      <c r="G71" s="270"/>
      <c r="H71" s="270"/>
      <c r="I71" s="270"/>
      <c r="J71" s="270"/>
      <c r="K71" s="270"/>
      <c r="L71" s="270"/>
      <c r="M71" s="270"/>
      <c r="N71" s="270"/>
      <c r="O71" s="271"/>
      <c r="P71" s="22"/>
    </row>
    <row r="72" spans="2:16" ht="15.75" thickBot="1" x14ac:dyDescent="0.3">
      <c r="B72" s="21"/>
      <c r="H72" s="68"/>
      <c r="I72" s="68"/>
      <c r="J72" s="68"/>
      <c r="P72" s="22"/>
    </row>
    <row r="73" spans="2:16" ht="16.5" thickTop="1" thickBot="1" x14ac:dyDescent="0.3">
      <c r="B73" s="21"/>
      <c r="C73" s="70" t="s">
        <v>277</v>
      </c>
      <c r="D73" s="272" t="s">
        <v>300</v>
      </c>
      <c r="E73" s="273"/>
      <c r="F73" s="273"/>
      <c r="G73" s="273"/>
      <c r="H73" s="273"/>
      <c r="I73" s="274"/>
      <c r="J73" s="275" t="s">
        <v>313</v>
      </c>
      <c r="K73" s="275"/>
      <c r="L73" s="275"/>
      <c r="M73" s="275"/>
      <c r="N73" s="275" t="s">
        <v>314</v>
      </c>
      <c r="O73" s="275"/>
      <c r="P73" s="22"/>
    </row>
    <row r="74" spans="2:16" ht="15.75" thickTop="1" x14ac:dyDescent="0.25">
      <c r="B74" s="21"/>
      <c r="C74" s="85">
        <v>1</v>
      </c>
      <c r="D74" s="294" t="str">
        <f>D62</f>
        <v>Diagrama de barras</v>
      </c>
      <c r="E74" s="295"/>
      <c r="F74" s="295"/>
      <c r="G74" s="295"/>
      <c r="H74" s="295"/>
      <c r="I74" s="296"/>
      <c r="J74" s="297" t="s">
        <v>480</v>
      </c>
      <c r="K74" s="298"/>
      <c r="L74" s="298"/>
      <c r="M74" s="299"/>
      <c r="N74" s="297" t="s">
        <v>376</v>
      </c>
      <c r="O74" s="299"/>
      <c r="P74" s="22"/>
    </row>
    <row r="75" spans="2:16" x14ac:dyDescent="0.25">
      <c r="B75" s="21"/>
      <c r="C75" s="90">
        <v>2</v>
      </c>
      <c r="D75" s="282">
        <f t="shared" ref="D75:D78" si="3">D63</f>
        <v>0</v>
      </c>
      <c r="E75" s="283"/>
      <c r="F75" s="283"/>
      <c r="G75" s="283"/>
      <c r="H75" s="283"/>
      <c r="I75" s="284"/>
      <c r="J75" s="285"/>
      <c r="K75" s="286"/>
      <c r="L75" s="286"/>
      <c r="M75" s="287"/>
      <c r="N75" s="285"/>
      <c r="O75" s="287"/>
      <c r="P75" s="22"/>
    </row>
    <row r="76" spans="2:16" x14ac:dyDescent="0.25">
      <c r="B76" s="21"/>
      <c r="C76" s="90">
        <v>3</v>
      </c>
      <c r="D76" s="282">
        <f t="shared" si="3"/>
        <v>0</v>
      </c>
      <c r="E76" s="283"/>
      <c r="F76" s="283"/>
      <c r="G76" s="283"/>
      <c r="H76" s="283"/>
      <c r="I76" s="284"/>
      <c r="J76" s="285"/>
      <c r="K76" s="286"/>
      <c r="L76" s="286"/>
      <c r="M76" s="287"/>
      <c r="N76" s="285"/>
      <c r="O76" s="287"/>
      <c r="P76" s="22"/>
    </row>
    <row r="77" spans="2:16" x14ac:dyDescent="0.25">
      <c r="B77" s="21"/>
      <c r="C77" s="90">
        <v>4</v>
      </c>
      <c r="D77" s="282">
        <f t="shared" si="3"/>
        <v>0</v>
      </c>
      <c r="E77" s="283"/>
      <c r="F77" s="283"/>
      <c r="G77" s="283"/>
      <c r="H77" s="283"/>
      <c r="I77" s="284"/>
      <c r="J77" s="285"/>
      <c r="K77" s="286"/>
      <c r="L77" s="286"/>
      <c r="M77" s="287"/>
      <c r="N77" s="285"/>
      <c r="O77" s="287"/>
      <c r="P77" s="22"/>
    </row>
    <row r="78" spans="2:16" ht="15.75" thickBot="1" x14ac:dyDescent="0.3">
      <c r="B78" s="21"/>
      <c r="C78" s="91">
        <v>5</v>
      </c>
      <c r="D78" s="288">
        <f t="shared" si="3"/>
        <v>0</v>
      </c>
      <c r="E78" s="289"/>
      <c r="F78" s="289"/>
      <c r="G78" s="289"/>
      <c r="H78" s="289"/>
      <c r="I78" s="290"/>
      <c r="J78" s="291"/>
      <c r="K78" s="292"/>
      <c r="L78" s="292"/>
      <c r="M78" s="293"/>
      <c r="N78" s="291"/>
      <c r="O78" s="293"/>
      <c r="P78" s="22"/>
    </row>
    <row r="79" spans="2:16" ht="16.5" thickTop="1" thickBot="1" x14ac:dyDescent="0.3">
      <c r="B79" s="23"/>
      <c r="C79" s="18"/>
      <c r="D79" s="18"/>
      <c r="E79" s="18"/>
      <c r="F79" s="18"/>
      <c r="G79" s="18"/>
      <c r="H79" s="69"/>
      <c r="I79" s="69"/>
      <c r="J79" s="69"/>
      <c r="K79" s="170"/>
      <c r="L79" s="170"/>
      <c r="M79" s="18"/>
      <c r="N79" s="18"/>
      <c r="O79" s="18"/>
      <c r="P79" s="24"/>
    </row>
    <row r="80" spans="2:16" ht="15.75" thickTop="1" x14ac:dyDescent="0.25"/>
  </sheetData>
  <sheetProtection formatRows="0" insertRows="0"/>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74" priority="4">
      <formula>IF(D38=0,1,0)</formula>
    </cfRule>
  </conditionalFormatting>
  <conditionalFormatting sqref="D50:D54">
    <cfRule type="expression" dxfId="73" priority="3">
      <formula>IF(D50=0,1,0)</formula>
    </cfRule>
  </conditionalFormatting>
  <conditionalFormatting sqref="D62:D66">
    <cfRule type="expression" dxfId="72" priority="2">
      <formula>IF(D62=0,1,0)</formula>
    </cfRule>
  </conditionalFormatting>
  <conditionalFormatting sqref="D74:D78">
    <cfRule type="expression" dxfId="71" priority="1">
      <formula>IF(D74=0,1,0)</formula>
    </cfRule>
  </conditionalFormatting>
  <dataValidations count="1">
    <dataValidation type="list" allowBlank="1" showInputMessage="1" showErrorMessage="1" sqref="N18 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O32" sqref="O32"/>
    </sheetView>
  </sheetViews>
  <sheetFormatPr baseColWidth="10" defaultColWidth="10.85546875" defaultRowHeight="15" x14ac:dyDescent="0.25"/>
  <cols>
    <col min="1" max="1" width="2" customWidth="1"/>
    <col min="2" max="2" width="2.140625" customWidth="1"/>
    <col min="3" max="3" width="11" customWidth="1"/>
    <col min="4" max="4" width="14.28515625" customWidth="1"/>
    <col min="5" max="5" width="2.140625" customWidth="1"/>
    <col min="7" max="7" width="9" customWidth="1"/>
    <col min="8" max="8" width="1.7109375" customWidth="1"/>
    <col min="9" max="9" width="2.42578125" customWidth="1"/>
    <col min="10" max="10" width="1.710937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v>254874000363</v>
      </c>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341</v>
      </c>
      <c r="G16" s="338"/>
      <c r="H16" s="338"/>
      <c r="I16" s="338"/>
      <c r="J16" s="338"/>
      <c r="K16" s="339"/>
      <c r="L16" s="34" t="s">
        <v>15</v>
      </c>
      <c r="M16" s="79"/>
      <c r="N16" s="247" t="s">
        <v>9</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342</v>
      </c>
      <c r="E24" s="330"/>
      <c r="F24" s="330"/>
      <c r="G24" s="331"/>
      <c r="H24" s="86"/>
      <c r="I24" s="79"/>
      <c r="J24" s="87"/>
      <c r="K24" s="85">
        <v>1</v>
      </c>
      <c r="L24" s="332" t="str">
        <f>D24</f>
        <v>¿Qué es la división?</v>
      </c>
      <c r="M24" s="333"/>
      <c r="N24" s="334"/>
      <c r="O24" s="88" t="s">
        <v>19</v>
      </c>
      <c r="P24" s="22"/>
    </row>
    <row r="25" spans="2:16" ht="18.75" customHeight="1" x14ac:dyDescent="0.25">
      <c r="B25" s="21"/>
      <c r="C25" s="89">
        <v>2</v>
      </c>
      <c r="D25" s="317" t="s">
        <v>343</v>
      </c>
      <c r="E25" s="318"/>
      <c r="F25" s="318"/>
      <c r="G25" s="319"/>
      <c r="H25" s="86"/>
      <c r="I25" s="79"/>
      <c r="J25" s="87"/>
      <c r="K25" s="89">
        <v>2</v>
      </c>
      <c r="L25" s="320" t="str">
        <f t="shared" ref="L25:L43" si="0">D25</f>
        <v>Terminos de la division</v>
      </c>
      <c r="M25" s="321"/>
      <c r="N25" s="322"/>
      <c r="O25" s="88" t="s">
        <v>19</v>
      </c>
      <c r="P25" s="22"/>
    </row>
    <row r="26" spans="2:16" ht="18.75" customHeight="1" x14ac:dyDescent="0.25">
      <c r="B26" s="21"/>
      <c r="C26" s="89">
        <v>3</v>
      </c>
      <c r="D26" s="317" t="s">
        <v>344</v>
      </c>
      <c r="E26" s="318"/>
      <c r="F26" s="318"/>
      <c r="G26" s="319"/>
      <c r="H26" s="86"/>
      <c r="I26" s="79"/>
      <c r="J26" s="87"/>
      <c r="K26" s="90">
        <v>3</v>
      </c>
      <c r="L26" s="320" t="str">
        <f t="shared" si="0"/>
        <v>Prueba de la division</v>
      </c>
      <c r="M26" s="321"/>
      <c r="N26" s="322"/>
      <c r="O26" s="88" t="s">
        <v>19</v>
      </c>
      <c r="P26" s="22"/>
    </row>
    <row r="27" spans="2:16" ht="18.75" customHeight="1" x14ac:dyDescent="0.25">
      <c r="B27" s="21"/>
      <c r="C27" s="89">
        <v>4</v>
      </c>
      <c r="D27" s="317" t="s">
        <v>345</v>
      </c>
      <c r="E27" s="318"/>
      <c r="F27" s="318"/>
      <c r="G27" s="319"/>
      <c r="H27" s="86"/>
      <c r="I27" s="79"/>
      <c r="J27" s="87"/>
      <c r="K27" s="89">
        <v>4</v>
      </c>
      <c r="L27" s="320" t="str">
        <f t="shared" si="0"/>
        <v>Problemas con division</v>
      </c>
      <c r="M27" s="321"/>
      <c r="N27" s="322"/>
      <c r="O27" s="88" t="s">
        <v>19</v>
      </c>
      <c r="P27" s="22"/>
    </row>
    <row r="28" spans="2:16" ht="18.75" customHeight="1" x14ac:dyDescent="0.25">
      <c r="B28" s="21"/>
      <c r="C28" s="89">
        <v>5</v>
      </c>
      <c r="D28" s="317" t="s">
        <v>346</v>
      </c>
      <c r="E28" s="318"/>
      <c r="F28" s="318"/>
      <c r="G28" s="319"/>
      <c r="H28" s="86"/>
      <c r="I28" s="79"/>
      <c r="J28" s="87"/>
      <c r="K28" s="89">
        <v>5</v>
      </c>
      <c r="L28" s="320" t="str">
        <f t="shared" si="0"/>
        <v>Que son fracciones</v>
      </c>
      <c r="M28" s="321"/>
      <c r="N28" s="322"/>
      <c r="O28" s="88" t="s">
        <v>19</v>
      </c>
      <c r="P28" s="22"/>
    </row>
    <row r="29" spans="2:16" ht="18.75" customHeight="1" x14ac:dyDescent="0.25">
      <c r="B29" s="21"/>
      <c r="C29" s="89">
        <v>6</v>
      </c>
      <c r="D29" s="317" t="s">
        <v>347</v>
      </c>
      <c r="E29" s="318"/>
      <c r="F29" s="318"/>
      <c r="G29" s="319"/>
      <c r="H29" s="86"/>
      <c r="I29" s="79"/>
      <c r="J29" s="87"/>
      <c r="K29" s="90">
        <v>6</v>
      </c>
      <c r="L29" s="320" t="str">
        <f t="shared" si="0"/>
        <v>Representación de fracciones</v>
      </c>
      <c r="M29" s="321"/>
      <c r="N29" s="322"/>
      <c r="O29" s="88" t="s">
        <v>19</v>
      </c>
      <c r="P29" s="22"/>
    </row>
    <row r="30" spans="2:16" ht="18.75" customHeight="1" x14ac:dyDescent="0.25">
      <c r="B30" s="21"/>
      <c r="C30" s="89">
        <v>7</v>
      </c>
      <c r="D30" s="317" t="s">
        <v>348</v>
      </c>
      <c r="E30" s="318"/>
      <c r="F30" s="318"/>
      <c r="G30" s="319"/>
      <c r="H30" s="86"/>
      <c r="I30" s="79"/>
      <c r="J30" s="87"/>
      <c r="K30" s="89">
        <v>7</v>
      </c>
      <c r="L30" s="320" t="str">
        <f t="shared" si="0"/>
        <v>Mitos, leyendas, cuentos fabulas</v>
      </c>
      <c r="M30" s="321"/>
      <c r="N30" s="322"/>
      <c r="O30" s="88" t="s">
        <v>19</v>
      </c>
      <c r="P30" s="22"/>
    </row>
    <row r="31" spans="2:16" ht="18.75" customHeight="1" x14ac:dyDescent="0.25">
      <c r="B31" s="21"/>
      <c r="C31" s="89">
        <v>8</v>
      </c>
      <c r="D31" s="317" t="s">
        <v>349</v>
      </c>
      <c r="E31" s="318"/>
      <c r="F31" s="318"/>
      <c r="G31" s="319"/>
      <c r="H31" s="86"/>
      <c r="I31" s="79"/>
      <c r="J31" s="87"/>
      <c r="K31" s="89">
        <v>8</v>
      </c>
      <c r="L31" s="320" t="str">
        <f t="shared" si="0"/>
        <v>Regiones, departamentos, capitales</v>
      </c>
      <c r="M31" s="321"/>
      <c r="N31" s="322"/>
      <c r="O31" s="88" t="s">
        <v>19</v>
      </c>
      <c r="P31" s="22"/>
    </row>
    <row r="32" spans="2:16" ht="18.75" customHeight="1" x14ac:dyDescent="0.25">
      <c r="B32" s="21"/>
      <c r="C32" s="89">
        <v>9</v>
      </c>
      <c r="D32" s="317" t="s">
        <v>350</v>
      </c>
      <c r="E32" s="318"/>
      <c r="F32" s="318"/>
      <c r="G32" s="319"/>
      <c r="H32" s="86"/>
      <c r="I32" s="79"/>
      <c r="J32" s="87"/>
      <c r="K32" s="90">
        <v>9</v>
      </c>
      <c r="L32" s="320" t="str">
        <f t="shared" si="0"/>
        <v>Sistema, circulatorio, urinario, digestivo, respiratorio</v>
      </c>
      <c r="M32" s="321"/>
      <c r="N32" s="322"/>
      <c r="O32" s="88" t="s">
        <v>19</v>
      </c>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¿Qué es la división?</v>
      </c>
      <c r="F51" s="313"/>
      <c r="G51" s="313"/>
      <c r="H51" s="313"/>
      <c r="I51" s="313"/>
      <c r="J51" s="313"/>
      <c r="K51" s="314"/>
      <c r="L51" s="93" t="str">
        <f t="shared" ref="L51:L70" si="2">O24</f>
        <v>Trabajado</v>
      </c>
      <c r="M51" s="315" t="s">
        <v>281</v>
      </c>
      <c r="N51" s="316"/>
      <c r="O51" s="50">
        <f>IF(M51="Bajo",1,0)</f>
        <v>0</v>
      </c>
      <c r="P51" s="52">
        <f>IF(M51="Básico",-3,0)</f>
        <v>0</v>
      </c>
      <c r="Q51" s="49">
        <f>C51+O51+P51</f>
        <v>0</v>
      </c>
    </row>
    <row r="52" spans="2:17" ht="18.75" customHeight="1" x14ac:dyDescent="0.25">
      <c r="B52" s="21"/>
      <c r="C52" s="50">
        <f t="shared" ref="C52:C70" si="3">IF(L52="No trabajado",1,0)</f>
        <v>0</v>
      </c>
      <c r="D52" s="90">
        <v>2</v>
      </c>
      <c r="E52" s="307" t="str">
        <f t="shared" si="1"/>
        <v>Terminos de la division</v>
      </c>
      <c r="F52" s="308"/>
      <c r="G52" s="308"/>
      <c r="H52" s="308"/>
      <c r="I52" s="308"/>
      <c r="J52" s="308"/>
      <c r="K52" s="309"/>
      <c r="L52" s="94" t="str">
        <f t="shared" si="2"/>
        <v>Trabajado</v>
      </c>
      <c r="M52" s="310" t="s">
        <v>281</v>
      </c>
      <c r="N52" s="311"/>
      <c r="O52" s="50">
        <f t="shared" ref="O52:O70" si="4">IF(M52="Bajo",1,0)</f>
        <v>0</v>
      </c>
      <c r="P52" s="52">
        <f t="shared" ref="P52:P70" si="5">IF(M52="Básico",-3,0)</f>
        <v>0</v>
      </c>
      <c r="Q52" s="49">
        <f t="shared" ref="Q52:Q70" si="6">C52+O52+P52</f>
        <v>0</v>
      </c>
    </row>
    <row r="53" spans="2:17" ht="18.75" customHeight="1" x14ac:dyDescent="0.25">
      <c r="B53" s="21"/>
      <c r="C53" s="50">
        <f t="shared" si="3"/>
        <v>0</v>
      </c>
      <c r="D53" s="90">
        <v>3</v>
      </c>
      <c r="E53" s="307" t="str">
        <f t="shared" si="1"/>
        <v>Prueba de la division</v>
      </c>
      <c r="F53" s="308"/>
      <c r="G53" s="308"/>
      <c r="H53" s="308"/>
      <c r="I53" s="308"/>
      <c r="J53" s="308"/>
      <c r="K53" s="309"/>
      <c r="L53" s="94" t="str">
        <f t="shared" si="2"/>
        <v>Trabajado</v>
      </c>
      <c r="M53" s="310" t="s">
        <v>281</v>
      </c>
      <c r="N53" s="311"/>
      <c r="O53" s="50">
        <f t="shared" si="4"/>
        <v>0</v>
      </c>
      <c r="P53" s="52">
        <f t="shared" si="5"/>
        <v>0</v>
      </c>
      <c r="Q53" s="49">
        <f t="shared" si="6"/>
        <v>0</v>
      </c>
    </row>
    <row r="54" spans="2:17" ht="18.75" customHeight="1" x14ac:dyDescent="0.25">
      <c r="B54" s="21"/>
      <c r="C54" s="50">
        <f t="shared" si="3"/>
        <v>0</v>
      </c>
      <c r="D54" s="90">
        <v>4</v>
      </c>
      <c r="E54" s="307" t="str">
        <f t="shared" si="1"/>
        <v>Problemas con division</v>
      </c>
      <c r="F54" s="308"/>
      <c r="G54" s="308"/>
      <c r="H54" s="308"/>
      <c r="I54" s="308"/>
      <c r="J54" s="308"/>
      <c r="K54" s="309"/>
      <c r="L54" s="94" t="str">
        <f t="shared" si="2"/>
        <v>Trabajado</v>
      </c>
      <c r="M54" s="310" t="s">
        <v>281</v>
      </c>
      <c r="N54" s="311"/>
      <c r="O54" s="50">
        <f t="shared" si="4"/>
        <v>0</v>
      </c>
      <c r="P54" s="52">
        <f t="shared" si="5"/>
        <v>0</v>
      </c>
      <c r="Q54" s="49">
        <f t="shared" si="6"/>
        <v>0</v>
      </c>
    </row>
    <row r="55" spans="2:17" ht="18.75" customHeight="1" x14ac:dyDescent="0.25">
      <c r="B55" s="21"/>
      <c r="C55" s="50">
        <f t="shared" si="3"/>
        <v>0</v>
      </c>
      <c r="D55" s="90">
        <v>5</v>
      </c>
      <c r="E55" s="307" t="str">
        <f t="shared" si="1"/>
        <v>Que son fracciones</v>
      </c>
      <c r="F55" s="308"/>
      <c r="G55" s="308"/>
      <c r="H55" s="308"/>
      <c r="I55" s="308"/>
      <c r="J55" s="308"/>
      <c r="K55" s="309"/>
      <c r="L55" s="94" t="str">
        <f t="shared" si="2"/>
        <v>Trabajado</v>
      </c>
      <c r="M55" s="310" t="s">
        <v>281</v>
      </c>
      <c r="N55" s="311"/>
      <c r="O55" s="50">
        <f t="shared" si="4"/>
        <v>0</v>
      </c>
      <c r="P55" s="52">
        <f t="shared" si="5"/>
        <v>0</v>
      </c>
      <c r="Q55" s="49">
        <f t="shared" si="6"/>
        <v>0</v>
      </c>
    </row>
    <row r="56" spans="2:17" ht="18.75" customHeight="1" x14ac:dyDescent="0.25">
      <c r="B56" s="21"/>
      <c r="C56" s="50">
        <f t="shared" si="3"/>
        <v>0</v>
      </c>
      <c r="D56" s="90">
        <v>6</v>
      </c>
      <c r="E56" s="307" t="str">
        <f t="shared" si="1"/>
        <v>Representación de fracciones</v>
      </c>
      <c r="F56" s="308"/>
      <c r="G56" s="308"/>
      <c r="H56" s="308"/>
      <c r="I56" s="308"/>
      <c r="J56" s="308"/>
      <c r="K56" s="309"/>
      <c r="L56" s="94" t="str">
        <f t="shared" si="2"/>
        <v>Trabajado</v>
      </c>
      <c r="M56" s="310" t="s">
        <v>281</v>
      </c>
      <c r="N56" s="311"/>
      <c r="O56" s="50">
        <f t="shared" si="4"/>
        <v>0</v>
      </c>
      <c r="P56" s="52">
        <f t="shared" si="5"/>
        <v>0</v>
      </c>
      <c r="Q56" s="49">
        <f t="shared" si="6"/>
        <v>0</v>
      </c>
    </row>
    <row r="57" spans="2:17" ht="18.75" customHeight="1" x14ac:dyDescent="0.25">
      <c r="B57" s="21"/>
      <c r="C57" s="50">
        <f t="shared" si="3"/>
        <v>0</v>
      </c>
      <c r="D57" s="90">
        <v>7</v>
      </c>
      <c r="E57" s="307" t="str">
        <f t="shared" si="1"/>
        <v>Mitos, leyendas, cuentos fabulas</v>
      </c>
      <c r="F57" s="308"/>
      <c r="G57" s="308"/>
      <c r="H57" s="308"/>
      <c r="I57" s="308"/>
      <c r="J57" s="308"/>
      <c r="K57" s="309"/>
      <c r="L57" s="94" t="s">
        <v>19</v>
      </c>
      <c r="M57" s="310" t="s">
        <v>281</v>
      </c>
      <c r="N57" s="311"/>
      <c r="O57" s="50">
        <f t="shared" si="4"/>
        <v>0</v>
      </c>
      <c r="P57" s="52">
        <f t="shared" si="5"/>
        <v>0</v>
      </c>
      <c r="Q57" s="49">
        <f t="shared" si="6"/>
        <v>0</v>
      </c>
    </row>
    <row r="58" spans="2:17" ht="18.75" customHeight="1" x14ac:dyDescent="0.25">
      <c r="B58" s="21"/>
      <c r="C58" s="50">
        <f t="shared" si="3"/>
        <v>0</v>
      </c>
      <c r="D58" s="90">
        <v>8</v>
      </c>
      <c r="E58" s="307" t="str">
        <f t="shared" si="1"/>
        <v>Regiones, departamentos, capitales</v>
      </c>
      <c r="F58" s="308"/>
      <c r="G58" s="308"/>
      <c r="H58" s="308"/>
      <c r="I58" s="308"/>
      <c r="J58" s="308"/>
      <c r="K58" s="309"/>
      <c r="L58" s="94" t="s">
        <v>19</v>
      </c>
      <c r="M58" s="310" t="s">
        <v>282</v>
      </c>
      <c r="N58" s="311"/>
      <c r="O58" s="50">
        <f t="shared" si="4"/>
        <v>0</v>
      </c>
      <c r="P58" s="52">
        <f t="shared" si="5"/>
        <v>-3</v>
      </c>
      <c r="Q58" s="49">
        <f t="shared" si="6"/>
        <v>-3</v>
      </c>
    </row>
    <row r="59" spans="2:17" ht="18.75" customHeight="1" x14ac:dyDescent="0.25">
      <c r="B59" s="21"/>
      <c r="C59" s="50">
        <f t="shared" si="3"/>
        <v>0</v>
      </c>
      <c r="D59" s="90">
        <v>9</v>
      </c>
      <c r="E59" s="307" t="str">
        <f t="shared" si="1"/>
        <v>Sistema, circulatorio, urinario, digestivo, respiratorio</v>
      </c>
      <c r="F59" s="308"/>
      <c r="G59" s="308"/>
      <c r="H59" s="308"/>
      <c r="I59" s="308"/>
      <c r="J59" s="308"/>
      <c r="K59" s="309"/>
      <c r="L59" s="94" t="s">
        <v>19</v>
      </c>
      <c r="M59" s="310" t="s">
        <v>281</v>
      </c>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351</v>
      </c>
      <c r="D80" s="202"/>
      <c r="E80" s="202"/>
      <c r="F80" s="202"/>
      <c r="G80" s="202"/>
      <c r="H80" s="202"/>
      <c r="I80" s="202"/>
      <c r="J80" s="202"/>
      <c r="K80" s="202"/>
      <c r="L80" s="202"/>
      <c r="M80" s="202"/>
      <c r="N80" s="202"/>
      <c r="O80" s="202"/>
      <c r="P80" s="22"/>
    </row>
    <row r="81" spans="2:16" ht="45" customHeight="1" x14ac:dyDescent="0.25">
      <c r="B81" s="21"/>
      <c r="C81" s="202" t="s">
        <v>352</v>
      </c>
      <c r="D81" s="202"/>
      <c r="E81" s="202"/>
      <c r="F81" s="202"/>
      <c r="G81" s="202"/>
      <c r="H81" s="202"/>
      <c r="I81" s="202"/>
      <c r="J81" s="202"/>
      <c r="K81" s="202"/>
      <c r="L81" s="202"/>
      <c r="M81" s="202"/>
      <c r="N81" s="202"/>
      <c r="O81" s="202"/>
      <c r="P81" s="22"/>
    </row>
    <row r="82" spans="2:16" ht="45" customHeight="1" x14ac:dyDescent="0.25">
      <c r="B82" s="21"/>
      <c r="C82" s="202" t="s">
        <v>353</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70" priority="5">
      <formula>IF(L24=0,1,0)</formula>
    </cfRule>
  </conditionalFormatting>
  <conditionalFormatting sqref="E51:N70">
    <cfRule type="expression" dxfId="69" priority="1">
      <formula>IF(Q51&lt;0,1,0)</formula>
    </cfRule>
    <cfRule type="expression" dxfId="68" priority="4">
      <formula>IF(Q51&gt;0,1,0)</formula>
    </cfRule>
  </conditionalFormatting>
  <conditionalFormatting sqref="E51:K70">
    <cfRule type="expression" dxfId="67" priority="3">
      <formula>IF(E51=0,1,0)</formula>
    </cfRule>
  </conditionalFormatting>
  <conditionalFormatting sqref="L51:L70">
    <cfRule type="expression" dxfId="66" priority="2">
      <formula>IF(L51=0,1,0)</formula>
    </cfRule>
  </conditionalFormatting>
  <dataValidations count="4">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 type="list" allowBlank="1" showInputMessage="1" showErrorMessage="1" sqref="F9:K9">
      <formula1>#REF!</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showRowColHeaders="0" showRuler="0" view="pageLayout" zoomScale="115" zoomScaleNormal="100" zoomScalePageLayoutView="115" workbookViewId="0">
      <selection activeCell="N78" sqref="N78:O78"/>
    </sheetView>
  </sheetViews>
  <sheetFormatPr baseColWidth="10" defaultColWidth="10.85546875" defaultRowHeight="15" x14ac:dyDescent="0.25"/>
  <cols>
    <col min="1" max="1" width="2" customWidth="1"/>
    <col min="2" max="2" width="2.140625" customWidth="1"/>
    <col min="3" max="3" width="13.7109375" customWidth="1"/>
    <col min="4" max="4" width="14.28515625" customWidth="1"/>
    <col min="5" max="5" width="2.140625" customWidth="1"/>
    <col min="7" max="7" width="9" customWidth="1"/>
    <col min="8" max="8" width="1.7109375" customWidth="1"/>
    <col min="9" max="9" width="2.42578125" customWidth="1"/>
    <col min="10" max="10" width="1.710937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315</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57"/>
      <c r="D4" s="57"/>
      <c r="E4" s="57"/>
      <c r="F4" s="57"/>
      <c r="G4" s="57"/>
      <c r="H4" s="57"/>
      <c r="I4" s="57"/>
      <c r="J4" s="57"/>
      <c r="K4" s="57"/>
      <c r="L4" s="57"/>
      <c r="M4" s="57"/>
      <c r="N4" s="57"/>
      <c r="O4" s="57"/>
      <c r="P4" s="22"/>
    </row>
    <row r="5" spans="2:16" x14ac:dyDescent="0.25">
      <c r="B5" s="58"/>
      <c r="C5" s="276" t="s">
        <v>279</v>
      </c>
      <c r="D5" s="276"/>
      <c r="E5" s="276"/>
      <c r="F5" s="276"/>
      <c r="G5" s="276"/>
      <c r="H5" s="276"/>
      <c r="I5" s="276"/>
      <c r="J5" s="276"/>
      <c r="K5" s="276"/>
      <c r="L5" s="276"/>
      <c r="M5" s="276"/>
      <c r="N5" s="276"/>
      <c r="O5" s="73"/>
      <c r="P5" s="22"/>
    </row>
    <row r="6" spans="2:16" ht="9" customHeight="1" thickBot="1" x14ac:dyDescent="0.3">
      <c r="B6" s="58"/>
      <c r="C6" s="60"/>
      <c r="D6" s="60"/>
      <c r="E6" s="60"/>
      <c r="F6" s="60"/>
      <c r="G6" s="60"/>
      <c r="H6" s="60"/>
      <c r="I6" s="60"/>
      <c r="J6" s="60"/>
      <c r="K6" s="60"/>
      <c r="L6" s="60"/>
      <c r="M6" s="60"/>
      <c r="N6" s="60"/>
      <c r="O6" s="60"/>
      <c r="P6" s="22"/>
    </row>
    <row r="7" spans="2:16" ht="16.5" thickTop="1" thickBot="1" x14ac:dyDescent="0.3">
      <c r="B7" s="61"/>
      <c r="C7" s="277" t="s">
        <v>10</v>
      </c>
      <c r="D7" s="277"/>
      <c r="E7" s="60"/>
      <c r="F7" s="240" t="s">
        <v>317</v>
      </c>
      <c r="G7" s="278"/>
      <c r="H7" s="278"/>
      <c r="I7" s="278"/>
      <c r="J7" s="278"/>
      <c r="K7" s="279"/>
      <c r="L7" s="74" t="s">
        <v>13</v>
      </c>
      <c r="M7" s="63"/>
      <c r="N7" s="240">
        <v>254874000363</v>
      </c>
      <c r="O7" s="279"/>
      <c r="P7" s="22"/>
    </row>
    <row r="8" spans="2:16" ht="9" customHeight="1" thickTop="1" thickBot="1" x14ac:dyDescent="0.3">
      <c r="B8" s="58"/>
      <c r="C8" s="73"/>
      <c r="D8" s="60"/>
      <c r="E8" s="60"/>
      <c r="F8" s="60"/>
      <c r="G8" s="60"/>
      <c r="H8" s="60"/>
      <c r="I8" s="60"/>
      <c r="J8" s="60"/>
      <c r="K8" s="60"/>
      <c r="L8" s="64"/>
      <c r="M8" s="63"/>
      <c r="N8" s="60"/>
      <c r="O8" s="60"/>
      <c r="P8" s="22"/>
    </row>
    <row r="9" spans="2:16" ht="16.5" thickTop="1" thickBot="1" x14ac:dyDescent="0.3">
      <c r="B9" s="61"/>
      <c r="C9" s="277" t="s">
        <v>12</v>
      </c>
      <c r="D9" s="277"/>
      <c r="E9" s="60"/>
      <c r="F9" s="240" t="s">
        <v>184</v>
      </c>
      <c r="G9" s="278"/>
      <c r="H9" s="278"/>
      <c r="I9" s="278"/>
      <c r="J9" s="278"/>
      <c r="K9" s="279"/>
      <c r="L9" s="74" t="s">
        <v>14</v>
      </c>
      <c r="M9" s="63"/>
      <c r="N9" s="240" t="s">
        <v>319</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276" t="s">
        <v>294</v>
      </c>
      <c r="D14" s="276"/>
      <c r="E14" s="276"/>
      <c r="F14" s="276"/>
      <c r="G14" s="276"/>
      <c r="H14" s="276"/>
      <c r="I14" s="276"/>
      <c r="J14" s="276"/>
      <c r="K14" s="276"/>
      <c r="L14" s="276"/>
      <c r="M14" s="276"/>
      <c r="N14" s="276"/>
      <c r="O14" s="73"/>
      <c r="P14" s="22"/>
    </row>
    <row r="15" spans="2:16" ht="9" customHeight="1" thickBot="1" x14ac:dyDescent="0.3">
      <c r="B15" s="21"/>
      <c r="P15" s="22"/>
    </row>
    <row r="16" spans="2:16" ht="16.5" thickTop="1" thickBot="1" x14ac:dyDescent="0.3">
      <c r="B16" s="21"/>
      <c r="C16" s="60"/>
      <c r="D16" s="74" t="s">
        <v>0</v>
      </c>
      <c r="E16" s="60"/>
      <c r="F16" s="71"/>
      <c r="G16" s="65" t="s">
        <v>354</v>
      </c>
      <c r="H16" s="65"/>
      <c r="I16" s="65"/>
      <c r="J16" s="65"/>
      <c r="K16" s="66"/>
      <c r="L16" s="67" t="s">
        <v>295</v>
      </c>
      <c r="M16" s="63"/>
      <c r="N16" s="71" t="s">
        <v>355</v>
      </c>
      <c r="O16" s="66"/>
      <c r="P16" s="22"/>
    </row>
    <row r="17" spans="2:16" ht="9" customHeight="1" thickTop="1" thickBot="1" x14ac:dyDescent="0.3">
      <c r="B17" s="21"/>
      <c r="P17" s="22"/>
    </row>
    <row r="18" spans="2:16" ht="16.5" thickTop="1" thickBot="1" x14ac:dyDescent="0.3">
      <c r="B18" s="21"/>
      <c r="C18" s="60"/>
      <c r="D18" s="74" t="s">
        <v>296</v>
      </c>
      <c r="E18" s="60"/>
      <c r="F18" s="71"/>
      <c r="G18" s="65" t="s">
        <v>356</v>
      </c>
      <c r="H18" s="65"/>
      <c r="I18" s="65"/>
      <c r="J18" s="65"/>
      <c r="K18" s="66"/>
      <c r="L18" s="67" t="s">
        <v>297</v>
      </c>
      <c r="M18" s="63"/>
      <c r="N18" s="71" t="s">
        <v>357</v>
      </c>
      <c r="O18" s="66"/>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03" t="s">
        <v>298</v>
      </c>
      <c r="C21" s="204"/>
      <c r="D21" s="204"/>
      <c r="E21" s="204"/>
      <c r="F21" s="204"/>
      <c r="G21" s="204"/>
      <c r="H21" s="204"/>
      <c r="I21" s="204"/>
      <c r="J21" s="204"/>
      <c r="K21" s="204"/>
      <c r="L21" s="204"/>
      <c r="M21" s="204"/>
      <c r="N21" s="204"/>
      <c r="O21" s="204"/>
      <c r="P21" s="205"/>
    </row>
    <row r="22" spans="2:16" ht="6.75" customHeight="1" thickTop="1" x14ac:dyDescent="0.25">
      <c r="B22" s="21"/>
      <c r="P22" s="27"/>
    </row>
    <row r="23" spans="2:16" ht="23.25" customHeight="1" x14ac:dyDescent="0.25">
      <c r="B23" s="21"/>
      <c r="C23" s="269" t="s">
        <v>299</v>
      </c>
      <c r="D23" s="270"/>
      <c r="E23" s="270"/>
      <c r="F23" s="270"/>
      <c r="G23" s="270"/>
      <c r="H23" s="270"/>
      <c r="I23" s="270"/>
      <c r="J23" s="270"/>
      <c r="K23" s="270"/>
      <c r="L23" s="270"/>
      <c r="M23" s="270"/>
      <c r="N23" s="270"/>
      <c r="O23" s="271"/>
      <c r="P23" s="22"/>
    </row>
    <row r="24" spans="2:16" ht="9" customHeight="1" thickBot="1" x14ac:dyDescent="0.3">
      <c r="B24" s="21"/>
      <c r="G24" s="68"/>
      <c r="H24" s="68"/>
      <c r="I24" s="68"/>
      <c r="J24" s="68"/>
      <c r="K24" s="68"/>
      <c r="P24" s="22"/>
    </row>
    <row r="25" spans="2:16" ht="16.5" thickTop="1" thickBot="1" x14ac:dyDescent="0.3">
      <c r="B25" s="21"/>
      <c r="C25" s="70" t="s">
        <v>277</v>
      </c>
      <c r="D25" s="214" t="s">
        <v>300</v>
      </c>
      <c r="E25" s="237"/>
      <c r="F25" s="237"/>
      <c r="G25" s="237"/>
      <c r="H25" s="237"/>
      <c r="I25" s="237"/>
      <c r="J25" s="237"/>
      <c r="K25" s="237"/>
      <c r="L25" s="237"/>
      <c r="M25" s="237"/>
      <c r="N25" s="237"/>
      <c r="O25" s="215"/>
      <c r="P25" s="22"/>
    </row>
    <row r="26" spans="2:16" ht="18.75" customHeight="1" thickTop="1" x14ac:dyDescent="0.25">
      <c r="B26" s="21"/>
      <c r="C26" s="85">
        <v>1</v>
      </c>
      <c r="D26" s="298" t="s">
        <v>358</v>
      </c>
      <c r="E26" s="298"/>
      <c r="F26" s="298"/>
      <c r="G26" s="298"/>
      <c r="H26" s="298"/>
      <c r="I26" s="298"/>
      <c r="J26" s="298"/>
      <c r="K26" s="298"/>
      <c r="L26" s="298"/>
      <c r="M26" s="298"/>
      <c r="N26" s="298"/>
      <c r="O26" s="299"/>
      <c r="P26" s="22"/>
    </row>
    <row r="27" spans="2:16" ht="18.75" customHeight="1" x14ac:dyDescent="0.25">
      <c r="B27" s="21"/>
      <c r="C27" s="90">
        <v>2</v>
      </c>
      <c r="D27" s="286" t="s">
        <v>359</v>
      </c>
      <c r="E27" s="286"/>
      <c r="F27" s="286"/>
      <c r="G27" s="286"/>
      <c r="H27" s="286"/>
      <c r="I27" s="286"/>
      <c r="J27" s="286"/>
      <c r="K27" s="286"/>
      <c r="L27" s="286"/>
      <c r="M27" s="286"/>
      <c r="N27" s="286"/>
      <c r="O27" s="287"/>
      <c r="P27" s="22"/>
    </row>
    <row r="28" spans="2:16" ht="18.75" customHeight="1" x14ac:dyDescent="0.25">
      <c r="B28" s="21"/>
      <c r="C28" s="90">
        <v>3</v>
      </c>
      <c r="D28" s="286" t="s">
        <v>360</v>
      </c>
      <c r="E28" s="286"/>
      <c r="F28" s="286"/>
      <c r="G28" s="286"/>
      <c r="H28" s="286"/>
      <c r="I28" s="286"/>
      <c r="J28" s="286"/>
      <c r="K28" s="286"/>
      <c r="L28" s="286"/>
      <c r="M28" s="286"/>
      <c r="N28" s="286"/>
      <c r="O28" s="287"/>
      <c r="P28" s="22"/>
    </row>
    <row r="29" spans="2:16" ht="18.75" customHeight="1" x14ac:dyDescent="0.25">
      <c r="B29" s="21"/>
      <c r="C29" s="90">
        <v>4</v>
      </c>
      <c r="D29" s="286" t="s">
        <v>361</v>
      </c>
      <c r="E29" s="286"/>
      <c r="F29" s="286"/>
      <c r="G29" s="286"/>
      <c r="H29" s="286"/>
      <c r="I29" s="286"/>
      <c r="J29" s="286"/>
      <c r="K29" s="286"/>
      <c r="L29" s="286"/>
      <c r="M29" s="286"/>
      <c r="N29" s="286"/>
      <c r="O29" s="287"/>
      <c r="P29" s="22"/>
    </row>
    <row r="30" spans="2:16" ht="18.75" customHeight="1" thickBot="1" x14ac:dyDescent="0.3">
      <c r="B30" s="21"/>
      <c r="C30" s="91">
        <v>5</v>
      </c>
      <c r="D30" s="292"/>
      <c r="E30" s="292"/>
      <c r="F30" s="292"/>
      <c r="G30" s="292"/>
      <c r="H30" s="292"/>
      <c r="I30" s="292"/>
      <c r="J30" s="292"/>
      <c r="K30" s="292"/>
      <c r="L30" s="292"/>
      <c r="M30" s="292"/>
      <c r="N30" s="292"/>
      <c r="O30" s="293"/>
      <c r="P30" s="22"/>
    </row>
    <row r="31" spans="2:16" ht="9" customHeight="1" thickTop="1" thickBot="1" x14ac:dyDescent="0.3">
      <c r="B31" s="23"/>
      <c r="C31" s="18"/>
      <c r="D31" s="18"/>
      <c r="E31" s="18"/>
      <c r="F31" s="18"/>
      <c r="G31" s="18"/>
      <c r="H31" s="69"/>
      <c r="I31" s="69"/>
      <c r="J31" s="69"/>
      <c r="K31" s="170"/>
      <c r="L31" s="170"/>
      <c r="M31" s="18"/>
      <c r="N31" s="18"/>
      <c r="O31" s="18"/>
      <c r="P31" s="24"/>
    </row>
    <row r="32" spans="2:16" ht="78" customHeight="1" thickTop="1" thickBot="1" x14ac:dyDescent="0.3">
      <c r="K32" s="171"/>
      <c r="L32" s="171"/>
    </row>
    <row r="33" spans="2:16" ht="17.25" thickTop="1" thickBot="1" x14ac:dyDescent="0.3">
      <c r="B33" s="203" t="s">
        <v>301</v>
      </c>
      <c r="C33" s="204"/>
      <c r="D33" s="204"/>
      <c r="E33" s="204"/>
      <c r="F33" s="204"/>
      <c r="G33" s="204"/>
      <c r="H33" s="204"/>
      <c r="I33" s="204"/>
      <c r="J33" s="204"/>
      <c r="K33" s="204"/>
      <c r="L33" s="204"/>
      <c r="M33" s="204"/>
      <c r="N33" s="204"/>
      <c r="O33" s="204"/>
      <c r="P33" s="205"/>
    </row>
    <row r="34" spans="2:16" ht="15.75" thickTop="1" x14ac:dyDescent="0.25">
      <c r="B34" s="21"/>
      <c r="P34" s="27"/>
    </row>
    <row r="35" spans="2:16" ht="21" customHeight="1" x14ac:dyDescent="0.25">
      <c r="B35" s="21"/>
      <c r="C35" s="269" t="s">
        <v>302</v>
      </c>
      <c r="D35" s="270"/>
      <c r="E35" s="270"/>
      <c r="F35" s="270"/>
      <c r="G35" s="270"/>
      <c r="H35" s="270"/>
      <c r="I35" s="270"/>
      <c r="J35" s="270"/>
      <c r="K35" s="270"/>
      <c r="L35" s="270"/>
      <c r="M35" s="270"/>
      <c r="N35" s="270"/>
      <c r="O35" s="271"/>
      <c r="P35" s="22"/>
    </row>
    <row r="36" spans="2:16" ht="15.75" thickBot="1" x14ac:dyDescent="0.3">
      <c r="B36" s="21"/>
      <c r="H36" s="68"/>
      <c r="I36" s="68"/>
      <c r="J36" s="68"/>
      <c r="P36" s="22"/>
    </row>
    <row r="37" spans="2:16" ht="16.5" thickTop="1" thickBot="1" x14ac:dyDescent="0.3">
      <c r="B37" s="21"/>
      <c r="C37" s="70" t="s">
        <v>277</v>
      </c>
      <c r="D37" s="272" t="s">
        <v>300</v>
      </c>
      <c r="E37" s="273"/>
      <c r="F37" s="273"/>
      <c r="G37" s="273"/>
      <c r="H37" s="273"/>
      <c r="I37" s="274"/>
      <c r="J37" s="273" t="s">
        <v>303</v>
      </c>
      <c r="K37" s="273"/>
      <c r="L37" s="273"/>
      <c r="M37" s="273"/>
      <c r="N37" s="273"/>
      <c r="O37" s="274"/>
      <c r="P37" s="22"/>
    </row>
    <row r="38" spans="2:16" ht="15.75" thickTop="1" x14ac:dyDescent="0.25">
      <c r="B38" s="21"/>
      <c r="C38" s="85">
        <v>1</v>
      </c>
      <c r="D38" s="294" t="str">
        <f>D26</f>
        <v>Reforzar el aprendizaje de división por una, dos, tres cifras y operaciones con fracciones</v>
      </c>
      <c r="E38" s="295"/>
      <c r="F38" s="295"/>
      <c r="G38" s="295"/>
      <c r="H38" s="295"/>
      <c r="I38" s="296"/>
      <c r="J38" s="298" t="s">
        <v>362</v>
      </c>
      <c r="K38" s="298"/>
      <c r="L38" s="298"/>
      <c r="M38" s="298"/>
      <c r="N38" s="298"/>
      <c r="O38" s="299"/>
      <c r="P38" s="22"/>
    </row>
    <row r="39" spans="2:16" x14ac:dyDescent="0.25">
      <c r="B39" s="21"/>
      <c r="C39" s="90">
        <v>2</v>
      </c>
      <c r="D39" s="282" t="str">
        <f t="shared" ref="D39:D42" si="0">D27</f>
        <v>Reforzar la comprensión lecttora</v>
      </c>
      <c r="E39" s="283"/>
      <c r="F39" s="283"/>
      <c r="G39" s="283"/>
      <c r="H39" s="283"/>
      <c r="I39" s="284"/>
      <c r="J39" s="286" t="s">
        <v>363</v>
      </c>
      <c r="K39" s="286"/>
      <c r="L39" s="286"/>
      <c r="M39" s="286"/>
      <c r="N39" s="286"/>
      <c r="O39" s="287"/>
      <c r="P39" s="22"/>
    </row>
    <row r="40" spans="2:16" x14ac:dyDescent="0.25">
      <c r="B40" s="21"/>
      <c r="C40" s="90">
        <v>3</v>
      </c>
      <c r="D40" s="282" t="str">
        <f t="shared" si="0"/>
        <v>Reforzar el conocimiento político y económico de nuestro pais</v>
      </c>
      <c r="E40" s="283"/>
      <c r="F40" s="283"/>
      <c r="G40" s="283"/>
      <c r="H40" s="283"/>
      <c r="I40" s="284"/>
      <c r="J40" s="286" t="s">
        <v>364</v>
      </c>
      <c r="K40" s="286"/>
      <c r="L40" s="286"/>
      <c r="M40" s="286"/>
      <c r="N40" s="286"/>
      <c r="O40" s="287"/>
      <c r="P40" s="22"/>
    </row>
    <row r="41" spans="2:16" x14ac:dyDescent="0.25">
      <c r="B41" s="21"/>
      <c r="C41" s="90">
        <v>4</v>
      </c>
      <c r="D41" s="282" t="str">
        <f t="shared" si="0"/>
        <v>Complementar el conocimiento de los sistemas del cuerpo humano</v>
      </c>
      <c r="E41" s="283"/>
      <c r="F41" s="283"/>
      <c r="G41" s="283"/>
      <c r="H41" s="283"/>
      <c r="I41" s="284"/>
      <c r="J41" s="286" t="s">
        <v>365</v>
      </c>
      <c r="K41" s="286"/>
      <c r="L41" s="286"/>
      <c r="M41" s="286"/>
      <c r="N41" s="286"/>
      <c r="O41" s="287"/>
      <c r="P41" s="22"/>
    </row>
    <row r="42" spans="2:16" ht="15.75" thickBot="1" x14ac:dyDescent="0.3">
      <c r="B42" s="21"/>
      <c r="C42" s="91">
        <v>5</v>
      </c>
      <c r="D42" s="288">
        <f t="shared" si="0"/>
        <v>0</v>
      </c>
      <c r="E42" s="289"/>
      <c r="F42" s="289"/>
      <c r="G42" s="289"/>
      <c r="H42" s="289"/>
      <c r="I42" s="290"/>
      <c r="J42" s="292"/>
      <c r="K42" s="292"/>
      <c r="L42" s="292"/>
      <c r="M42" s="292"/>
      <c r="N42" s="292"/>
      <c r="O42" s="293"/>
      <c r="P42" s="22"/>
    </row>
    <row r="43" spans="2:16" ht="16.5" thickTop="1" thickBot="1" x14ac:dyDescent="0.3">
      <c r="B43" s="23"/>
      <c r="C43" s="18"/>
      <c r="D43" s="18"/>
      <c r="E43" s="18"/>
      <c r="F43" s="18"/>
      <c r="G43" s="18"/>
      <c r="H43" s="18"/>
      <c r="I43" s="18"/>
      <c r="J43" s="69"/>
      <c r="K43" s="170"/>
      <c r="L43" s="170"/>
      <c r="M43" s="18"/>
      <c r="N43" s="18"/>
      <c r="O43" s="18"/>
      <c r="P43" s="24"/>
    </row>
    <row r="44" spans="2:16" ht="16.5" thickTop="1" thickBot="1" x14ac:dyDescent="0.3"/>
    <row r="45" spans="2:16" ht="17.25" thickTop="1" thickBot="1" x14ac:dyDescent="0.3">
      <c r="B45" s="203" t="s">
        <v>304</v>
      </c>
      <c r="C45" s="204"/>
      <c r="D45" s="204"/>
      <c r="E45" s="204"/>
      <c r="F45" s="204"/>
      <c r="G45" s="204"/>
      <c r="H45" s="204"/>
      <c r="I45" s="204"/>
      <c r="J45" s="204"/>
      <c r="K45" s="204"/>
      <c r="L45" s="204"/>
      <c r="M45" s="204"/>
      <c r="N45" s="204"/>
      <c r="O45" s="204"/>
      <c r="P45" s="205"/>
    </row>
    <row r="46" spans="2:16" ht="15.75" thickTop="1" x14ac:dyDescent="0.25">
      <c r="B46" s="21"/>
      <c r="P46" s="27"/>
    </row>
    <row r="47" spans="2:16" ht="32.25" customHeight="1" x14ac:dyDescent="0.25">
      <c r="B47" s="21"/>
      <c r="C47" s="269" t="s">
        <v>305</v>
      </c>
      <c r="D47" s="270"/>
      <c r="E47" s="270"/>
      <c r="F47" s="270"/>
      <c r="G47" s="270"/>
      <c r="H47" s="270"/>
      <c r="I47" s="270"/>
      <c r="J47" s="270"/>
      <c r="K47" s="270"/>
      <c r="L47" s="270"/>
      <c r="M47" s="270"/>
      <c r="N47" s="270"/>
      <c r="O47" s="271"/>
      <c r="P47" s="22"/>
    </row>
    <row r="48" spans="2:16" ht="15.75" thickBot="1" x14ac:dyDescent="0.3">
      <c r="B48" s="21"/>
      <c r="H48" s="68"/>
      <c r="I48" s="68"/>
      <c r="J48" s="68"/>
      <c r="P48" s="22"/>
    </row>
    <row r="49" spans="2:16" ht="16.5" thickTop="1" thickBot="1" x14ac:dyDescent="0.3">
      <c r="B49" s="21"/>
      <c r="C49" s="70" t="s">
        <v>277</v>
      </c>
      <c r="D49" s="272" t="s">
        <v>300</v>
      </c>
      <c r="E49" s="273"/>
      <c r="F49" s="273"/>
      <c r="G49" s="273"/>
      <c r="H49" s="273"/>
      <c r="I49" s="274"/>
      <c r="J49" s="273" t="s">
        <v>306</v>
      </c>
      <c r="K49" s="273"/>
      <c r="L49" s="273"/>
      <c r="M49" s="273"/>
      <c r="N49" s="273"/>
      <c r="O49" s="274"/>
      <c r="P49" s="22"/>
    </row>
    <row r="50" spans="2:16" ht="15.75" thickTop="1" x14ac:dyDescent="0.25">
      <c r="B50" s="21"/>
      <c r="C50" s="85">
        <v>1</v>
      </c>
      <c r="D50" s="294" t="str">
        <f>D38</f>
        <v>Reforzar el aprendizaje de división por una, dos, tres cifras y operaciones con fracciones</v>
      </c>
      <c r="E50" s="295"/>
      <c r="F50" s="295"/>
      <c r="G50" s="295"/>
      <c r="H50" s="295"/>
      <c r="I50" s="296"/>
      <c r="J50" s="298" t="s">
        <v>366</v>
      </c>
      <c r="K50" s="298"/>
      <c r="L50" s="298"/>
      <c r="M50" s="298"/>
      <c r="N50" s="298"/>
      <c r="O50" s="299"/>
      <c r="P50" s="22"/>
    </row>
    <row r="51" spans="2:16" x14ac:dyDescent="0.25">
      <c r="B51" s="21"/>
      <c r="C51" s="90">
        <v>2</v>
      </c>
      <c r="D51" s="282" t="str">
        <f t="shared" ref="D51:D54" si="1">D39</f>
        <v>Reforzar la comprensión lecttora</v>
      </c>
      <c r="E51" s="283"/>
      <c r="F51" s="283"/>
      <c r="G51" s="283"/>
      <c r="H51" s="283"/>
      <c r="I51" s="284"/>
      <c r="J51" s="286" t="s">
        <v>367</v>
      </c>
      <c r="K51" s="286"/>
      <c r="L51" s="286"/>
      <c r="M51" s="286"/>
      <c r="N51" s="286"/>
      <c r="O51" s="287"/>
      <c r="P51" s="22"/>
    </row>
    <row r="52" spans="2:16" x14ac:dyDescent="0.25">
      <c r="B52" s="21"/>
      <c r="C52" s="90">
        <v>3</v>
      </c>
      <c r="D52" s="282" t="str">
        <f t="shared" si="1"/>
        <v>Reforzar el conocimiento político y económico de nuestro pais</v>
      </c>
      <c r="E52" s="283"/>
      <c r="F52" s="283"/>
      <c r="G52" s="283"/>
      <c r="H52" s="283"/>
      <c r="I52" s="284"/>
      <c r="J52" s="286" t="s">
        <v>368</v>
      </c>
      <c r="K52" s="286"/>
      <c r="L52" s="286"/>
      <c r="M52" s="286"/>
      <c r="N52" s="286"/>
      <c r="O52" s="287"/>
      <c r="P52" s="22"/>
    </row>
    <row r="53" spans="2:16" x14ac:dyDescent="0.25">
      <c r="B53" s="21"/>
      <c r="C53" s="90">
        <v>4</v>
      </c>
      <c r="D53" s="282" t="str">
        <f t="shared" si="1"/>
        <v>Complementar el conocimiento de los sistemas del cuerpo humano</v>
      </c>
      <c r="E53" s="283"/>
      <c r="F53" s="283"/>
      <c r="G53" s="283"/>
      <c r="H53" s="283"/>
      <c r="I53" s="284"/>
      <c r="J53" s="286" t="s">
        <v>369</v>
      </c>
      <c r="K53" s="286"/>
      <c r="L53" s="286"/>
      <c r="M53" s="286"/>
      <c r="N53" s="286"/>
      <c r="O53" s="287"/>
      <c r="P53" s="22"/>
    </row>
    <row r="54" spans="2:16" ht="15.75" thickBot="1" x14ac:dyDescent="0.3">
      <c r="B54" s="21"/>
      <c r="C54" s="91">
        <v>5</v>
      </c>
      <c r="D54" s="288">
        <f t="shared" si="1"/>
        <v>0</v>
      </c>
      <c r="E54" s="289"/>
      <c r="F54" s="289"/>
      <c r="G54" s="289"/>
      <c r="H54" s="289"/>
      <c r="I54" s="290"/>
      <c r="J54" s="292"/>
      <c r="K54" s="292"/>
      <c r="L54" s="292"/>
      <c r="M54" s="292"/>
      <c r="N54" s="292"/>
      <c r="O54" s="293"/>
      <c r="P54" s="22"/>
    </row>
    <row r="55" spans="2:16" ht="16.5" thickTop="1" thickBot="1" x14ac:dyDescent="0.3">
      <c r="B55" s="23"/>
      <c r="C55" s="18"/>
      <c r="D55" s="18"/>
      <c r="E55" s="18"/>
      <c r="F55" s="18"/>
      <c r="G55" s="18"/>
      <c r="H55" s="69"/>
      <c r="I55" s="69"/>
      <c r="J55" s="69"/>
      <c r="K55" s="170"/>
      <c r="L55" s="170"/>
      <c r="M55" s="18"/>
      <c r="N55" s="18"/>
      <c r="O55" s="18"/>
      <c r="P55" s="24"/>
    </row>
    <row r="56" spans="2:16" ht="113.25" customHeight="1" thickTop="1" thickBot="1" x14ac:dyDescent="0.3"/>
    <row r="57" spans="2:16" ht="17.25" thickTop="1" thickBot="1" x14ac:dyDescent="0.3">
      <c r="B57" s="203" t="s">
        <v>307</v>
      </c>
      <c r="C57" s="204"/>
      <c r="D57" s="204"/>
      <c r="E57" s="204"/>
      <c r="F57" s="204"/>
      <c r="G57" s="204"/>
      <c r="H57" s="204"/>
      <c r="I57" s="204"/>
      <c r="J57" s="204"/>
      <c r="K57" s="204"/>
      <c r="L57" s="204"/>
      <c r="M57" s="204"/>
      <c r="N57" s="204"/>
      <c r="O57" s="204"/>
      <c r="P57" s="205"/>
    </row>
    <row r="58" spans="2:16" ht="15.75" thickTop="1" x14ac:dyDescent="0.25">
      <c r="B58" s="21"/>
      <c r="P58" s="27"/>
    </row>
    <row r="59" spans="2:16" x14ac:dyDescent="0.25">
      <c r="B59" s="21"/>
      <c r="C59" s="269" t="s">
        <v>308</v>
      </c>
      <c r="D59" s="270"/>
      <c r="E59" s="270"/>
      <c r="F59" s="270"/>
      <c r="G59" s="270"/>
      <c r="H59" s="270"/>
      <c r="I59" s="270"/>
      <c r="J59" s="270"/>
      <c r="K59" s="270"/>
      <c r="L59" s="270"/>
      <c r="M59" s="270"/>
      <c r="N59" s="270"/>
      <c r="O59" s="271"/>
      <c r="P59" s="22"/>
    </row>
    <row r="60" spans="2:16" ht="15.75" thickBot="1" x14ac:dyDescent="0.3">
      <c r="B60" s="21"/>
      <c r="H60" s="68"/>
      <c r="I60" s="68"/>
      <c r="J60" s="68"/>
      <c r="P60" s="22"/>
    </row>
    <row r="61" spans="2:16" ht="16.5" thickTop="1" thickBot="1" x14ac:dyDescent="0.3">
      <c r="B61" s="21"/>
      <c r="C61" s="70" t="s">
        <v>277</v>
      </c>
      <c r="D61" s="272" t="s">
        <v>300</v>
      </c>
      <c r="E61" s="273"/>
      <c r="F61" s="273"/>
      <c r="G61" s="273"/>
      <c r="H61" s="273"/>
      <c r="I61" s="274"/>
      <c r="J61" s="275" t="s">
        <v>309</v>
      </c>
      <c r="K61" s="275"/>
      <c r="L61" s="275"/>
      <c r="M61" s="275"/>
      <c r="N61" s="275" t="s">
        <v>310</v>
      </c>
      <c r="O61" s="275"/>
      <c r="P61" s="22"/>
    </row>
    <row r="62" spans="2:16" ht="15.75" thickTop="1" x14ac:dyDescent="0.25">
      <c r="B62" s="21"/>
      <c r="C62" s="85">
        <v>1</v>
      </c>
      <c r="D62" s="294" t="str">
        <f>D50</f>
        <v>Reforzar el aprendizaje de división por una, dos, tres cifras y operaciones con fracciones</v>
      </c>
      <c r="E62" s="295"/>
      <c r="F62" s="295"/>
      <c r="G62" s="295"/>
      <c r="H62" s="295"/>
      <c r="I62" s="296"/>
      <c r="J62" s="297" t="s">
        <v>370</v>
      </c>
      <c r="K62" s="298"/>
      <c r="L62" s="298"/>
      <c r="M62" s="299"/>
      <c r="N62" s="297" t="s">
        <v>371</v>
      </c>
      <c r="O62" s="299"/>
      <c r="P62" s="22"/>
    </row>
    <row r="63" spans="2:16" x14ac:dyDescent="0.25">
      <c r="B63" s="21"/>
      <c r="C63" s="90">
        <v>2</v>
      </c>
      <c r="D63" s="282" t="str">
        <f t="shared" ref="D63:D66" si="2">D51</f>
        <v>Reforzar la comprensión lecttora</v>
      </c>
      <c r="E63" s="283"/>
      <c r="F63" s="283"/>
      <c r="G63" s="283"/>
      <c r="H63" s="283"/>
      <c r="I63" s="284"/>
      <c r="J63" s="285" t="s">
        <v>372</v>
      </c>
      <c r="K63" s="286"/>
      <c r="L63" s="286"/>
      <c r="M63" s="287"/>
      <c r="N63" s="285" t="s">
        <v>373</v>
      </c>
      <c r="O63" s="287"/>
      <c r="P63" s="22"/>
    </row>
    <row r="64" spans="2:16" x14ac:dyDescent="0.25">
      <c r="B64" s="21"/>
      <c r="C64" s="90">
        <v>3</v>
      </c>
      <c r="D64" s="282" t="str">
        <f t="shared" si="2"/>
        <v>Reforzar el conocimiento político y económico de nuestro pais</v>
      </c>
      <c r="E64" s="283"/>
      <c r="F64" s="283"/>
      <c r="G64" s="283"/>
      <c r="H64" s="283"/>
      <c r="I64" s="284"/>
      <c r="J64" s="285" t="s">
        <v>374</v>
      </c>
      <c r="K64" s="286"/>
      <c r="L64" s="286"/>
      <c r="M64" s="287"/>
      <c r="N64" s="285" t="s">
        <v>373</v>
      </c>
      <c r="O64" s="287"/>
      <c r="P64" s="22"/>
    </row>
    <row r="65" spans="2:16" x14ac:dyDescent="0.25">
      <c r="B65" s="21"/>
      <c r="C65" s="90">
        <v>4</v>
      </c>
      <c r="D65" s="282" t="str">
        <f t="shared" si="2"/>
        <v>Complementar el conocimiento de los sistemas del cuerpo humano</v>
      </c>
      <c r="E65" s="283"/>
      <c r="F65" s="283"/>
      <c r="G65" s="283"/>
      <c r="H65" s="283"/>
      <c r="I65" s="284"/>
      <c r="J65" s="285" t="s">
        <v>375</v>
      </c>
      <c r="K65" s="286"/>
      <c r="L65" s="286"/>
      <c r="M65" s="287"/>
      <c r="N65" s="285" t="s">
        <v>373</v>
      </c>
      <c r="O65" s="287"/>
      <c r="P65" s="22"/>
    </row>
    <row r="66" spans="2:16" ht="15.75" thickBot="1" x14ac:dyDescent="0.3">
      <c r="B66" s="21"/>
      <c r="C66" s="91">
        <v>5</v>
      </c>
      <c r="D66" s="288">
        <f t="shared" si="2"/>
        <v>0</v>
      </c>
      <c r="E66" s="289"/>
      <c r="F66" s="289"/>
      <c r="G66" s="289"/>
      <c r="H66" s="289"/>
      <c r="I66" s="290"/>
      <c r="J66" s="291"/>
      <c r="K66" s="292"/>
      <c r="L66" s="292"/>
      <c r="M66" s="293"/>
      <c r="N66" s="291"/>
      <c r="O66" s="293"/>
      <c r="P66" s="22"/>
    </row>
    <row r="67" spans="2:16" ht="16.5" thickTop="1" thickBot="1" x14ac:dyDescent="0.3">
      <c r="B67" s="23"/>
      <c r="C67" s="18"/>
      <c r="D67" s="18"/>
      <c r="E67" s="18"/>
      <c r="F67" s="18"/>
      <c r="G67" s="18"/>
      <c r="H67" s="69"/>
      <c r="I67" s="69"/>
      <c r="J67" s="69"/>
      <c r="K67" s="170"/>
      <c r="L67" s="170"/>
      <c r="M67" s="18"/>
      <c r="N67" s="18"/>
      <c r="O67" s="18"/>
      <c r="P67" s="24"/>
    </row>
    <row r="68" spans="2:16" ht="16.5" thickTop="1" thickBot="1" x14ac:dyDescent="0.3"/>
    <row r="69" spans="2:16" ht="17.25" thickTop="1" thickBot="1" x14ac:dyDescent="0.3">
      <c r="B69" s="203" t="s">
        <v>311</v>
      </c>
      <c r="C69" s="204"/>
      <c r="D69" s="204"/>
      <c r="E69" s="204"/>
      <c r="F69" s="204"/>
      <c r="G69" s="204"/>
      <c r="H69" s="204"/>
      <c r="I69" s="204"/>
      <c r="J69" s="204"/>
      <c r="K69" s="204"/>
      <c r="L69" s="204"/>
      <c r="M69" s="204"/>
      <c r="N69" s="204"/>
      <c r="O69" s="204"/>
      <c r="P69" s="205"/>
    </row>
    <row r="70" spans="2:16" ht="15.75" thickTop="1" x14ac:dyDescent="0.25">
      <c r="B70" s="21"/>
      <c r="P70" s="27"/>
    </row>
    <row r="71" spans="2:16" x14ac:dyDescent="0.25">
      <c r="B71" s="21"/>
      <c r="C71" s="269" t="s">
        <v>312</v>
      </c>
      <c r="D71" s="270"/>
      <c r="E71" s="270"/>
      <c r="F71" s="270"/>
      <c r="G71" s="270"/>
      <c r="H71" s="270"/>
      <c r="I71" s="270"/>
      <c r="J71" s="270"/>
      <c r="K71" s="270"/>
      <c r="L71" s="270"/>
      <c r="M71" s="270"/>
      <c r="N71" s="270"/>
      <c r="O71" s="271"/>
      <c r="P71" s="22"/>
    </row>
    <row r="72" spans="2:16" ht="15.75" thickBot="1" x14ac:dyDescent="0.3">
      <c r="B72" s="21"/>
      <c r="H72" s="68"/>
      <c r="I72" s="68"/>
      <c r="J72" s="68"/>
      <c r="P72" s="22"/>
    </row>
    <row r="73" spans="2:16" ht="16.5" thickTop="1" thickBot="1" x14ac:dyDescent="0.3">
      <c r="B73" s="21"/>
      <c r="C73" s="70" t="s">
        <v>277</v>
      </c>
      <c r="D73" s="272" t="s">
        <v>300</v>
      </c>
      <c r="E73" s="273"/>
      <c r="F73" s="273"/>
      <c r="G73" s="273"/>
      <c r="H73" s="273"/>
      <c r="I73" s="274"/>
      <c r="J73" s="275" t="s">
        <v>313</v>
      </c>
      <c r="K73" s="275"/>
      <c r="L73" s="275"/>
      <c r="M73" s="275"/>
      <c r="N73" s="275" t="s">
        <v>314</v>
      </c>
      <c r="O73" s="275"/>
      <c r="P73" s="22"/>
    </row>
    <row r="74" spans="2:16" ht="15.75" thickTop="1" x14ac:dyDescent="0.25">
      <c r="B74" s="21"/>
      <c r="C74" s="85">
        <v>1</v>
      </c>
      <c r="D74" s="294" t="str">
        <f>D62</f>
        <v>Reforzar el aprendizaje de división por una, dos, tres cifras y operaciones con fracciones</v>
      </c>
      <c r="E74" s="295"/>
      <c r="F74" s="295"/>
      <c r="G74" s="295"/>
      <c r="H74" s="295"/>
      <c r="I74" s="296"/>
      <c r="J74" s="297" t="s">
        <v>320</v>
      </c>
      <c r="K74" s="298"/>
      <c r="L74" s="298"/>
      <c r="M74" s="299"/>
      <c r="N74" s="297" t="s">
        <v>376</v>
      </c>
      <c r="O74" s="299"/>
      <c r="P74" s="22"/>
    </row>
    <row r="75" spans="2:16" x14ac:dyDescent="0.25">
      <c r="B75" s="21"/>
      <c r="C75" s="90">
        <v>2</v>
      </c>
      <c r="D75" s="282" t="str">
        <f t="shared" ref="D75:D78" si="3">D63</f>
        <v>Reforzar la comprensión lecttora</v>
      </c>
      <c r="E75" s="283"/>
      <c r="F75" s="283"/>
      <c r="G75" s="283"/>
      <c r="H75" s="283"/>
      <c r="I75" s="284"/>
      <c r="J75" s="285" t="s">
        <v>377</v>
      </c>
      <c r="K75" s="286"/>
      <c r="L75" s="286"/>
      <c r="M75" s="287"/>
      <c r="N75" s="285" t="s">
        <v>376</v>
      </c>
      <c r="O75" s="287"/>
      <c r="P75" s="22"/>
    </row>
    <row r="76" spans="2:16" x14ac:dyDescent="0.25">
      <c r="B76" s="21"/>
      <c r="C76" s="90">
        <v>3</v>
      </c>
      <c r="D76" s="282" t="str">
        <f t="shared" si="3"/>
        <v>Reforzar el conocimiento político y económico de nuestro pais</v>
      </c>
      <c r="E76" s="283"/>
      <c r="F76" s="283"/>
      <c r="G76" s="283"/>
      <c r="H76" s="283"/>
      <c r="I76" s="284"/>
      <c r="J76" s="285" t="s">
        <v>378</v>
      </c>
      <c r="K76" s="286"/>
      <c r="L76" s="286"/>
      <c r="M76" s="287"/>
      <c r="N76" s="285" t="s">
        <v>376</v>
      </c>
      <c r="O76" s="287"/>
      <c r="P76" s="22"/>
    </row>
    <row r="77" spans="2:16" x14ac:dyDescent="0.25">
      <c r="B77" s="21"/>
      <c r="C77" s="90">
        <v>4</v>
      </c>
      <c r="D77" s="282" t="str">
        <f t="shared" si="3"/>
        <v>Complementar el conocimiento de los sistemas del cuerpo humano</v>
      </c>
      <c r="E77" s="283"/>
      <c r="F77" s="283"/>
      <c r="G77" s="283"/>
      <c r="H77" s="283"/>
      <c r="I77" s="284"/>
      <c r="J77" s="285" t="s">
        <v>379</v>
      </c>
      <c r="K77" s="286"/>
      <c r="L77" s="286"/>
      <c r="M77" s="287"/>
      <c r="N77" s="285" t="s">
        <v>376</v>
      </c>
      <c r="O77" s="287"/>
      <c r="P77" s="22"/>
    </row>
    <row r="78" spans="2:16" ht="15.75" thickBot="1" x14ac:dyDescent="0.3">
      <c r="B78" s="21"/>
      <c r="C78" s="91">
        <v>5</v>
      </c>
      <c r="D78" s="288">
        <f t="shared" si="3"/>
        <v>0</v>
      </c>
      <c r="E78" s="289"/>
      <c r="F78" s="289"/>
      <c r="G78" s="289"/>
      <c r="H78" s="289"/>
      <c r="I78" s="290"/>
      <c r="J78" s="291"/>
      <c r="K78" s="292"/>
      <c r="L78" s="292"/>
      <c r="M78" s="293"/>
      <c r="N78" s="291"/>
      <c r="O78" s="293"/>
      <c r="P78" s="22"/>
    </row>
    <row r="79" spans="2:16" ht="16.5" thickTop="1" thickBot="1" x14ac:dyDescent="0.3">
      <c r="B79" s="23"/>
      <c r="C79" s="18"/>
      <c r="D79" s="18"/>
      <c r="E79" s="18"/>
      <c r="F79" s="18"/>
      <c r="G79" s="18"/>
      <c r="H79" s="69"/>
      <c r="I79" s="69"/>
      <c r="J79" s="69"/>
      <c r="K79" s="170"/>
      <c r="L79" s="170"/>
      <c r="M79" s="18"/>
      <c r="N79" s="18"/>
      <c r="O79" s="18"/>
      <c r="P79" s="24"/>
    </row>
    <row r="80" spans="2:16" ht="15.75" thickTop="1" x14ac:dyDescent="0.25"/>
  </sheetData>
  <sheetProtection formatRows="0" insertRows="0"/>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65" priority="4">
      <formula>IF(D38=0,1,0)</formula>
    </cfRule>
  </conditionalFormatting>
  <conditionalFormatting sqref="D50:D54">
    <cfRule type="expression" dxfId="64" priority="3">
      <formula>IF(D50=0,1,0)</formula>
    </cfRule>
  </conditionalFormatting>
  <conditionalFormatting sqref="D62:D66">
    <cfRule type="expression" dxfId="63" priority="2">
      <formula>IF(D62=0,1,0)</formula>
    </cfRule>
  </conditionalFormatting>
  <conditionalFormatting sqref="D74:D78">
    <cfRule type="expression" dxfId="62" priority="1">
      <formula>IF(D74=0,1,0)</formula>
    </cfRule>
  </conditionalFormatting>
  <dataValidations count="1">
    <dataValidation type="list" allowBlank="1" showInputMessage="1" showErrorMessage="1" sqref="N18 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N16" sqref="N16:O1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394">
        <v>254874000363</v>
      </c>
      <c r="O7" s="395"/>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436</v>
      </c>
      <c r="G16" s="338"/>
      <c r="H16" s="338"/>
      <c r="I16" s="338"/>
      <c r="J16" s="338"/>
      <c r="K16" s="339"/>
      <c r="L16" s="34" t="s">
        <v>15</v>
      </c>
      <c r="M16" s="79"/>
      <c r="N16" s="247" t="s">
        <v>27</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437</v>
      </c>
      <c r="E24" s="330"/>
      <c r="F24" s="330"/>
      <c r="G24" s="331"/>
      <c r="H24" s="86"/>
      <c r="I24" s="79"/>
      <c r="J24" s="87"/>
      <c r="K24" s="85">
        <v>1</v>
      </c>
      <c r="L24" s="332" t="str">
        <f>D24</f>
        <v>Estructura de la palabra.</v>
      </c>
      <c r="M24" s="333"/>
      <c r="N24" s="334"/>
      <c r="O24" s="88" t="s">
        <v>19</v>
      </c>
      <c r="P24" s="22"/>
    </row>
    <row r="25" spans="2:16" ht="18.75" customHeight="1" x14ac:dyDescent="0.25">
      <c r="B25" s="21"/>
      <c r="C25" s="89">
        <v>2</v>
      </c>
      <c r="D25" s="317" t="s">
        <v>438</v>
      </c>
      <c r="E25" s="318"/>
      <c r="F25" s="318"/>
      <c r="G25" s="319"/>
      <c r="H25" s="86"/>
      <c r="I25" s="79"/>
      <c r="J25" s="87"/>
      <c r="K25" s="89">
        <v>2</v>
      </c>
      <c r="L25" s="320" t="str">
        <f t="shared" ref="L25:L43" si="0">D25</f>
        <v>Categorias Gramaticales.</v>
      </c>
      <c r="M25" s="321"/>
      <c r="N25" s="322"/>
      <c r="O25" s="88" t="s">
        <v>19</v>
      </c>
      <c r="P25" s="22"/>
    </row>
    <row r="26" spans="2:16" ht="18.75" customHeight="1" x14ac:dyDescent="0.25">
      <c r="B26" s="21"/>
      <c r="C26" s="89">
        <v>3</v>
      </c>
      <c r="D26" s="317" t="s">
        <v>439</v>
      </c>
      <c r="E26" s="318"/>
      <c r="F26" s="318"/>
      <c r="G26" s="319"/>
      <c r="H26" s="86"/>
      <c r="I26" s="79"/>
      <c r="J26" s="87"/>
      <c r="K26" s="90">
        <v>3</v>
      </c>
      <c r="L26" s="320" t="str">
        <f t="shared" si="0"/>
        <v>Clases de géneros.</v>
      </c>
      <c r="M26" s="321"/>
      <c r="N26" s="322"/>
      <c r="O26" s="88" t="s">
        <v>19</v>
      </c>
      <c r="P26" s="22"/>
    </row>
    <row r="27" spans="2:16" ht="18.75" customHeight="1" x14ac:dyDescent="0.25">
      <c r="B27" s="21"/>
      <c r="C27" s="89">
        <v>4</v>
      </c>
      <c r="D27" s="317" t="s">
        <v>440</v>
      </c>
      <c r="E27" s="318"/>
      <c r="F27" s="318"/>
      <c r="G27" s="319"/>
      <c r="H27" s="86"/>
      <c r="I27" s="79"/>
      <c r="J27" s="87"/>
      <c r="K27" s="89">
        <v>4</v>
      </c>
      <c r="L27" s="320" t="str">
        <f t="shared" si="0"/>
        <v>La Comunicación.</v>
      </c>
      <c r="M27" s="321"/>
      <c r="N27" s="322"/>
      <c r="O27" s="88" t="s">
        <v>19</v>
      </c>
      <c r="P27" s="22"/>
    </row>
    <row r="28" spans="2:16" ht="18.75" customHeight="1" x14ac:dyDescent="0.25">
      <c r="B28" s="21"/>
      <c r="C28" s="89">
        <v>5</v>
      </c>
      <c r="D28" s="317" t="s">
        <v>441</v>
      </c>
      <c r="E28" s="318"/>
      <c r="F28" s="318"/>
      <c r="G28" s="319"/>
      <c r="H28" s="86"/>
      <c r="I28" s="79"/>
      <c r="J28" s="87"/>
      <c r="K28" s="89">
        <v>5</v>
      </c>
      <c r="L28" s="320" t="str">
        <f t="shared" si="0"/>
        <v>Comprensión lectora,interpretación y producción textual.</v>
      </c>
      <c r="M28" s="321"/>
      <c r="N28" s="322"/>
      <c r="O28" s="88" t="s">
        <v>19</v>
      </c>
      <c r="P28" s="22"/>
    </row>
    <row r="29" spans="2:16" ht="18.75" customHeight="1" x14ac:dyDescent="0.25">
      <c r="B29" s="21"/>
      <c r="C29" s="89">
        <v>6</v>
      </c>
      <c r="D29" s="317"/>
      <c r="E29" s="318"/>
      <c r="F29" s="318"/>
      <c r="G29" s="319"/>
      <c r="H29" s="86"/>
      <c r="I29" s="79"/>
      <c r="J29" s="87"/>
      <c r="K29" s="90">
        <v>6</v>
      </c>
      <c r="L29" s="320"/>
      <c r="M29" s="321"/>
      <c r="N29" s="322"/>
      <c r="O29" s="88"/>
      <c r="P29" s="22"/>
    </row>
    <row r="30" spans="2:16" ht="18.75" customHeight="1" x14ac:dyDescent="0.25">
      <c r="B30" s="21"/>
      <c r="C30" s="89">
        <v>7</v>
      </c>
      <c r="D30" s="317"/>
      <c r="E30" s="318"/>
      <c r="F30" s="318"/>
      <c r="G30" s="319"/>
      <c r="H30" s="86"/>
      <c r="I30" s="79"/>
      <c r="J30" s="87"/>
      <c r="K30" s="89">
        <v>7</v>
      </c>
      <c r="L30" s="320">
        <f t="shared" si="0"/>
        <v>0</v>
      </c>
      <c r="M30" s="321"/>
      <c r="N30" s="322"/>
      <c r="O30" s="88"/>
      <c r="P30" s="22"/>
    </row>
    <row r="31" spans="2:16" ht="18.75" customHeight="1" x14ac:dyDescent="0.25">
      <c r="B31" s="21"/>
      <c r="C31" s="89">
        <v>8</v>
      </c>
      <c r="D31" s="317"/>
      <c r="E31" s="318"/>
      <c r="F31" s="318"/>
      <c r="G31" s="319"/>
      <c r="H31" s="86"/>
      <c r="I31" s="79"/>
      <c r="J31" s="87"/>
      <c r="K31" s="89">
        <v>8</v>
      </c>
      <c r="L31" s="320">
        <f t="shared" si="0"/>
        <v>0</v>
      </c>
      <c r="M31" s="321"/>
      <c r="N31" s="322"/>
      <c r="O31" s="88"/>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Estructura de la palabra.</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Categorias Gramaticales.</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Clases de géneros.</v>
      </c>
      <c r="F53" s="308"/>
      <c r="G53" s="308"/>
      <c r="H53" s="308"/>
      <c r="I53" s="308"/>
      <c r="J53" s="308"/>
      <c r="K53" s="309"/>
      <c r="L53" s="94" t="str">
        <f t="shared" si="2"/>
        <v>Trabajado</v>
      </c>
      <c r="M53" s="310" t="s">
        <v>281</v>
      </c>
      <c r="N53" s="311"/>
      <c r="O53" s="50">
        <f t="shared" si="4"/>
        <v>0</v>
      </c>
      <c r="P53" s="52">
        <f t="shared" si="5"/>
        <v>0</v>
      </c>
      <c r="Q53" s="49">
        <f t="shared" si="6"/>
        <v>0</v>
      </c>
    </row>
    <row r="54" spans="2:17" ht="18.75" customHeight="1" x14ac:dyDescent="0.25">
      <c r="B54" s="21"/>
      <c r="C54" s="50">
        <f t="shared" si="3"/>
        <v>0</v>
      </c>
      <c r="D54" s="90">
        <v>4</v>
      </c>
      <c r="E54" s="307" t="str">
        <f t="shared" si="1"/>
        <v>La Comunicación.</v>
      </c>
      <c r="F54" s="308"/>
      <c r="G54" s="308"/>
      <c r="H54" s="308"/>
      <c r="I54" s="308"/>
      <c r="J54" s="308"/>
      <c r="K54" s="309"/>
      <c r="L54" s="94" t="str">
        <f t="shared" si="2"/>
        <v>Trabajado</v>
      </c>
      <c r="M54" s="310" t="s">
        <v>281</v>
      </c>
      <c r="N54" s="311"/>
      <c r="O54" s="50">
        <f t="shared" si="4"/>
        <v>0</v>
      </c>
      <c r="P54" s="52">
        <f t="shared" si="5"/>
        <v>0</v>
      </c>
      <c r="Q54" s="49">
        <f t="shared" si="6"/>
        <v>0</v>
      </c>
    </row>
    <row r="55" spans="2:17" ht="18.75" customHeight="1" x14ac:dyDescent="0.25">
      <c r="B55" s="21"/>
      <c r="C55" s="50">
        <f t="shared" si="3"/>
        <v>0</v>
      </c>
      <c r="D55" s="90">
        <v>5</v>
      </c>
      <c r="E55" s="307" t="s">
        <v>441</v>
      </c>
      <c r="F55" s="308"/>
      <c r="G55" s="308"/>
      <c r="H55" s="308"/>
      <c r="I55" s="308"/>
      <c r="J55" s="308"/>
      <c r="K55" s="309"/>
      <c r="L55" s="94" t="str">
        <f t="shared" si="2"/>
        <v>Trabajado</v>
      </c>
      <c r="M55" s="310" t="s">
        <v>283</v>
      </c>
      <c r="N55" s="311"/>
      <c r="O55" s="50">
        <f t="shared" si="4"/>
        <v>1</v>
      </c>
      <c r="P55" s="52">
        <f t="shared" si="5"/>
        <v>0</v>
      </c>
      <c r="Q55" s="49">
        <f t="shared" si="6"/>
        <v>1</v>
      </c>
    </row>
    <row r="56" spans="2:17" ht="18.75" customHeight="1" x14ac:dyDescent="0.25">
      <c r="B56" s="21"/>
      <c r="C56" s="50">
        <f t="shared" si="3"/>
        <v>0</v>
      </c>
      <c r="D56" s="90">
        <v>6</v>
      </c>
      <c r="E56" s="307">
        <f t="shared" si="1"/>
        <v>0</v>
      </c>
      <c r="F56" s="308"/>
      <c r="G56" s="308"/>
      <c r="H56" s="308"/>
      <c r="I56" s="308"/>
      <c r="J56" s="308"/>
      <c r="K56" s="309"/>
      <c r="L56" s="94">
        <f t="shared" si="2"/>
        <v>0</v>
      </c>
      <c r="M56" s="310"/>
      <c r="N56" s="311"/>
      <c r="O56" s="50">
        <f t="shared" si="4"/>
        <v>0</v>
      </c>
      <c r="P56" s="52">
        <f t="shared" si="5"/>
        <v>0</v>
      </c>
      <c r="Q56" s="49">
        <f t="shared" si="6"/>
        <v>0</v>
      </c>
    </row>
    <row r="57" spans="2:17" ht="18.75" customHeight="1" x14ac:dyDescent="0.25">
      <c r="B57" s="21"/>
      <c r="C57" s="50">
        <f t="shared" si="3"/>
        <v>0</v>
      </c>
      <c r="D57" s="90">
        <v>7</v>
      </c>
      <c r="E57" s="307">
        <f t="shared" si="1"/>
        <v>0</v>
      </c>
      <c r="F57" s="308"/>
      <c r="G57" s="308"/>
      <c r="H57" s="308"/>
      <c r="I57" s="308"/>
      <c r="J57" s="308"/>
      <c r="K57" s="309"/>
      <c r="L57" s="94">
        <f t="shared" si="2"/>
        <v>0</v>
      </c>
      <c r="M57" s="310"/>
      <c r="N57" s="311"/>
      <c r="O57" s="50">
        <f t="shared" si="4"/>
        <v>0</v>
      </c>
      <c r="P57" s="52">
        <f t="shared" si="5"/>
        <v>0</v>
      </c>
      <c r="Q57" s="49">
        <f t="shared" si="6"/>
        <v>0</v>
      </c>
    </row>
    <row r="58" spans="2:17" ht="18.75" customHeight="1" x14ac:dyDescent="0.25">
      <c r="B58" s="21"/>
      <c r="C58" s="50">
        <f t="shared" si="3"/>
        <v>0</v>
      </c>
      <c r="D58" s="90">
        <v>8</v>
      </c>
      <c r="E58" s="307">
        <f t="shared" si="1"/>
        <v>0</v>
      </c>
      <c r="F58" s="308"/>
      <c r="G58" s="308"/>
      <c r="H58" s="308"/>
      <c r="I58" s="308"/>
      <c r="J58" s="308"/>
      <c r="K58" s="309"/>
      <c r="L58" s="94">
        <f t="shared" si="2"/>
        <v>0</v>
      </c>
      <c r="M58" s="310"/>
      <c r="N58" s="311"/>
      <c r="O58" s="50">
        <f t="shared" si="4"/>
        <v>0</v>
      </c>
      <c r="P58" s="52">
        <f t="shared" si="5"/>
        <v>0</v>
      </c>
      <c r="Q58" s="49">
        <f t="shared" si="6"/>
        <v>0</v>
      </c>
    </row>
    <row r="59" spans="2:17" ht="18.75" customHeight="1" x14ac:dyDescent="0.25">
      <c r="B59" s="21"/>
      <c r="C59" s="50">
        <f t="shared" si="3"/>
        <v>0</v>
      </c>
      <c r="D59" s="90">
        <v>9</v>
      </c>
      <c r="E59" s="307">
        <f t="shared" si="1"/>
        <v>0</v>
      </c>
      <c r="F59" s="308"/>
      <c r="G59" s="308"/>
      <c r="H59" s="308"/>
      <c r="I59" s="308"/>
      <c r="J59" s="308"/>
      <c r="K59" s="309"/>
      <c r="L59" s="94">
        <f t="shared" si="2"/>
        <v>0</v>
      </c>
      <c r="M59" s="310"/>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442</v>
      </c>
      <c r="D80" s="202"/>
      <c r="E80" s="202"/>
      <c r="F80" s="202"/>
      <c r="G80" s="202"/>
      <c r="H80" s="202"/>
      <c r="I80" s="202"/>
      <c r="J80" s="202"/>
      <c r="K80" s="202"/>
      <c r="L80" s="202"/>
      <c r="M80" s="202"/>
      <c r="N80" s="202"/>
      <c r="O80" s="202"/>
      <c r="P80" s="22"/>
    </row>
    <row r="81" spans="2:16" ht="45" customHeight="1" x14ac:dyDescent="0.25">
      <c r="B81" s="21"/>
      <c r="C81" s="202" t="s">
        <v>443</v>
      </c>
      <c r="D81" s="202"/>
      <c r="E81" s="202"/>
      <c r="F81" s="202"/>
      <c r="G81" s="202"/>
      <c r="H81" s="202"/>
      <c r="I81" s="202"/>
      <c r="J81" s="202"/>
      <c r="K81" s="202"/>
      <c r="L81" s="202"/>
      <c r="M81" s="202"/>
      <c r="N81" s="202"/>
      <c r="O81" s="202"/>
      <c r="P81" s="22"/>
    </row>
    <row r="82" spans="2:16" ht="45" customHeight="1" x14ac:dyDescent="0.25">
      <c r="B82" s="21"/>
      <c r="C82" s="202" t="s">
        <v>444</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61" priority="5">
      <formula>IF(L24=0,1,0)</formula>
    </cfRule>
  </conditionalFormatting>
  <conditionalFormatting sqref="E51:N70">
    <cfRule type="expression" dxfId="60" priority="1">
      <formula>IF(Q51&lt;0,1,0)</formula>
    </cfRule>
    <cfRule type="expression" dxfId="59" priority="4">
      <formula>IF(Q51&gt;0,1,0)</formula>
    </cfRule>
  </conditionalFormatting>
  <conditionalFormatting sqref="E51:K70">
    <cfRule type="expression" dxfId="58" priority="3">
      <formula>IF(E51=0,1,0)</formula>
    </cfRule>
  </conditionalFormatting>
  <conditionalFormatting sqref="L51:L70">
    <cfRule type="expression" dxfId="57"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'F:\ENJAMBRE_2022\1.GESTION_EVALUACION\[anexo-dia-e-2021 (1).xlsx]Hoja2 (2)'!#REF!</xm:f>
          </x14:formula1>
          <xm:sqref>F9:K9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showRowColHeaders="0" showRuler="0" view="pageLayout" topLeftCell="B40" zoomScale="115" zoomScaleNormal="100" zoomScalePageLayoutView="115" workbookViewId="0">
      <selection activeCell="N74" sqref="N74:O74"/>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315</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57"/>
      <c r="D4" s="57"/>
      <c r="E4" s="57"/>
      <c r="F4" s="57"/>
      <c r="G4" s="57"/>
      <c r="H4" s="57"/>
      <c r="I4" s="57"/>
      <c r="J4" s="57"/>
      <c r="K4" s="57"/>
      <c r="L4" s="57"/>
      <c r="M4" s="57"/>
      <c r="N4" s="57"/>
      <c r="O4" s="57"/>
      <c r="P4" s="22"/>
    </row>
    <row r="5" spans="2:16" x14ac:dyDescent="0.25">
      <c r="B5" s="58"/>
      <c r="C5" s="276" t="s">
        <v>279</v>
      </c>
      <c r="D5" s="276"/>
      <c r="E5" s="276"/>
      <c r="F5" s="276"/>
      <c r="G5" s="276"/>
      <c r="H5" s="276"/>
      <c r="I5" s="276"/>
      <c r="J5" s="276"/>
      <c r="K5" s="276"/>
      <c r="L5" s="276"/>
      <c r="M5" s="276"/>
      <c r="N5" s="276"/>
      <c r="O5" s="73"/>
      <c r="P5" s="22"/>
    </row>
    <row r="6" spans="2:16" ht="9" customHeight="1" thickBot="1" x14ac:dyDescent="0.3">
      <c r="B6" s="58"/>
      <c r="C6" s="60"/>
      <c r="D6" s="60"/>
      <c r="E6" s="60"/>
      <c r="F6" s="60"/>
      <c r="G6" s="60"/>
      <c r="H6" s="60"/>
      <c r="I6" s="60"/>
      <c r="J6" s="60"/>
      <c r="K6" s="60"/>
      <c r="L6" s="60"/>
      <c r="M6" s="60"/>
      <c r="N6" s="60"/>
      <c r="O6" s="60"/>
      <c r="P6" s="22"/>
    </row>
    <row r="7" spans="2:16" ht="16.5" thickTop="1" thickBot="1" x14ac:dyDescent="0.3">
      <c r="B7" s="61"/>
      <c r="C7" s="277" t="s">
        <v>10</v>
      </c>
      <c r="D7" s="277"/>
      <c r="E7" s="60"/>
      <c r="F7" s="240" t="s">
        <v>317</v>
      </c>
      <c r="G7" s="278"/>
      <c r="H7" s="278"/>
      <c r="I7" s="278"/>
      <c r="J7" s="278"/>
      <c r="K7" s="279"/>
      <c r="L7" s="74" t="s">
        <v>13</v>
      </c>
      <c r="M7" s="63"/>
      <c r="N7" s="240">
        <v>254874000363</v>
      </c>
      <c r="O7" s="279"/>
      <c r="P7" s="22"/>
    </row>
    <row r="8" spans="2:16" ht="9" customHeight="1" thickTop="1" thickBot="1" x14ac:dyDescent="0.3">
      <c r="B8" s="58"/>
      <c r="C8" s="73"/>
      <c r="D8" s="60"/>
      <c r="E8" s="60"/>
      <c r="F8" s="60"/>
      <c r="G8" s="60"/>
      <c r="H8" s="60"/>
      <c r="I8" s="60"/>
      <c r="J8" s="60"/>
      <c r="K8" s="60"/>
      <c r="L8" s="64"/>
      <c r="M8" s="63"/>
      <c r="N8" s="60"/>
      <c r="O8" s="60"/>
      <c r="P8" s="22"/>
    </row>
    <row r="9" spans="2:16" ht="16.5" thickTop="1" thickBot="1" x14ac:dyDescent="0.3">
      <c r="B9" s="61"/>
      <c r="C9" s="277" t="s">
        <v>12</v>
      </c>
      <c r="D9" s="277"/>
      <c r="E9" s="60"/>
      <c r="F9" s="240" t="s">
        <v>184</v>
      </c>
      <c r="G9" s="278"/>
      <c r="H9" s="278"/>
      <c r="I9" s="278"/>
      <c r="J9" s="278"/>
      <c r="K9" s="279"/>
      <c r="L9" s="74" t="s">
        <v>14</v>
      </c>
      <c r="M9" s="63"/>
      <c r="N9" s="240" t="s">
        <v>319</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276" t="s">
        <v>294</v>
      </c>
      <c r="D14" s="276"/>
      <c r="E14" s="276"/>
      <c r="F14" s="276"/>
      <c r="G14" s="276"/>
      <c r="H14" s="276"/>
      <c r="I14" s="276"/>
      <c r="J14" s="276"/>
      <c r="K14" s="276"/>
      <c r="L14" s="276"/>
      <c r="M14" s="276"/>
      <c r="N14" s="276"/>
      <c r="O14" s="73"/>
      <c r="P14" s="22"/>
    </row>
    <row r="15" spans="2:16" ht="9" customHeight="1" thickBot="1" x14ac:dyDescent="0.3">
      <c r="B15" s="21"/>
      <c r="P15" s="22"/>
    </row>
    <row r="16" spans="2:16" ht="16.5" thickTop="1" thickBot="1" x14ac:dyDescent="0.3">
      <c r="B16" s="21"/>
      <c r="C16" s="60"/>
      <c r="D16" s="74" t="s">
        <v>0</v>
      </c>
      <c r="E16" s="60"/>
      <c r="F16" s="71"/>
      <c r="G16" s="65" t="s">
        <v>445</v>
      </c>
      <c r="H16" s="65"/>
      <c r="I16" s="65"/>
      <c r="J16" s="65"/>
      <c r="K16" s="66"/>
      <c r="L16" s="67" t="s">
        <v>295</v>
      </c>
      <c r="M16" s="63"/>
      <c r="N16" s="71" t="s">
        <v>446</v>
      </c>
      <c r="O16" s="66"/>
      <c r="P16" s="22"/>
    </row>
    <row r="17" spans="2:16" ht="9" customHeight="1" thickTop="1" thickBot="1" x14ac:dyDescent="0.3">
      <c r="B17" s="21"/>
      <c r="P17" s="22"/>
    </row>
    <row r="18" spans="2:16" ht="16.5" thickTop="1" thickBot="1" x14ac:dyDescent="0.3">
      <c r="B18" s="21"/>
      <c r="C18" s="60"/>
      <c r="D18" s="74" t="s">
        <v>296</v>
      </c>
      <c r="E18" s="60"/>
      <c r="F18" s="71"/>
      <c r="G18" s="65" t="s">
        <v>27</v>
      </c>
      <c r="H18" s="65"/>
      <c r="I18" s="65"/>
      <c r="J18" s="65"/>
      <c r="K18" s="66"/>
      <c r="L18" s="67" t="s">
        <v>297</v>
      </c>
      <c r="M18" s="63"/>
      <c r="N18" s="71" t="s">
        <v>447</v>
      </c>
      <c r="O18" s="66"/>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03" t="s">
        <v>298</v>
      </c>
      <c r="C21" s="204"/>
      <c r="D21" s="204"/>
      <c r="E21" s="204"/>
      <c r="F21" s="204"/>
      <c r="G21" s="204"/>
      <c r="H21" s="204"/>
      <c r="I21" s="204"/>
      <c r="J21" s="204"/>
      <c r="K21" s="204"/>
      <c r="L21" s="204"/>
      <c r="M21" s="204"/>
      <c r="N21" s="204"/>
      <c r="O21" s="204"/>
      <c r="P21" s="205"/>
    </row>
    <row r="22" spans="2:16" ht="6.75" customHeight="1" thickTop="1" x14ac:dyDescent="0.25">
      <c r="B22" s="21"/>
      <c r="P22" s="27"/>
    </row>
    <row r="23" spans="2:16" ht="23.25" customHeight="1" x14ac:dyDescent="0.25">
      <c r="B23" s="21"/>
      <c r="C23" s="269" t="s">
        <v>299</v>
      </c>
      <c r="D23" s="270"/>
      <c r="E23" s="270"/>
      <c r="F23" s="270"/>
      <c r="G23" s="270"/>
      <c r="H23" s="270"/>
      <c r="I23" s="270"/>
      <c r="J23" s="270"/>
      <c r="K23" s="270"/>
      <c r="L23" s="270"/>
      <c r="M23" s="270"/>
      <c r="N23" s="270"/>
      <c r="O23" s="271"/>
      <c r="P23" s="22"/>
    </row>
    <row r="24" spans="2:16" ht="9" customHeight="1" thickBot="1" x14ac:dyDescent="0.3">
      <c r="B24" s="21"/>
      <c r="G24" s="68"/>
      <c r="H24" s="68"/>
      <c r="I24" s="68"/>
      <c r="J24" s="68"/>
      <c r="K24" s="68"/>
      <c r="P24" s="22"/>
    </row>
    <row r="25" spans="2:16" ht="16.5" thickTop="1" thickBot="1" x14ac:dyDescent="0.3">
      <c r="B25" s="21"/>
      <c r="C25" s="70" t="s">
        <v>277</v>
      </c>
      <c r="D25" s="214" t="s">
        <v>300</v>
      </c>
      <c r="E25" s="237"/>
      <c r="F25" s="237"/>
      <c r="G25" s="237"/>
      <c r="H25" s="237"/>
      <c r="I25" s="237"/>
      <c r="J25" s="237"/>
      <c r="K25" s="237"/>
      <c r="L25" s="237"/>
      <c r="M25" s="237"/>
      <c r="N25" s="237"/>
      <c r="O25" s="215"/>
      <c r="P25" s="22"/>
    </row>
    <row r="26" spans="2:16" ht="18.75" customHeight="1" thickTop="1" x14ac:dyDescent="0.25">
      <c r="B26" s="21"/>
      <c r="C26" s="85">
        <v>1</v>
      </c>
      <c r="D26" s="298" t="s">
        <v>441</v>
      </c>
      <c r="E26" s="298"/>
      <c r="F26" s="298"/>
      <c r="G26" s="298"/>
      <c r="H26" s="298"/>
      <c r="I26" s="298"/>
      <c r="J26" s="298"/>
      <c r="K26" s="298"/>
      <c r="L26" s="298"/>
      <c r="M26" s="298"/>
      <c r="N26" s="298"/>
      <c r="O26" s="299"/>
      <c r="P26" s="22"/>
    </row>
    <row r="27" spans="2:16" ht="18.75" customHeight="1" x14ac:dyDescent="0.25">
      <c r="B27" s="21"/>
      <c r="C27" s="90">
        <v>2</v>
      </c>
      <c r="D27" s="286"/>
      <c r="E27" s="286"/>
      <c r="F27" s="286"/>
      <c r="G27" s="286"/>
      <c r="H27" s="286"/>
      <c r="I27" s="286"/>
      <c r="J27" s="286"/>
      <c r="K27" s="286"/>
      <c r="L27" s="286"/>
      <c r="M27" s="286"/>
      <c r="N27" s="286"/>
      <c r="O27" s="287"/>
      <c r="P27" s="22"/>
    </row>
    <row r="28" spans="2:16" ht="18.75" customHeight="1" x14ac:dyDescent="0.25">
      <c r="B28" s="21"/>
      <c r="C28" s="90">
        <v>3</v>
      </c>
      <c r="D28" s="286"/>
      <c r="E28" s="286"/>
      <c r="F28" s="286"/>
      <c r="G28" s="286"/>
      <c r="H28" s="286"/>
      <c r="I28" s="286"/>
      <c r="J28" s="286"/>
      <c r="K28" s="286"/>
      <c r="L28" s="286"/>
      <c r="M28" s="286"/>
      <c r="N28" s="286"/>
      <c r="O28" s="287"/>
      <c r="P28" s="22"/>
    </row>
    <row r="29" spans="2:16" ht="18.75" customHeight="1" x14ac:dyDescent="0.25">
      <c r="B29" s="21"/>
      <c r="C29" s="90">
        <v>4</v>
      </c>
      <c r="D29" s="286"/>
      <c r="E29" s="286"/>
      <c r="F29" s="286"/>
      <c r="G29" s="286"/>
      <c r="H29" s="286"/>
      <c r="I29" s="286"/>
      <c r="J29" s="286"/>
      <c r="K29" s="286"/>
      <c r="L29" s="286"/>
      <c r="M29" s="286"/>
      <c r="N29" s="286"/>
      <c r="O29" s="287"/>
      <c r="P29" s="22"/>
    </row>
    <row r="30" spans="2:16" ht="18.75" customHeight="1" thickBot="1" x14ac:dyDescent="0.3">
      <c r="B30" s="21"/>
      <c r="C30" s="91">
        <v>5</v>
      </c>
      <c r="D30" s="292"/>
      <c r="E30" s="292"/>
      <c r="F30" s="292"/>
      <c r="G30" s="292"/>
      <c r="H30" s="292"/>
      <c r="I30" s="292"/>
      <c r="J30" s="292"/>
      <c r="K30" s="292"/>
      <c r="L30" s="292"/>
      <c r="M30" s="292"/>
      <c r="N30" s="292"/>
      <c r="O30" s="293"/>
      <c r="P30" s="22"/>
    </row>
    <row r="31" spans="2:16" ht="9" customHeight="1" thickTop="1" thickBot="1" x14ac:dyDescent="0.3">
      <c r="B31" s="23"/>
      <c r="C31" s="18"/>
      <c r="D31" s="18"/>
      <c r="E31" s="18"/>
      <c r="F31" s="18"/>
      <c r="G31" s="18"/>
      <c r="H31" s="69"/>
      <c r="I31" s="69"/>
      <c r="J31" s="69"/>
      <c r="K31" s="170"/>
      <c r="L31" s="170"/>
      <c r="M31" s="18"/>
      <c r="N31" s="18"/>
      <c r="O31" s="18"/>
      <c r="P31" s="24"/>
    </row>
    <row r="32" spans="2:16" ht="78" customHeight="1" thickTop="1" thickBot="1" x14ac:dyDescent="0.3">
      <c r="K32" s="171"/>
      <c r="L32" s="171"/>
    </row>
    <row r="33" spans="2:16" ht="17.25" thickTop="1" thickBot="1" x14ac:dyDescent="0.3">
      <c r="B33" s="203" t="s">
        <v>301</v>
      </c>
      <c r="C33" s="204"/>
      <c r="D33" s="204"/>
      <c r="E33" s="204"/>
      <c r="F33" s="204"/>
      <c r="G33" s="204"/>
      <c r="H33" s="204"/>
      <c r="I33" s="204"/>
      <c r="J33" s="204"/>
      <c r="K33" s="204"/>
      <c r="L33" s="204"/>
      <c r="M33" s="204"/>
      <c r="N33" s="204"/>
      <c r="O33" s="204"/>
      <c r="P33" s="205"/>
    </row>
    <row r="34" spans="2:16" ht="15.75" thickTop="1" x14ac:dyDescent="0.25">
      <c r="B34" s="21"/>
      <c r="P34" s="27"/>
    </row>
    <row r="35" spans="2:16" ht="21" customHeight="1" x14ac:dyDescent="0.25">
      <c r="B35" s="21"/>
      <c r="C35" s="269" t="s">
        <v>302</v>
      </c>
      <c r="D35" s="270"/>
      <c r="E35" s="270"/>
      <c r="F35" s="270"/>
      <c r="G35" s="270"/>
      <c r="H35" s="270"/>
      <c r="I35" s="270"/>
      <c r="J35" s="270"/>
      <c r="K35" s="270"/>
      <c r="L35" s="270"/>
      <c r="M35" s="270"/>
      <c r="N35" s="270"/>
      <c r="O35" s="271"/>
      <c r="P35" s="22"/>
    </row>
    <row r="36" spans="2:16" ht="15.75" thickBot="1" x14ac:dyDescent="0.3">
      <c r="B36" s="21"/>
      <c r="H36" s="68"/>
      <c r="I36" s="68"/>
      <c r="J36" s="68"/>
      <c r="P36" s="22"/>
    </row>
    <row r="37" spans="2:16" ht="16.5" thickTop="1" thickBot="1" x14ac:dyDescent="0.3">
      <c r="B37" s="21"/>
      <c r="C37" s="70" t="s">
        <v>277</v>
      </c>
      <c r="D37" s="272" t="s">
        <v>300</v>
      </c>
      <c r="E37" s="273"/>
      <c r="F37" s="273"/>
      <c r="G37" s="273"/>
      <c r="H37" s="273"/>
      <c r="I37" s="274"/>
      <c r="J37" s="273" t="s">
        <v>303</v>
      </c>
      <c r="K37" s="273"/>
      <c r="L37" s="273"/>
      <c r="M37" s="273"/>
      <c r="N37" s="273"/>
      <c r="O37" s="274"/>
      <c r="P37" s="22"/>
    </row>
    <row r="38" spans="2:16" ht="15.75" thickTop="1" x14ac:dyDescent="0.25">
      <c r="B38" s="21"/>
      <c r="C38" s="85">
        <v>1</v>
      </c>
      <c r="D38" s="294" t="s">
        <v>448</v>
      </c>
      <c r="E38" s="295"/>
      <c r="F38" s="295"/>
      <c r="G38" s="295"/>
      <c r="H38" s="295"/>
      <c r="I38" s="296"/>
      <c r="J38" s="298" t="s">
        <v>449</v>
      </c>
      <c r="K38" s="298"/>
      <c r="L38" s="298"/>
      <c r="M38" s="298"/>
      <c r="N38" s="298"/>
      <c r="O38" s="299"/>
      <c r="P38" s="22"/>
    </row>
    <row r="39" spans="2:16" x14ac:dyDescent="0.25">
      <c r="B39" s="21"/>
      <c r="C39" s="90">
        <v>2</v>
      </c>
      <c r="D39" s="282">
        <f t="shared" ref="D39:D42" si="0">D27</f>
        <v>0</v>
      </c>
      <c r="E39" s="283"/>
      <c r="F39" s="283"/>
      <c r="G39" s="283"/>
      <c r="H39" s="283"/>
      <c r="I39" s="284"/>
      <c r="J39" s="286" t="s">
        <v>450</v>
      </c>
      <c r="K39" s="286"/>
      <c r="L39" s="286"/>
      <c r="M39" s="286"/>
      <c r="N39" s="286"/>
      <c r="O39" s="287"/>
      <c r="P39" s="22"/>
    </row>
    <row r="40" spans="2:16" x14ac:dyDescent="0.25">
      <c r="B40" s="21"/>
      <c r="C40" s="90">
        <v>3</v>
      </c>
      <c r="D40" s="282">
        <f t="shared" si="0"/>
        <v>0</v>
      </c>
      <c r="E40" s="283"/>
      <c r="F40" s="283"/>
      <c r="G40" s="283"/>
      <c r="H40" s="283"/>
      <c r="I40" s="284"/>
      <c r="J40" s="286" t="s">
        <v>451</v>
      </c>
      <c r="K40" s="286"/>
      <c r="L40" s="286"/>
      <c r="M40" s="286"/>
      <c r="N40" s="286"/>
      <c r="O40" s="287"/>
      <c r="P40" s="22"/>
    </row>
    <row r="41" spans="2:16" x14ac:dyDescent="0.25">
      <c r="B41" s="21"/>
      <c r="C41" s="90">
        <v>4</v>
      </c>
      <c r="D41" s="282">
        <f t="shared" si="0"/>
        <v>0</v>
      </c>
      <c r="E41" s="283"/>
      <c r="F41" s="283"/>
      <c r="G41" s="283"/>
      <c r="H41" s="283"/>
      <c r="I41" s="284"/>
      <c r="J41" s="286"/>
      <c r="K41" s="286"/>
      <c r="L41" s="286"/>
      <c r="M41" s="286"/>
      <c r="N41" s="286"/>
      <c r="O41" s="287"/>
      <c r="P41" s="22"/>
    </row>
    <row r="42" spans="2:16" ht="15.75" thickBot="1" x14ac:dyDescent="0.3">
      <c r="B42" s="21"/>
      <c r="C42" s="91">
        <v>5</v>
      </c>
      <c r="D42" s="288">
        <f t="shared" si="0"/>
        <v>0</v>
      </c>
      <c r="E42" s="289"/>
      <c r="F42" s="289"/>
      <c r="G42" s="289"/>
      <c r="H42" s="289"/>
      <c r="I42" s="290"/>
      <c r="J42" s="292"/>
      <c r="K42" s="292"/>
      <c r="L42" s="292"/>
      <c r="M42" s="292"/>
      <c r="N42" s="292"/>
      <c r="O42" s="293"/>
      <c r="P42" s="22"/>
    </row>
    <row r="43" spans="2:16" ht="16.5" thickTop="1" thickBot="1" x14ac:dyDescent="0.3">
      <c r="B43" s="23"/>
      <c r="C43" s="18"/>
      <c r="D43" s="18"/>
      <c r="E43" s="18"/>
      <c r="F43" s="18"/>
      <c r="G43" s="18"/>
      <c r="H43" s="18"/>
      <c r="I43" s="18"/>
      <c r="J43" s="69"/>
      <c r="K43" s="170"/>
      <c r="L43" s="170"/>
      <c r="M43" s="18"/>
      <c r="N43" s="18"/>
      <c r="O43" s="18"/>
      <c r="P43" s="24"/>
    </row>
    <row r="44" spans="2:16" ht="16.5" thickTop="1" thickBot="1" x14ac:dyDescent="0.3"/>
    <row r="45" spans="2:16" ht="17.25" thickTop="1" thickBot="1" x14ac:dyDescent="0.3">
      <c r="B45" s="203" t="s">
        <v>304</v>
      </c>
      <c r="C45" s="204"/>
      <c r="D45" s="204"/>
      <c r="E45" s="204"/>
      <c r="F45" s="204"/>
      <c r="G45" s="204"/>
      <c r="H45" s="204"/>
      <c r="I45" s="204"/>
      <c r="J45" s="204"/>
      <c r="K45" s="204"/>
      <c r="L45" s="204"/>
      <c r="M45" s="204"/>
      <c r="N45" s="204"/>
      <c r="O45" s="204"/>
      <c r="P45" s="205"/>
    </row>
    <row r="46" spans="2:16" ht="15.75" thickTop="1" x14ac:dyDescent="0.25">
      <c r="B46" s="21"/>
      <c r="P46" s="27"/>
    </row>
    <row r="47" spans="2:16" ht="32.25" customHeight="1" x14ac:dyDescent="0.25">
      <c r="B47" s="21"/>
      <c r="C47" s="269" t="s">
        <v>305</v>
      </c>
      <c r="D47" s="270"/>
      <c r="E47" s="270"/>
      <c r="F47" s="270"/>
      <c r="G47" s="270"/>
      <c r="H47" s="270"/>
      <c r="I47" s="270"/>
      <c r="J47" s="270"/>
      <c r="K47" s="270"/>
      <c r="L47" s="270"/>
      <c r="M47" s="270"/>
      <c r="N47" s="270"/>
      <c r="O47" s="271"/>
      <c r="P47" s="22"/>
    </row>
    <row r="48" spans="2:16" ht="15.75" thickBot="1" x14ac:dyDescent="0.3">
      <c r="B48" s="21"/>
      <c r="H48" s="68"/>
      <c r="I48" s="68"/>
      <c r="J48" s="68"/>
      <c r="P48" s="22"/>
    </row>
    <row r="49" spans="2:16" ht="16.5" thickTop="1" thickBot="1" x14ac:dyDescent="0.3">
      <c r="B49" s="21"/>
      <c r="C49" s="70" t="s">
        <v>277</v>
      </c>
      <c r="D49" s="272" t="s">
        <v>300</v>
      </c>
      <c r="E49" s="273"/>
      <c r="F49" s="273"/>
      <c r="G49" s="273"/>
      <c r="H49" s="273"/>
      <c r="I49" s="274"/>
      <c r="J49" s="273" t="s">
        <v>306</v>
      </c>
      <c r="K49" s="273"/>
      <c r="L49" s="273"/>
      <c r="M49" s="273"/>
      <c r="N49" s="273"/>
      <c r="O49" s="274"/>
      <c r="P49" s="22"/>
    </row>
    <row r="50" spans="2:16" ht="15.75" thickTop="1" x14ac:dyDescent="0.25">
      <c r="B50" s="21"/>
      <c r="C50" s="85">
        <v>1</v>
      </c>
      <c r="D50" s="294" t="str">
        <f>D38</f>
        <v>Comprensión lectora, interpretación y producción textual.</v>
      </c>
      <c r="E50" s="295"/>
      <c r="F50" s="295"/>
      <c r="G50" s="295"/>
      <c r="H50" s="295"/>
      <c r="I50" s="296"/>
      <c r="J50" s="298" t="s">
        <v>452</v>
      </c>
      <c r="K50" s="298"/>
      <c r="L50" s="298"/>
      <c r="M50" s="298"/>
      <c r="N50" s="298"/>
      <c r="O50" s="299"/>
      <c r="P50" s="22"/>
    </row>
    <row r="51" spans="2:16" x14ac:dyDescent="0.25">
      <c r="B51" s="21"/>
      <c r="C51" s="90">
        <v>2</v>
      </c>
      <c r="D51" s="282">
        <f t="shared" ref="D51:D54" si="1">D39</f>
        <v>0</v>
      </c>
      <c r="E51" s="283"/>
      <c r="F51" s="283"/>
      <c r="G51" s="283"/>
      <c r="H51" s="283"/>
      <c r="I51" s="284"/>
      <c r="J51" s="286"/>
      <c r="K51" s="286"/>
      <c r="L51" s="286"/>
      <c r="M51" s="286"/>
      <c r="N51" s="286"/>
      <c r="O51" s="287"/>
      <c r="P51" s="22"/>
    </row>
    <row r="52" spans="2:16" x14ac:dyDescent="0.25">
      <c r="B52" s="21"/>
      <c r="C52" s="90">
        <v>3</v>
      </c>
      <c r="D52" s="282">
        <f t="shared" si="1"/>
        <v>0</v>
      </c>
      <c r="E52" s="283"/>
      <c r="F52" s="283"/>
      <c r="G52" s="283"/>
      <c r="H52" s="283"/>
      <c r="I52" s="284"/>
      <c r="J52" s="286"/>
      <c r="K52" s="286"/>
      <c r="L52" s="286"/>
      <c r="M52" s="286"/>
      <c r="N52" s="286"/>
      <c r="O52" s="287"/>
      <c r="P52" s="22"/>
    </row>
    <row r="53" spans="2:16" x14ac:dyDescent="0.25">
      <c r="B53" s="21"/>
      <c r="C53" s="90">
        <v>4</v>
      </c>
      <c r="D53" s="282">
        <f t="shared" si="1"/>
        <v>0</v>
      </c>
      <c r="E53" s="283"/>
      <c r="F53" s="283"/>
      <c r="G53" s="283"/>
      <c r="H53" s="283"/>
      <c r="I53" s="284"/>
      <c r="J53" s="286"/>
      <c r="K53" s="286"/>
      <c r="L53" s="286"/>
      <c r="M53" s="286"/>
      <c r="N53" s="286"/>
      <c r="O53" s="287"/>
      <c r="P53" s="22"/>
    </row>
    <row r="54" spans="2:16" ht="15.75" thickBot="1" x14ac:dyDescent="0.3">
      <c r="B54" s="21"/>
      <c r="C54" s="91">
        <v>5</v>
      </c>
      <c r="D54" s="288">
        <f t="shared" si="1"/>
        <v>0</v>
      </c>
      <c r="E54" s="289"/>
      <c r="F54" s="289"/>
      <c r="G54" s="289"/>
      <c r="H54" s="289"/>
      <c r="I54" s="290"/>
      <c r="J54" s="292"/>
      <c r="K54" s="292"/>
      <c r="L54" s="292"/>
      <c r="M54" s="292"/>
      <c r="N54" s="292"/>
      <c r="O54" s="293"/>
      <c r="P54" s="22"/>
    </row>
    <row r="55" spans="2:16" ht="16.5" thickTop="1" thickBot="1" x14ac:dyDescent="0.3">
      <c r="B55" s="23"/>
      <c r="C55" s="18"/>
      <c r="D55" s="18"/>
      <c r="E55" s="18"/>
      <c r="F55" s="18"/>
      <c r="G55" s="18"/>
      <c r="H55" s="69"/>
      <c r="I55" s="69"/>
      <c r="J55" s="69"/>
      <c r="K55" s="170"/>
      <c r="L55" s="170"/>
      <c r="M55" s="18"/>
      <c r="N55" s="18"/>
      <c r="O55" s="18"/>
      <c r="P55" s="24"/>
    </row>
    <row r="56" spans="2:16" ht="113.25" customHeight="1" thickTop="1" thickBot="1" x14ac:dyDescent="0.3"/>
    <row r="57" spans="2:16" ht="17.25" thickTop="1" thickBot="1" x14ac:dyDescent="0.3">
      <c r="B57" s="203" t="s">
        <v>307</v>
      </c>
      <c r="C57" s="204"/>
      <c r="D57" s="204"/>
      <c r="E57" s="204"/>
      <c r="F57" s="204"/>
      <c r="G57" s="204"/>
      <c r="H57" s="204"/>
      <c r="I57" s="204"/>
      <c r="J57" s="204"/>
      <c r="K57" s="204"/>
      <c r="L57" s="204"/>
      <c r="M57" s="204"/>
      <c r="N57" s="204"/>
      <c r="O57" s="204"/>
      <c r="P57" s="205"/>
    </row>
    <row r="58" spans="2:16" ht="15.75" thickTop="1" x14ac:dyDescent="0.25">
      <c r="B58" s="21"/>
      <c r="P58" s="27"/>
    </row>
    <row r="59" spans="2:16" x14ac:dyDescent="0.25">
      <c r="B59" s="21"/>
      <c r="C59" s="269" t="s">
        <v>308</v>
      </c>
      <c r="D59" s="270"/>
      <c r="E59" s="270"/>
      <c r="F59" s="270"/>
      <c r="G59" s="270"/>
      <c r="H59" s="270"/>
      <c r="I59" s="270"/>
      <c r="J59" s="270"/>
      <c r="K59" s="270"/>
      <c r="L59" s="270"/>
      <c r="M59" s="270"/>
      <c r="N59" s="270"/>
      <c r="O59" s="271"/>
      <c r="P59" s="22"/>
    </row>
    <row r="60" spans="2:16" ht="15.75" thickBot="1" x14ac:dyDescent="0.3">
      <c r="B60" s="21"/>
      <c r="H60" s="68"/>
      <c r="I60" s="68"/>
      <c r="J60" s="68"/>
      <c r="P60" s="22"/>
    </row>
    <row r="61" spans="2:16" ht="16.5" thickTop="1" thickBot="1" x14ac:dyDescent="0.3">
      <c r="B61" s="21"/>
      <c r="C61" s="70" t="s">
        <v>277</v>
      </c>
      <c r="D61" s="272" t="s">
        <v>300</v>
      </c>
      <c r="E61" s="273"/>
      <c r="F61" s="273"/>
      <c r="G61" s="273"/>
      <c r="H61" s="273"/>
      <c r="I61" s="274"/>
      <c r="J61" s="275" t="s">
        <v>309</v>
      </c>
      <c r="K61" s="275"/>
      <c r="L61" s="275"/>
      <c r="M61" s="275"/>
      <c r="N61" s="275" t="s">
        <v>310</v>
      </c>
      <c r="O61" s="275"/>
      <c r="P61" s="22"/>
    </row>
    <row r="62" spans="2:16" ht="15.75" thickTop="1" x14ac:dyDescent="0.25">
      <c r="B62" s="21"/>
      <c r="C62" s="85">
        <v>1</v>
      </c>
      <c r="D62" s="294" t="str">
        <f>D50</f>
        <v>Comprensión lectora, interpretación y producción textual.</v>
      </c>
      <c r="E62" s="295"/>
      <c r="F62" s="295"/>
      <c r="G62" s="295"/>
      <c r="H62" s="295"/>
      <c r="I62" s="296"/>
      <c r="J62" s="297" t="s">
        <v>453</v>
      </c>
      <c r="K62" s="298"/>
      <c r="L62" s="298"/>
      <c r="M62" s="299"/>
      <c r="N62" s="297" t="s">
        <v>454</v>
      </c>
      <c r="O62" s="299"/>
      <c r="P62" s="22"/>
    </row>
    <row r="63" spans="2:16" x14ac:dyDescent="0.25">
      <c r="B63" s="21"/>
      <c r="C63" s="90">
        <v>2</v>
      </c>
      <c r="D63" s="282">
        <f t="shared" ref="D63:D66" si="2">D51</f>
        <v>0</v>
      </c>
      <c r="E63" s="283"/>
      <c r="F63" s="283"/>
      <c r="G63" s="283"/>
      <c r="H63" s="283"/>
      <c r="I63" s="284"/>
      <c r="J63" s="285"/>
      <c r="K63" s="286"/>
      <c r="L63" s="286"/>
      <c r="M63" s="287"/>
      <c r="N63" s="285"/>
      <c r="O63" s="287"/>
      <c r="P63" s="22"/>
    </row>
    <row r="64" spans="2:16" x14ac:dyDescent="0.25">
      <c r="B64" s="21"/>
      <c r="C64" s="90">
        <v>3</v>
      </c>
      <c r="D64" s="282">
        <f t="shared" si="2"/>
        <v>0</v>
      </c>
      <c r="E64" s="283"/>
      <c r="F64" s="283"/>
      <c r="G64" s="283"/>
      <c r="H64" s="283"/>
      <c r="I64" s="284"/>
      <c r="J64" s="285"/>
      <c r="K64" s="286"/>
      <c r="L64" s="286"/>
      <c r="M64" s="287"/>
      <c r="N64" s="285"/>
      <c r="O64" s="287"/>
      <c r="P64" s="22"/>
    </row>
    <row r="65" spans="2:16" x14ac:dyDescent="0.25">
      <c r="B65" s="21"/>
      <c r="C65" s="90">
        <v>4</v>
      </c>
      <c r="D65" s="282">
        <f t="shared" si="2"/>
        <v>0</v>
      </c>
      <c r="E65" s="283"/>
      <c r="F65" s="283"/>
      <c r="G65" s="283"/>
      <c r="H65" s="283"/>
      <c r="I65" s="284"/>
      <c r="J65" s="285"/>
      <c r="K65" s="286"/>
      <c r="L65" s="286"/>
      <c r="M65" s="287"/>
      <c r="N65" s="285"/>
      <c r="O65" s="287"/>
      <c r="P65" s="22"/>
    </row>
    <row r="66" spans="2:16" ht="15.75" thickBot="1" x14ac:dyDescent="0.3">
      <c r="B66" s="21"/>
      <c r="C66" s="91">
        <v>5</v>
      </c>
      <c r="D66" s="288">
        <f t="shared" si="2"/>
        <v>0</v>
      </c>
      <c r="E66" s="289"/>
      <c r="F66" s="289"/>
      <c r="G66" s="289"/>
      <c r="H66" s="289"/>
      <c r="I66" s="290"/>
      <c r="J66" s="291"/>
      <c r="K66" s="292"/>
      <c r="L66" s="292"/>
      <c r="M66" s="293"/>
      <c r="N66" s="291"/>
      <c r="O66" s="293"/>
      <c r="P66" s="22"/>
    </row>
    <row r="67" spans="2:16" ht="16.5" thickTop="1" thickBot="1" x14ac:dyDescent="0.3">
      <c r="B67" s="23"/>
      <c r="C67" s="18"/>
      <c r="D67" s="18"/>
      <c r="E67" s="18"/>
      <c r="F67" s="18"/>
      <c r="G67" s="18"/>
      <c r="H67" s="69"/>
      <c r="I67" s="69"/>
      <c r="J67" s="69"/>
      <c r="K67" s="170"/>
      <c r="L67" s="170"/>
      <c r="M67" s="18"/>
      <c r="N67" s="18"/>
      <c r="O67" s="18"/>
      <c r="P67" s="24"/>
    </row>
    <row r="68" spans="2:16" ht="16.5" thickTop="1" thickBot="1" x14ac:dyDescent="0.3"/>
    <row r="69" spans="2:16" ht="17.25" thickTop="1" thickBot="1" x14ac:dyDescent="0.3">
      <c r="B69" s="203" t="s">
        <v>311</v>
      </c>
      <c r="C69" s="204"/>
      <c r="D69" s="204"/>
      <c r="E69" s="204"/>
      <c r="F69" s="204"/>
      <c r="G69" s="204"/>
      <c r="H69" s="204"/>
      <c r="I69" s="204"/>
      <c r="J69" s="204"/>
      <c r="K69" s="204"/>
      <c r="L69" s="204"/>
      <c r="M69" s="204"/>
      <c r="N69" s="204"/>
      <c r="O69" s="204"/>
      <c r="P69" s="205"/>
    </row>
    <row r="70" spans="2:16" ht="15.75" thickTop="1" x14ac:dyDescent="0.25">
      <c r="B70" s="21"/>
      <c r="P70" s="27"/>
    </row>
    <row r="71" spans="2:16" x14ac:dyDescent="0.25">
      <c r="B71" s="21"/>
      <c r="C71" s="269" t="s">
        <v>312</v>
      </c>
      <c r="D71" s="270"/>
      <c r="E71" s="270"/>
      <c r="F71" s="270"/>
      <c r="G71" s="270"/>
      <c r="H71" s="270"/>
      <c r="I71" s="270"/>
      <c r="J71" s="270"/>
      <c r="K71" s="270"/>
      <c r="L71" s="270"/>
      <c r="M71" s="270"/>
      <c r="N71" s="270"/>
      <c r="O71" s="271"/>
      <c r="P71" s="22"/>
    </row>
    <row r="72" spans="2:16" ht="15.75" thickBot="1" x14ac:dyDescent="0.3">
      <c r="B72" s="21"/>
      <c r="H72" s="68"/>
      <c r="I72" s="68"/>
      <c r="J72" s="68"/>
      <c r="P72" s="22"/>
    </row>
    <row r="73" spans="2:16" ht="16.5" thickTop="1" thickBot="1" x14ac:dyDescent="0.3">
      <c r="B73" s="21"/>
      <c r="C73" s="70" t="s">
        <v>277</v>
      </c>
      <c r="D73" s="272" t="s">
        <v>300</v>
      </c>
      <c r="E73" s="273"/>
      <c r="F73" s="273"/>
      <c r="G73" s="273"/>
      <c r="H73" s="273"/>
      <c r="I73" s="274"/>
      <c r="J73" s="275" t="s">
        <v>313</v>
      </c>
      <c r="K73" s="275"/>
      <c r="L73" s="275"/>
      <c r="M73" s="275"/>
      <c r="N73" s="275" t="s">
        <v>314</v>
      </c>
      <c r="O73" s="275"/>
      <c r="P73" s="22"/>
    </row>
    <row r="74" spans="2:16" ht="15.75" thickTop="1" x14ac:dyDescent="0.25">
      <c r="B74" s="21"/>
      <c r="C74" s="85">
        <v>1</v>
      </c>
      <c r="D74" s="294" t="str">
        <f>D62</f>
        <v>Comprensión lectora, interpretación y producción textual.</v>
      </c>
      <c r="E74" s="295"/>
      <c r="F74" s="295"/>
      <c r="G74" s="295"/>
      <c r="H74" s="295"/>
      <c r="I74" s="296"/>
      <c r="J74" s="297" t="s">
        <v>455</v>
      </c>
      <c r="K74" s="298"/>
      <c r="L74" s="298"/>
      <c r="M74" s="299"/>
      <c r="N74" s="297" t="s">
        <v>456</v>
      </c>
      <c r="O74" s="299"/>
      <c r="P74" s="22"/>
    </row>
    <row r="75" spans="2:16" x14ac:dyDescent="0.25">
      <c r="B75" s="21"/>
      <c r="C75" s="90">
        <v>2</v>
      </c>
      <c r="D75" s="282">
        <f t="shared" ref="D75:D78" si="3">D63</f>
        <v>0</v>
      </c>
      <c r="E75" s="283"/>
      <c r="F75" s="283"/>
      <c r="G75" s="283"/>
      <c r="H75" s="283"/>
      <c r="I75" s="284"/>
      <c r="J75" s="285"/>
      <c r="K75" s="286"/>
      <c r="L75" s="286"/>
      <c r="M75" s="287"/>
      <c r="N75" s="285"/>
      <c r="O75" s="287"/>
      <c r="P75" s="22"/>
    </row>
    <row r="76" spans="2:16" x14ac:dyDescent="0.25">
      <c r="B76" s="21"/>
      <c r="C76" s="90">
        <v>3</v>
      </c>
      <c r="D76" s="282">
        <f t="shared" si="3"/>
        <v>0</v>
      </c>
      <c r="E76" s="283"/>
      <c r="F76" s="283"/>
      <c r="G76" s="283"/>
      <c r="H76" s="283"/>
      <c r="I76" s="284"/>
      <c r="J76" s="285"/>
      <c r="K76" s="286"/>
      <c r="L76" s="286"/>
      <c r="M76" s="287"/>
      <c r="N76" s="285"/>
      <c r="O76" s="287"/>
      <c r="P76" s="22"/>
    </row>
    <row r="77" spans="2:16" x14ac:dyDescent="0.25">
      <c r="B77" s="21"/>
      <c r="C77" s="90">
        <v>4</v>
      </c>
      <c r="D77" s="282">
        <f t="shared" si="3"/>
        <v>0</v>
      </c>
      <c r="E77" s="283"/>
      <c r="F77" s="283"/>
      <c r="G77" s="283"/>
      <c r="H77" s="283"/>
      <c r="I77" s="284"/>
      <c r="J77" s="285"/>
      <c r="K77" s="286"/>
      <c r="L77" s="286"/>
      <c r="M77" s="287"/>
      <c r="N77" s="285"/>
      <c r="O77" s="287"/>
      <c r="P77" s="22"/>
    </row>
    <row r="78" spans="2:16" ht="15.75" thickBot="1" x14ac:dyDescent="0.3">
      <c r="B78" s="21"/>
      <c r="C78" s="91">
        <v>5</v>
      </c>
      <c r="D78" s="288">
        <f t="shared" si="3"/>
        <v>0</v>
      </c>
      <c r="E78" s="289"/>
      <c r="F78" s="289"/>
      <c r="G78" s="289"/>
      <c r="H78" s="289"/>
      <c r="I78" s="290"/>
      <c r="J78" s="291"/>
      <c r="K78" s="292"/>
      <c r="L78" s="292"/>
      <c r="M78" s="293"/>
      <c r="N78" s="291"/>
      <c r="O78" s="293"/>
      <c r="P78" s="22"/>
    </row>
    <row r="79" spans="2:16" ht="16.5" thickTop="1" thickBot="1" x14ac:dyDescent="0.3">
      <c r="B79" s="23"/>
      <c r="C79" s="18"/>
      <c r="D79" s="18"/>
      <c r="E79" s="18"/>
      <c r="F79" s="18"/>
      <c r="G79" s="18"/>
      <c r="H79" s="69"/>
      <c r="I79" s="69"/>
      <c r="J79" s="69"/>
      <c r="K79" s="170"/>
      <c r="L79" s="170"/>
      <c r="M79" s="18"/>
      <c r="N79" s="18"/>
      <c r="O79" s="18"/>
      <c r="P79" s="24"/>
    </row>
    <row r="80" spans="2:16" ht="15.75" thickTop="1" x14ac:dyDescent="0.25"/>
  </sheetData>
  <sheetProtection formatRows="0" insertRows="0"/>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56" priority="4">
      <formula>IF(D38=0,1,0)</formula>
    </cfRule>
  </conditionalFormatting>
  <conditionalFormatting sqref="D50:D54">
    <cfRule type="expression" dxfId="55" priority="3">
      <formula>IF(D50=0,1,0)</formula>
    </cfRule>
  </conditionalFormatting>
  <conditionalFormatting sqref="D62:D66">
    <cfRule type="expression" dxfId="54" priority="2">
      <formula>IF(D62=0,1,0)</formula>
    </cfRule>
  </conditionalFormatting>
  <conditionalFormatting sqref="D74:D78">
    <cfRule type="expression" dxfId="53" priority="1">
      <formula>IF(D74=0,1,0)</formula>
    </cfRule>
  </conditionalFormatting>
  <dataValidations count="1">
    <dataValidation type="list" allowBlank="1" showInputMessage="1" showErrorMessage="1" sqref="N18 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topLeftCell="A7" zoomScaleNormal="100" workbookViewId="0">
      <selection activeCell="M53" sqref="M53:N53"/>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516</v>
      </c>
      <c r="G16" s="338"/>
      <c r="H16" s="338"/>
      <c r="I16" s="338"/>
      <c r="J16" s="338"/>
      <c r="K16" s="339"/>
      <c r="L16" s="34" t="s">
        <v>15</v>
      </c>
      <c r="M16" s="79"/>
      <c r="N16" s="247" t="s">
        <v>517</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518</v>
      </c>
      <c r="E24" s="330"/>
      <c r="F24" s="330"/>
      <c r="G24" s="331"/>
      <c r="H24" s="86"/>
      <c r="I24" s="79"/>
      <c r="J24" s="87"/>
      <c r="K24" s="85">
        <v>1</v>
      </c>
      <c r="L24" s="332" t="str">
        <f>D24</f>
        <v xml:space="preserve">disciplinas de las ciencias sociales </v>
      </c>
      <c r="M24" s="333"/>
      <c r="N24" s="334"/>
      <c r="O24" s="88" t="s">
        <v>19</v>
      </c>
      <c r="P24" s="22"/>
    </row>
    <row r="25" spans="2:16" ht="18.75" customHeight="1" x14ac:dyDescent="0.25">
      <c r="B25" s="21"/>
      <c r="C25" s="89">
        <v>2</v>
      </c>
      <c r="D25" s="317" t="s">
        <v>519</v>
      </c>
      <c r="E25" s="318"/>
      <c r="F25" s="318"/>
      <c r="G25" s="319"/>
      <c r="H25" s="86"/>
      <c r="I25" s="79"/>
      <c r="J25" s="87"/>
      <c r="K25" s="89">
        <v>2</v>
      </c>
      <c r="L25" s="320" t="str">
        <f t="shared" ref="L25:L43" si="0">D25</f>
        <v xml:space="preserve">el universo y el cosmos </v>
      </c>
      <c r="M25" s="321"/>
      <c r="N25" s="322"/>
      <c r="O25" s="88" t="s">
        <v>19</v>
      </c>
      <c r="P25" s="22"/>
    </row>
    <row r="26" spans="2:16" ht="18.75" customHeight="1" x14ac:dyDescent="0.25">
      <c r="B26" s="21"/>
      <c r="C26" s="89">
        <v>3</v>
      </c>
      <c r="D26" s="317" t="s">
        <v>520</v>
      </c>
      <c r="E26" s="318"/>
      <c r="F26" s="318"/>
      <c r="G26" s="319"/>
      <c r="H26" s="86"/>
      <c r="I26" s="79"/>
      <c r="J26" s="87"/>
      <c r="K26" s="90">
        <v>3</v>
      </c>
      <c r="L26" s="320" t="str">
        <f t="shared" si="0"/>
        <v>la litosfera</v>
      </c>
      <c r="M26" s="321"/>
      <c r="N26" s="322"/>
      <c r="O26" s="88" t="s">
        <v>19</v>
      </c>
      <c r="P26" s="22"/>
    </row>
    <row r="27" spans="2:16" ht="18.75" customHeight="1" x14ac:dyDescent="0.25">
      <c r="B27" s="21"/>
      <c r="C27" s="89">
        <v>4</v>
      </c>
      <c r="D27" s="317" t="s">
        <v>521</v>
      </c>
      <c r="E27" s="318"/>
      <c r="F27" s="318"/>
      <c r="G27" s="319"/>
      <c r="H27" s="86"/>
      <c r="I27" s="79"/>
      <c r="J27" s="87"/>
      <c r="K27" s="89">
        <v>4</v>
      </c>
      <c r="L27" s="320" t="str">
        <f t="shared" si="0"/>
        <v>la atmosfera</v>
      </c>
      <c r="M27" s="321"/>
      <c r="N27" s="322"/>
      <c r="O27" s="88" t="s">
        <v>19</v>
      </c>
      <c r="P27" s="22"/>
    </row>
    <row r="28" spans="2:16" ht="18.75" customHeight="1" x14ac:dyDescent="0.25">
      <c r="B28" s="21"/>
      <c r="C28" s="89">
        <v>5</v>
      </c>
      <c r="D28" s="317" t="s">
        <v>522</v>
      </c>
      <c r="E28" s="318"/>
      <c r="F28" s="318"/>
      <c r="G28" s="319"/>
      <c r="H28" s="86"/>
      <c r="I28" s="79"/>
      <c r="J28" s="87"/>
      <c r="K28" s="89">
        <v>5</v>
      </c>
      <c r="L28" s="320" t="str">
        <f t="shared" si="0"/>
        <v>la hidrisfera</v>
      </c>
      <c r="M28" s="321"/>
      <c r="N28" s="322"/>
      <c r="O28" s="88" t="s">
        <v>19</v>
      </c>
      <c r="P28" s="22"/>
    </row>
    <row r="29" spans="2:16" ht="18.75" customHeight="1" x14ac:dyDescent="0.25">
      <c r="B29" s="21"/>
      <c r="C29" s="89">
        <v>6</v>
      </c>
      <c r="D29" s="317" t="s">
        <v>523</v>
      </c>
      <c r="E29" s="318"/>
      <c r="F29" s="318"/>
      <c r="G29" s="319"/>
      <c r="H29" s="86"/>
      <c r="I29" s="79"/>
      <c r="J29" s="87"/>
      <c r="K29" s="90">
        <v>6</v>
      </c>
      <c r="L29" s="320" t="str">
        <f t="shared" si="0"/>
        <v>civilizaciones antiguas</v>
      </c>
      <c r="M29" s="321"/>
      <c r="N29" s="322"/>
      <c r="O29" s="88" t="s">
        <v>19</v>
      </c>
      <c r="P29" s="22"/>
    </row>
    <row r="30" spans="2:16" ht="18.75" customHeight="1" x14ac:dyDescent="0.25">
      <c r="B30" s="21"/>
      <c r="C30" s="89">
        <v>7</v>
      </c>
      <c r="D30" s="317"/>
      <c r="E30" s="318"/>
      <c r="F30" s="318"/>
      <c r="G30" s="319"/>
      <c r="H30" s="86"/>
      <c r="I30" s="79"/>
      <c r="J30" s="87"/>
      <c r="K30" s="89">
        <v>7</v>
      </c>
      <c r="L30" s="320">
        <f t="shared" si="0"/>
        <v>0</v>
      </c>
      <c r="M30" s="321"/>
      <c r="N30" s="322"/>
      <c r="O30" s="88"/>
      <c r="P30" s="22"/>
    </row>
    <row r="31" spans="2:16" ht="18.75" customHeight="1" x14ac:dyDescent="0.25">
      <c r="B31" s="21"/>
      <c r="C31" s="89">
        <v>8</v>
      </c>
      <c r="D31" s="317"/>
      <c r="E31" s="318"/>
      <c r="F31" s="318"/>
      <c r="G31" s="319"/>
      <c r="H31" s="86"/>
      <c r="I31" s="79"/>
      <c r="J31" s="87"/>
      <c r="K31" s="89">
        <v>8</v>
      </c>
      <c r="L31" s="320">
        <f t="shared" si="0"/>
        <v>0</v>
      </c>
      <c r="M31" s="321"/>
      <c r="N31" s="322"/>
      <c r="O31" s="88"/>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 xml:space="preserve">disciplinas de las ciencias sociales </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 xml:space="preserve">el universo y el cosmos </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la litosfera</v>
      </c>
      <c r="F53" s="308"/>
      <c r="G53" s="308"/>
      <c r="H53" s="308"/>
      <c r="I53" s="308"/>
      <c r="J53" s="308"/>
      <c r="K53" s="309"/>
      <c r="L53" s="94" t="str">
        <f t="shared" si="2"/>
        <v>Trabajado</v>
      </c>
      <c r="M53" s="310" t="s">
        <v>282</v>
      </c>
      <c r="N53" s="311"/>
      <c r="O53" s="50">
        <f t="shared" si="4"/>
        <v>0</v>
      </c>
      <c r="P53" s="52">
        <f t="shared" si="5"/>
        <v>-3</v>
      </c>
      <c r="Q53" s="49">
        <f t="shared" si="6"/>
        <v>-3</v>
      </c>
    </row>
    <row r="54" spans="2:17" ht="18.75" customHeight="1" x14ac:dyDescent="0.25">
      <c r="B54" s="21"/>
      <c r="C54" s="50">
        <f t="shared" si="3"/>
        <v>0</v>
      </c>
      <c r="D54" s="90">
        <v>4</v>
      </c>
      <c r="E54" s="307" t="str">
        <f t="shared" si="1"/>
        <v>la atmosfera</v>
      </c>
      <c r="F54" s="308"/>
      <c r="G54" s="308"/>
      <c r="H54" s="308"/>
      <c r="I54" s="308"/>
      <c r="J54" s="308"/>
      <c r="K54" s="309"/>
      <c r="L54" s="94" t="str">
        <f t="shared" si="2"/>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la hidrisfera</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t="str">
        <f t="shared" si="1"/>
        <v>civilizaciones antiguas</v>
      </c>
      <c r="F56" s="308"/>
      <c r="G56" s="308"/>
      <c r="H56" s="308"/>
      <c r="I56" s="308"/>
      <c r="J56" s="308"/>
      <c r="K56" s="309"/>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f t="shared" si="1"/>
        <v>0</v>
      </c>
      <c r="F57" s="308"/>
      <c r="G57" s="308"/>
      <c r="H57" s="308"/>
      <c r="I57" s="308"/>
      <c r="J57" s="308"/>
      <c r="K57" s="309"/>
      <c r="L57" s="94">
        <f t="shared" si="2"/>
        <v>0</v>
      </c>
      <c r="M57" s="310"/>
      <c r="N57" s="311"/>
      <c r="O57" s="50">
        <f t="shared" si="4"/>
        <v>0</v>
      </c>
      <c r="P57" s="52">
        <f t="shared" si="5"/>
        <v>0</v>
      </c>
      <c r="Q57" s="49">
        <f t="shared" si="6"/>
        <v>0</v>
      </c>
    </row>
    <row r="58" spans="2:17" ht="18.75" customHeight="1" x14ac:dyDescent="0.25">
      <c r="B58" s="21"/>
      <c r="C58" s="50">
        <f t="shared" si="3"/>
        <v>0</v>
      </c>
      <c r="D58" s="90">
        <v>8</v>
      </c>
      <c r="E58" s="307">
        <f t="shared" si="1"/>
        <v>0</v>
      </c>
      <c r="F58" s="308"/>
      <c r="G58" s="308"/>
      <c r="H58" s="308"/>
      <c r="I58" s="308"/>
      <c r="J58" s="308"/>
      <c r="K58" s="309"/>
      <c r="L58" s="94">
        <f t="shared" si="2"/>
        <v>0</v>
      </c>
      <c r="M58" s="310"/>
      <c r="N58" s="311"/>
      <c r="O58" s="50">
        <f t="shared" si="4"/>
        <v>0</v>
      </c>
      <c r="P58" s="52">
        <f t="shared" si="5"/>
        <v>0</v>
      </c>
      <c r="Q58" s="49">
        <f t="shared" si="6"/>
        <v>0</v>
      </c>
    </row>
    <row r="59" spans="2:17" ht="18.75" customHeight="1" x14ac:dyDescent="0.25">
      <c r="B59" s="21"/>
      <c r="C59" s="50">
        <f t="shared" si="3"/>
        <v>0</v>
      </c>
      <c r="D59" s="90">
        <v>9</v>
      </c>
      <c r="E59" s="307">
        <f t="shared" si="1"/>
        <v>0</v>
      </c>
      <c r="F59" s="308"/>
      <c r="G59" s="308"/>
      <c r="H59" s="308"/>
      <c r="I59" s="308"/>
      <c r="J59" s="308"/>
      <c r="K59" s="309"/>
      <c r="L59" s="94">
        <f t="shared" si="2"/>
        <v>0</v>
      </c>
      <c r="M59" s="310"/>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351</v>
      </c>
      <c r="D80" s="202"/>
      <c r="E80" s="202"/>
      <c r="F80" s="202"/>
      <c r="G80" s="202"/>
      <c r="H80" s="202"/>
      <c r="I80" s="202"/>
      <c r="J80" s="202"/>
      <c r="K80" s="202"/>
      <c r="L80" s="202"/>
      <c r="M80" s="202"/>
      <c r="N80" s="202"/>
      <c r="O80" s="202"/>
      <c r="P80" s="22"/>
    </row>
    <row r="81" spans="2:16" ht="45" customHeight="1" x14ac:dyDescent="0.25">
      <c r="B81" s="21"/>
      <c r="C81" s="202" t="s">
        <v>524</v>
      </c>
      <c r="D81" s="202"/>
      <c r="E81" s="202"/>
      <c r="F81" s="202"/>
      <c r="G81" s="202"/>
      <c r="H81" s="202"/>
      <c r="I81" s="202"/>
      <c r="J81" s="202"/>
      <c r="K81" s="202"/>
      <c r="L81" s="202"/>
      <c r="M81" s="202"/>
      <c r="N81" s="202"/>
      <c r="O81" s="202"/>
      <c r="P81" s="22"/>
    </row>
    <row r="82" spans="2:16" ht="45" customHeight="1" x14ac:dyDescent="0.25">
      <c r="B82" s="21"/>
      <c r="C82" s="202" t="s">
        <v>353</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52" priority="5">
      <formula>IF(L24=0,1,0)</formula>
    </cfRule>
  </conditionalFormatting>
  <conditionalFormatting sqref="E51:N70">
    <cfRule type="expression" dxfId="51" priority="1">
      <formula>IF(Q51&lt;0,1,0)</formula>
    </cfRule>
    <cfRule type="expression" dxfId="50" priority="4">
      <formula>IF(Q51&gt;0,1,0)</formula>
    </cfRule>
  </conditionalFormatting>
  <conditionalFormatting sqref="E51:K70">
    <cfRule type="expression" dxfId="49" priority="3">
      <formula>IF(E51=0,1,0)</formula>
    </cfRule>
  </conditionalFormatting>
  <conditionalFormatting sqref="L51:L70">
    <cfRule type="expression" dxfId="48"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'F:\ENJAMBRE_2022\1.GESTION_EVALUACION\[DIA E SEXTO.xlsx]Hoja2 (2)'!#REF!</xm:f>
          </x14:formula1>
          <xm:sqref>F9:K9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N7" sqref="N7:O7"/>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547</v>
      </c>
      <c r="G16" s="338"/>
      <c r="H16" s="338"/>
      <c r="I16" s="338"/>
      <c r="J16" s="338"/>
      <c r="K16" s="339"/>
      <c r="L16" s="34" t="s">
        <v>15</v>
      </c>
      <c r="M16" s="79"/>
      <c r="N16" s="247" t="s">
        <v>517</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548</v>
      </c>
      <c r="E24" s="330"/>
      <c r="F24" s="330"/>
      <c r="G24" s="331"/>
      <c r="H24" s="86"/>
      <c r="I24" s="79"/>
      <c r="J24" s="87"/>
      <c r="K24" s="85">
        <v>1</v>
      </c>
      <c r="L24" s="332" t="str">
        <f>D24</f>
        <v>Greetings and leavings</v>
      </c>
      <c r="M24" s="333"/>
      <c r="N24" s="334"/>
      <c r="O24" s="88" t="s">
        <v>19</v>
      </c>
      <c r="P24" s="22"/>
    </row>
    <row r="25" spans="2:16" ht="18.75" customHeight="1" x14ac:dyDescent="0.25">
      <c r="B25" s="21"/>
      <c r="C25" s="89">
        <v>2</v>
      </c>
      <c r="D25" s="317" t="s">
        <v>549</v>
      </c>
      <c r="E25" s="318"/>
      <c r="F25" s="318"/>
      <c r="G25" s="319"/>
      <c r="H25" s="86"/>
      <c r="I25" s="79"/>
      <c r="J25" s="87"/>
      <c r="K25" s="89">
        <v>2</v>
      </c>
      <c r="L25" s="320" t="str">
        <f t="shared" ref="L25:L43" si="0">D25</f>
        <v>to be verb (affirmative, negative and interrogative</v>
      </c>
      <c r="M25" s="321"/>
      <c r="N25" s="322"/>
      <c r="O25" s="88" t="s">
        <v>19</v>
      </c>
      <c r="P25" s="22"/>
    </row>
    <row r="26" spans="2:16" ht="18.75" customHeight="1" x14ac:dyDescent="0.25">
      <c r="B26" s="21"/>
      <c r="C26" s="89">
        <v>3</v>
      </c>
      <c r="D26" s="317" t="s">
        <v>550</v>
      </c>
      <c r="E26" s="318"/>
      <c r="F26" s="318"/>
      <c r="G26" s="319"/>
      <c r="H26" s="86"/>
      <c r="I26" s="79"/>
      <c r="J26" s="87"/>
      <c r="K26" s="90">
        <v>3</v>
      </c>
      <c r="L26" s="320" t="str">
        <f t="shared" si="0"/>
        <v>personnal pronouns</v>
      </c>
      <c r="M26" s="321"/>
      <c r="N26" s="322"/>
      <c r="O26" s="88" t="s">
        <v>19</v>
      </c>
      <c r="P26" s="22"/>
    </row>
    <row r="27" spans="2:16" ht="18.75" customHeight="1" x14ac:dyDescent="0.25">
      <c r="B27" s="21"/>
      <c r="C27" s="89">
        <v>4</v>
      </c>
      <c r="D27" s="317" t="s">
        <v>551</v>
      </c>
      <c r="E27" s="318"/>
      <c r="F27" s="318"/>
      <c r="G27" s="319"/>
      <c r="H27" s="86"/>
      <c r="I27" s="79"/>
      <c r="J27" s="87"/>
      <c r="K27" s="89">
        <v>4</v>
      </c>
      <c r="L27" s="320" t="str">
        <f t="shared" si="0"/>
        <v>Introduce yourself and another person</v>
      </c>
      <c r="M27" s="321"/>
      <c r="N27" s="322"/>
      <c r="O27" s="88" t="s">
        <v>19</v>
      </c>
      <c r="P27" s="22"/>
    </row>
    <row r="28" spans="2:16" ht="18.75" customHeight="1" x14ac:dyDescent="0.25">
      <c r="B28" s="21"/>
      <c r="C28" s="89">
        <v>5</v>
      </c>
      <c r="D28" s="317" t="s">
        <v>552</v>
      </c>
      <c r="E28" s="318"/>
      <c r="F28" s="318"/>
      <c r="G28" s="319"/>
      <c r="H28" s="86"/>
      <c r="I28" s="79"/>
      <c r="J28" s="87"/>
      <c r="K28" s="89">
        <v>5</v>
      </c>
      <c r="L28" s="320" t="str">
        <f t="shared" si="0"/>
        <v xml:space="preserve">Present simple (to be) </v>
      </c>
      <c r="M28" s="321"/>
      <c r="N28" s="322"/>
      <c r="O28" s="88" t="s">
        <v>19</v>
      </c>
      <c r="P28" s="22"/>
    </row>
    <row r="29" spans="2:16" ht="18.75" customHeight="1" x14ac:dyDescent="0.25">
      <c r="B29" s="21"/>
      <c r="C29" s="89">
        <v>6</v>
      </c>
      <c r="D29" s="317"/>
      <c r="E29" s="318"/>
      <c r="F29" s="318"/>
      <c r="G29" s="319"/>
      <c r="H29" s="86"/>
      <c r="I29" s="79"/>
      <c r="J29" s="87"/>
      <c r="K29" s="90">
        <v>6</v>
      </c>
      <c r="L29" s="320"/>
      <c r="M29" s="321"/>
      <c r="N29" s="322"/>
      <c r="O29" s="88"/>
      <c r="P29" s="22"/>
    </row>
    <row r="30" spans="2:16" ht="18.75" customHeight="1" x14ac:dyDescent="0.25">
      <c r="B30" s="21"/>
      <c r="C30" s="89">
        <v>7</v>
      </c>
      <c r="D30" s="317"/>
      <c r="E30" s="318"/>
      <c r="F30" s="318"/>
      <c r="G30" s="319"/>
      <c r="H30" s="86"/>
      <c r="I30" s="79"/>
      <c r="J30" s="87"/>
      <c r="K30" s="89">
        <v>7</v>
      </c>
      <c r="L30" s="320">
        <f t="shared" si="0"/>
        <v>0</v>
      </c>
      <c r="M30" s="321"/>
      <c r="N30" s="322"/>
      <c r="O30" s="88"/>
      <c r="P30" s="22"/>
    </row>
    <row r="31" spans="2:16" ht="18.75" customHeight="1" x14ac:dyDescent="0.25">
      <c r="B31" s="21"/>
      <c r="C31" s="89">
        <v>8</v>
      </c>
      <c r="D31" s="317"/>
      <c r="E31" s="318"/>
      <c r="F31" s="318"/>
      <c r="G31" s="319"/>
      <c r="H31" s="86"/>
      <c r="I31" s="79"/>
      <c r="J31" s="87"/>
      <c r="K31" s="89">
        <v>8</v>
      </c>
      <c r="L31" s="320">
        <f t="shared" si="0"/>
        <v>0</v>
      </c>
      <c r="M31" s="321"/>
      <c r="N31" s="322"/>
      <c r="O31" s="88"/>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Greetings and leavings</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to be verb (affirmative, negative and interrogative</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personnal pronouns</v>
      </c>
      <c r="F53" s="308"/>
      <c r="G53" s="308"/>
      <c r="H53" s="308"/>
      <c r="I53" s="308"/>
      <c r="J53" s="308"/>
      <c r="K53" s="309"/>
      <c r="L53" s="94" t="str">
        <f t="shared" si="2"/>
        <v>Trabajado</v>
      </c>
      <c r="M53" s="310" t="s">
        <v>282</v>
      </c>
      <c r="N53" s="311"/>
      <c r="O53" s="50">
        <f t="shared" si="4"/>
        <v>0</v>
      </c>
      <c r="P53" s="52">
        <f t="shared" si="5"/>
        <v>-3</v>
      </c>
      <c r="Q53" s="49">
        <f t="shared" si="6"/>
        <v>-3</v>
      </c>
    </row>
    <row r="54" spans="2:17" ht="18.75" customHeight="1" x14ac:dyDescent="0.25">
      <c r="B54" s="21"/>
      <c r="C54" s="50">
        <f t="shared" si="3"/>
        <v>0</v>
      </c>
      <c r="D54" s="90">
        <v>4</v>
      </c>
      <c r="E54" s="307" t="str">
        <f t="shared" si="1"/>
        <v>Introduce yourself and another person</v>
      </c>
      <c r="F54" s="308"/>
      <c r="G54" s="308"/>
      <c r="H54" s="308"/>
      <c r="I54" s="308"/>
      <c r="J54" s="308"/>
      <c r="K54" s="309"/>
      <c r="L54" s="94" t="str">
        <f t="shared" si="2"/>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 xml:space="preserve">Present simple (to be) </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f t="shared" si="1"/>
        <v>0</v>
      </c>
      <c r="F56" s="308"/>
      <c r="G56" s="308"/>
      <c r="H56" s="308"/>
      <c r="I56" s="308"/>
      <c r="J56" s="308"/>
      <c r="K56" s="309"/>
      <c r="L56" s="94">
        <f t="shared" si="2"/>
        <v>0</v>
      </c>
      <c r="M56" s="310"/>
      <c r="N56" s="311"/>
      <c r="O56" s="50">
        <f t="shared" si="4"/>
        <v>0</v>
      </c>
      <c r="P56" s="52">
        <f t="shared" si="5"/>
        <v>0</v>
      </c>
      <c r="Q56" s="49">
        <f t="shared" si="6"/>
        <v>0</v>
      </c>
    </row>
    <row r="57" spans="2:17" ht="18.75" customHeight="1" x14ac:dyDescent="0.25">
      <c r="B57" s="21"/>
      <c r="C57" s="50">
        <f t="shared" si="3"/>
        <v>0</v>
      </c>
      <c r="D57" s="90">
        <v>7</v>
      </c>
      <c r="E57" s="307">
        <f t="shared" si="1"/>
        <v>0</v>
      </c>
      <c r="F57" s="308"/>
      <c r="G57" s="308"/>
      <c r="H57" s="308"/>
      <c r="I57" s="308"/>
      <c r="J57" s="308"/>
      <c r="K57" s="309"/>
      <c r="L57" s="94">
        <f t="shared" si="2"/>
        <v>0</v>
      </c>
      <c r="M57" s="310"/>
      <c r="N57" s="311"/>
      <c r="O57" s="50">
        <f t="shared" si="4"/>
        <v>0</v>
      </c>
      <c r="P57" s="52">
        <f t="shared" si="5"/>
        <v>0</v>
      </c>
      <c r="Q57" s="49">
        <f t="shared" si="6"/>
        <v>0</v>
      </c>
    </row>
    <row r="58" spans="2:17" ht="18.75" customHeight="1" x14ac:dyDescent="0.25">
      <c r="B58" s="21"/>
      <c r="C58" s="50">
        <f t="shared" si="3"/>
        <v>0</v>
      </c>
      <c r="D58" s="90">
        <v>8</v>
      </c>
      <c r="E58" s="307">
        <f t="shared" si="1"/>
        <v>0</v>
      </c>
      <c r="F58" s="308"/>
      <c r="G58" s="308"/>
      <c r="H58" s="308"/>
      <c r="I58" s="308"/>
      <c r="J58" s="308"/>
      <c r="K58" s="309"/>
      <c r="L58" s="94">
        <f t="shared" si="2"/>
        <v>0</v>
      </c>
      <c r="M58" s="310"/>
      <c r="N58" s="311"/>
      <c r="O58" s="50">
        <f t="shared" si="4"/>
        <v>0</v>
      </c>
      <c r="P58" s="52">
        <f t="shared" si="5"/>
        <v>0</v>
      </c>
      <c r="Q58" s="49">
        <f t="shared" si="6"/>
        <v>0</v>
      </c>
    </row>
    <row r="59" spans="2:17" ht="18.75" customHeight="1" x14ac:dyDescent="0.25">
      <c r="B59" s="21"/>
      <c r="C59" s="50">
        <f t="shared" si="3"/>
        <v>0</v>
      </c>
      <c r="D59" s="90">
        <v>9</v>
      </c>
      <c r="E59" s="307">
        <f t="shared" si="1"/>
        <v>0</v>
      </c>
      <c r="F59" s="308"/>
      <c r="G59" s="308"/>
      <c r="H59" s="308"/>
      <c r="I59" s="308"/>
      <c r="J59" s="308"/>
      <c r="K59" s="309"/>
      <c r="L59" s="94">
        <f t="shared" si="2"/>
        <v>0</v>
      </c>
      <c r="M59" s="310"/>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553</v>
      </c>
      <c r="D80" s="202"/>
      <c r="E80" s="202"/>
      <c r="F80" s="202"/>
      <c r="G80" s="202"/>
      <c r="H80" s="202"/>
      <c r="I80" s="202"/>
      <c r="J80" s="202"/>
      <c r="K80" s="202"/>
      <c r="L80" s="202"/>
      <c r="M80" s="202"/>
      <c r="N80" s="202"/>
      <c r="O80" s="202"/>
      <c r="P80" s="22"/>
    </row>
    <row r="81" spans="2:16" ht="45" customHeight="1" x14ac:dyDescent="0.25">
      <c r="B81" s="21"/>
      <c r="C81" s="202" t="s">
        <v>554</v>
      </c>
      <c r="D81" s="202"/>
      <c r="E81" s="202"/>
      <c r="F81" s="202"/>
      <c r="G81" s="202"/>
      <c r="H81" s="202"/>
      <c r="I81" s="202"/>
      <c r="J81" s="202"/>
      <c r="K81" s="202"/>
      <c r="L81" s="202"/>
      <c r="M81" s="202"/>
      <c r="N81" s="202"/>
      <c r="O81" s="202"/>
      <c r="P81" s="22"/>
    </row>
    <row r="82" spans="2:16" ht="45" customHeight="1" x14ac:dyDescent="0.25">
      <c r="B82" s="21"/>
      <c r="C82" s="202" t="s">
        <v>555</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47" priority="5">
      <formula>IF(L24=0,1,0)</formula>
    </cfRule>
  </conditionalFormatting>
  <conditionalFormatting sqref="E51:N70">
    <cfRule type="expression" dxfId="46" priority="1">
      <formula>IF(Q51&lt;0,1,0)</formula>
    </cfRule>
    <cfRule type="expression" dxfId="45" priority="4">
      <formula>IF(Q51&gt;0,1,0)</formula>
    </cfRule>
  </conditionalFormatting>
  <conditionalFormatting sqref="E51:K70">
    <cfRule type="expression" dxfId="44" priority="3">
      <formula>IF(E51=0,1,0)</formula>
    </cfRule>
  </conditionalFormatting>
  <conditionalFormatting sqref="L51:L70">
    <cfRule type="expression" dxfId="43"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'C:\Users\LENOVO\Downloads\[anexo-dia-e-2021 (1).xlsx]Hoja2 (2)'!#REF!</xm:f>
          </x14:formula1>
          <xm:sqref>F9:K9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M61" sqref="M61:N61"/>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402" t="s">
        <v>481</v>
      </c>
      <c r="G7" s="403"/>
      <c r="H7" s="403"/>
      <c r="I7" s="403"/>
      <c r="J7" s="403"/>
      <c r="K7" s="404"/>
      <c r="L7" s="72" t="s">
        <v>13</v>
      </c>
      <c r="M7" s="79"/>
      <c r="N7" s="394">
        <v>254874000363</v>
      </c>
      <c r="O7" s="395"/>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482</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483</v>
      </c>
      <c r="G16" s="338"/>
      <c r="H16" s="338"/>
      <c r="I16" s="338"/>
      <c r="J16" s="338"/>
      <c r="K16" s="339"/>
      <c r="L16" s="34" t="s">
        <v>15</v>
      </c>
      <c r="M16" s="79"/>
      <c r="N16" s="247" t="s">
        <v>28</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484</v>
      </c>
      <c r="E24" s="330"/>
      <c r="F24" s="330"/>
      <c r="G24" s="331"/>
      <c r="H24" s="86"/>
      <c r="I24" s="79"/>
      <c r="J24" s="87"/>
      <c r="K24" s="85">
        <v>1</v>
      </c>
      <c r="L24" s="332" t="str">
        <f>D24</f>
        <v>La célula desarrollo historico</v>
      </c>
      <c r="M24" s="333"/>
      <c r="N24" s="334"/>
      <c r="O24" s="88" t="s">
        <v>19</v>
      </c>
      <c r="P24" s="22"/>
    </row>
    <row r="25" spans="2:16" ht="18.75" customHeight="1" x14ac:dyDescent="0.25">
      <c r="B25" s="21"/>
      <c r="C25" s="89">
        <v>2</v>
      </c>
      <c r="D25" s="317" t="s">
        <v>485</v>
      </c>
      <c r="E25" s="318"/>
      <c r="F25" s="318"/>
      <c r="G25" s="319"/>
      <c r="H25" s="86"/>
      <c r="I25" s="79"/>
      <c r="J25" s="87"/>
      <c r="K25" s="89">
        <v>2</v>
      </c>
      <c r="L25" s="320" t="str">
        <f t="shared" ref="L25:L43" si="0">D25</f>
        <v>Estructura Celular</v>
      </c>
      <c r="M25" s="321"/>
      <c r="N25" s="322"/>
      <c r="O25" s="88" t="s">
        <v>19</v>
      </c>
      <c r="P25" s="22"/>
    </row>
    <row r="26" spans="2:16" ht="18.75" customHeight="1" x14ac:dyDescent="0.25">
      <c r="B26" s="21"/>
      <c r="C26" s="89">
        <v>3</v>
      </c>
      <c r="D26" s="317" t="s">
        <v>486</v>
      </c>
      <c r="E26" s="318"/>
      <c r="F26" s="318"/>
      <c r="G26" s="319"/>
      <c r="H26" s="86"/>
      <c r="I26" s="79"/>
      <c r="J26" s="87"/>
      <c r="K26" s="90">
        <v>3</v>
      </c>
      <c r="L26" s="320" t="str">
        <f t="shared" si="0"/>
        <v>Clases de Celula</v>
      </c>
      <c r="M26" s="321"/>
      <c r="N26" s="322"/>
      <c r="O26" s="88" t="s">
        <v>19</v>
      </c>
      <c r="P26" s="22"/>
    </row>
    <row r="27" spans="2:16" ht="18.75" customHeight="1" x14ac:dyDescent="0.25">
      <c r="B27" s="21"/>
      <c r="C27" s="89">
        <v>4</v>
      </c>
      <c r="D27" s="317" t="s">
        <v>487</v>
      </c>
      <c r="E27" s="318"/>
      <c r="F27" s="318"/>
      <c r="G27" s="319"/>
      <c r="H27" s="86"/>
      <c r="I27" s="79"/>
      <c r="J27" s="87"/>
      <c r="K27" s="89">
        <v>4</v>
      </c>
      <c r="L27" s="320" t="str">
        <f t="shared" si="0"/>
        <v>Reinos de la naturaleza</v>
      </c>
      <c r="M27" s="321"/>
      <c r="N27" s="322"/>
      <c r="O27" s="88" t="s">
        <v>19</v>
      </c>
      <c r="P27" s="22"/>
    </row>
    <row r="28" spans="2:16" ht="18.75" customHeight="1" x14ac:dyDescent="0.25">
      <c r="B28" s="21"/>
      <c r="C28" s="89">
        <v>5</v>
      </c>
      <c r="D28" s="317" t="s">
        <v>488</v>
      </c>
      <c r="E28" s="318"/>
      <c r="F28" s="318"/>
      <c r="G28" s="319"/>
      <c r="H28" s="86"/>
      <c r="I28" s="79"/>
      <c r="J28" s="87"/>
      <c r="K28" s="89">
        <v>5</v>
      </c>
      <c r="L28" s="320" t="str">
        <f t="shared" si="0"/>
        <v>Taxonomia</v>
      </c>
      <c r="M28" s="321"/>
      <c r="N28" s="322"/>
      <c r="O28" s="88" t="s">
        <v>19</v>
      </c>
      <c r="P28" s="22"/>
    </row>
    <row r="29" spans="2:16" ht="18.75" customHeight="1" x14ac:dyDescent="0.25">
      <c r="B29" s="21"/>
      <c r="C29" s="89">
        <v>6</v>
      </c>
      <c r="D29" s="317" t="s">
        <v>489</v>
      </c>
      <c r="E29" s="318"/>
      <c r="F29" s="318"/>
      <c r="G29" s="319"/>
      <c r="H29" s="86"/>
      <c r="I29" s="79"/>
      <c r="J29" s="87"/>
      <c r="K29" s="90">
        <v>6</v>
      </c>
      <c r="L29" s="320" t="str">
        <f t="shared" si="0"/>
        <v>Sistema Digestivo</v>
      </c>
      <c r="M29" s="321"/>
      <c r="N29" s="322"/>
      <c r="O29" s="88" t="s">
        <v>19</v>
      </c>
      <c r="P29" s="22"/>
    </row>
    <row r="30" spans="2:16" ht="18.75" customHeight="1" x14ac:dyDescent="0.25">
      <c r="B30" s="21"/>
      <c r="C30" s="89">
        <v>7</v>
      </c>
      <c r="D30" s="317" t="s">
        <v>490</v>
      </c>
      <c r="E30" s="318"/>
      <c r="F30" s="318"/>
      <c r="G30" s="319"/>
      <c r="H30" s="86"/>
      <c r="I30" s="79"/>
      <c r="J30" s="87"/>
      <c r="K30" s="89">
        <v>7</v>
      </c>
      <c r="L30" s="320" t="str">
        <f t="shared" si="0"/>
        <v>Sistema Excretor</v>
      </c>
      <c r="M30" s="321"/>
      <c r="N30" s="322"/>
      <c r="O30" s="88" t="s">
        <v>19</v>
      </c>
      <c r="P30" s="22"/>
    </row>
    <row r="31" spans="2:16" ht="18.75" customHeight="1" x14ac:dyDescent="0.25">
      <c r="B31" s="21"/>
      <c r="C31" s="89">
        <v>8</v>
      </c>
      <c r="D31" s="317" t="s">
        <v>491</v>
      </c>
      <c r="E31" s="318"/>
      <c r="F31" s="318"/>
      <c r="G31" s="319"/>
      <c r="H31" s="86"/>
      <c r="I31" s="79"/>
      <c r="J31" s="87"/>
      <c r="K31" s="89">
        <v>8</v>
      </c>
      <c r="L31" s="320" t="str">
        <f t="shared" si="0"/>
        <v>Sistema Circulatorio</v>
      </c>
      <c r="M31" s="321"/>
      <c r="N31" s="322"/>
      <c r="O31" s="88" t="s">
        <v>19</v>
      </c>
      <c r="P31" s="22"/>
    </row>
    <row r="32" spans="2:16" ht="18.75" customHeight="1" x14ac:dyDescent="0.25">
      <c r="B32" s="21"/>
      <c r="C32" s="89">
        <v>9</v>
      </c>
      <c r="D32" s="317" t="s">
        <v>492</v>
      </c>
      <c r="E32" s="318"/>
      <c r="F32" s="318"/>
      <c r="G32" s="319"/>
      <c r="H32" s="86"/>
      <c r="I32" s="79"/>
      <c r="J32" s="87"/>
      <c r="K32" s="90">
        <v>9</v>
      </c>
      <c r="L32" s="320" t="str">
        <f t="shared" si="0"/>
        <v>Sistema Respiratorio</v>
      </c>
      <c r="M32" s="321"/>
      <c r="N32" s="322"/>
      <c r="O32" s="88" t="s">
        <v>19</v>
      </c>
      <c r="P32" s="22"/>
    </row>
    <row r="33" spans="2:16" ht="18.75" customHeight="1" x14ac:dyDescent="0.25">
      <c r="B33" s="21"/>
      <c r="C33" s="89">
        <v>10</v>
      </c>
      <c r="D33" s="317" t="s">
        <v>493</v>
      </c>
      <c r="E33" s="318"/>
      <c r="F33" s="318"/>
      <c r="G33" s="319"/>
      <c r="H33" s="86"/>
      <c r="I33" s="79"/>
      <c r="J33" s="87"/>
      <c r="K33" s="89">
        <v>10</v>
      </c>
      <c r="L33" s="320" t="str">
        <f t="shared" si="0"/>
        <v>Ecologia</v>
      </c>
      <c r="M33" s="321"/>
      <c r="N33" s="322"/>
      <c r="O33" s="88" t="s">
        <v>19</v>
      </c>
      <c r="P33" s="22"/>
    </row>
    <row r="34" spans="2:16" ht="18.75" customHeight="1" x14ac:dyDescent="0.25">
      <c r="B34" s="21"/>
      <c r="C34" s="89">
        <v>11</v>
      </c>
      <c r="D34" s="317" t="s">
        <v>494</v>
      </c>
      <c r="E34" s="318"/>
      <c r="F34" s="318"/>
      <c r="G34" s="319"/>
      <c r="H34" s="86"/>
      <c r="I34" s="79"/>
      <c r="J34" s="87"/>
      <c r="K34" s="89">
        <v>11</v>
      </c>
      <c r="L34" s="320" t="str">
        <f t="shared" si="0"/>
        <v>Medio ambiente</v>
      </c>
      <c r="M34" s="321"/>
      <c r="N34" s="322"/>
      <c r="O34" s="88" t="s">
        <v>19</v>
      </c>
      <c r="P34" s="22"/>
    </row>
    <row r="35" spans="2:16" ht="18.75" customHeight="1" x14ac:dyDescent="0.25">
      <c r="B35" s="21"/>
      <c r="C35" s="89">
        <v>12</v>
      </c>
      <c r="D35" s="399" t="s">
        <v>495</v>
      </c>
      <c r="E35" s="400"/>
      <c r="F35" s="400"/>
      <c r="G35" s="401"/>
      <c r="H35" s="138"/>
      <c r="I35" s="138"/>
      <c r="J35" s="139"/>
      <c r="K35" s="90">
        <v>12</v>
      </c>
      <c r="L35" s="320" t="str">
        <f t="shared" si="0"/>
        <v>Historia de la quimica</v>
      </c>
      <c r="M35" s="321"/>
      <c r="N35" s="322"/>
      <c r="O35" s="88" t="s">
        <v>19</v>
      </c>
      <c r="P35" s="22"/>
    </row>
    <row r="36" spans="2:16" ht="18.75" customHeight="1" x14ac:dyDescent="0.25">
      <c r="B36" s="21"/>
      <c r="C36" s="89">
        <v>13</v>
      </c>
      <c r="D36" s="396" t="s">
        <v>496</v>
      </c>
      <c r="E36" s="397"/>
      <c r="F36" s="397"/>
      <c r="G36" s="398"/>
      <c r="H36" s="140"/>
      <c r="I36" s="140"/>
      <c r="J36" s="141"/>
      <c r="K36" s="90">
        <v>13</v>
      </c>
      <c r="L36" s="320" t="str">
        <f t="shared" si="0"/>
        <v>Propiedades de la materia</v>
      </c>
      <c r="M36" s="321"/>
      <c r="N36" s="322"/>
      <c r="O36" s="88" t="s">
        <v>19</v>
      </c>
      <c r="P36" s="22"/>
    </row>
    <row r="37" spans="2:16" ht="18.75" customHeight="1" x14ac:dyDescent="0.25">
      <c r="B37" s="21"/>
      <c r="C37" s="89">
        <v>14</v>
      </c>
      <c r="D37" s="396" t="s">
        <v>497</v>
      </c>
      <c r="E37" s="397"/>
      <c r="F37" s="397"/>
      <c r="G37" s="398"/>
      <c r="H37" s="140"/>
      <c r="I37" s="140"/>
      <c r="J37" s="141"/>
      <c r="K37" s="89">
        <v>14</v>
      </c>
      <c r="L37" s="320" t="str">
        <f t="shared" si="0"/>
        <v>Estados de la materia</v>
      </c>
      <c r="M37" s="321"/>
      <c r="N37" s="322"/>
      <c r="O37" s="88" t="s">
        <v>19</v>
      </c>
      <c r="P37" s="22"/>
    </row>
    <row r="38" spans="2:16" ht="18.75" customHeight="1" x14ac:dyDescent="0.25">
      <c r="B38" s="21"/>
      <c r="C38" s="89">
        <v>15</v>
      </c>
      <c r="D38" s="396" t="s">
        <v>498</v>
      </c>
      <c r="E38" s="397"/>
      <c r="F38" s="397"/>
      <c r="G38" s="398"/>
      <c r="H38" s="140"/>
      <c r="I38" s="140"/>
      <c r="J38" s="141"/>
      <c r="K38" s="90">
        <v>15</v>
      </c>
      <c r="L38" s="320" t="str">
        <f t="shared" si="0"/>
        <v>Cambios de estados</v>
      </c>
      <c r="M38" s="321"/>
      <c r="N38" s="322"/>
      <c r="O38" s="88" t="s">
        <v>19</v>
      </c>
      <c r="P38" s="22"/>
    </row>
    <row r="39" spans="2:16" ht="18.75" customHeight="1" x14ac:dyDescent="0.25">
      <c r="B39" s="21"/>
      <c r="C39" s="89">
        <v>16</v>
      </c>
      <c r="D39" s="396" t="s">
        <v>499</v>
      </c>
      <c r="E39" s="397"/>
      <c r="F39" s="397"/>
      <c r="G39" s="398"/>
      <c r="H39" s="140"/>
      <c r="I39" s="140"/>
      <c r="J39" s="141"/>
      <c r="K39" s="89">
        <v>16</v>
      </c>
      <c r="L39" s="320" t="str">
        <f t="shared" si="0"/>
        <v>Mezclas</v>
      </c>
      <c r="M39" s="321"/>
      <c r="N39" s="322"/>
      <c r="O39" s="88" t="s">
        <v>19</v>
      </c>
      <c r="P39" s="22"/>
    </row>
    <row r="40" spans="2:16" ht="18.75" customHeight="1" x14ac:dyDescent="0.25">
      <c r="B40" s="21"/>
      <c r="C40" s="89">
        <v>17</v>
      </c>
      <c r="D40" s="396" t="s">
        <v>500</v>
      </c>
      <c r="E40" s="397"/>
      <c r="F40" s="397"/>
      <c r="G40" s="398"/>
      <c r="H40" s="140"/>
      <c r="I40" s="140"/>
      <c r="J40" s="141"/>
      <c r="K40" s="89">
        <v>17</v>
      </c>
      <c r="L40" s="320" t="str">
        <f t="shared" si="0"/>
        <v>Separación de mezclas</v>
      </c>
      <c r="M40" s="321"/>
      <c r="N40" s="322"/>
      <c r="O40" s="88" t="s">
        <v>19</v>
      </c>
      <c r="P40" s="22"/>
    </row>
    <row r="41" spans="2:16" ht="18.75" customHeight="1" x14ac:dyDescent="0.25">
      <c r="B41" s="21"/>
      <c r="C41" s="89">
        <v>18</v>
      </c>
      <c r="D41" s="396" t="s">
        <v>501</v>
      </c>
      <c r="E41" s="397"/>
      <c r="F41" s="397"/>
      <c r="G41" s="398"/>
      <c r="H41" s="140"/>
      <c r="I41" s="140"/>
      <c r="J41" s="141"/>
      <c r="K41" s="90">
        <v>18</v>
      </c>
      <c r="L41" s="320" t="str">
        <f t="shared" si="0"/>
        <v>Elementos y Compuestos</v>
      </c>
      <c r="M41" s="321"/>
      <c r="N41" s="322"/>
      <c r="O41" s="88" t="s">
        <v>19</v>
      </c>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La célula desarrollo historico</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Estructura Celular</v>
      </c>
      <c r="F52" s="308"/>
      <c r="G52" s="308"/>
      <c r="H52" s="308"/>
      <c r="I52" s="308"/>
      <c r="J52" s="308"/>
      <c r="K52" s="309"/>
      <c r="L52" s="94" t="str">
        <f t="shared" si="2"/>
        <v>Trabajado</v>
      </c>
      <c r="M52" s="315" t="s">
        <v>282</v>
      </c>
      <c r="N52" s="316"/>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Clases de Celula</v>
      </c>
      <c r="F53" s="308"/>
      <c r="G53" s="308"/>
      <c r="H53" s="308"/>
      <c r="I53" s="308"/>
      <c r="J53" s="308"/>
      <c r="K53" s="309"/>
      <c r="L53" s="94" t="str">
        <f t="shared" si="2"/>
        <v>Trabajado</v>
      </c>
      <c r="M53" s="315" t="s">
        <v>282</v>
      </c>
      <c r="N53" s="316"/>
      <c r="O53" s="50">
        <f t="shared" si="4"/>
        <v>0</v>
      </c>
      <c r="P53" s="52">
        <f t="shared" si="5"/>
        <v>-3</v>
      </c>
      <c r="Q53" s="49">
        <f t="shared" si="6"/>
        <v>-3</v>
      </c>
    </row>
    <row r="54" spans="2:17" ht="18.75" customHeight="1" x14ac:dyDescent="0.25">
      <c r="B54" s="21"/>
      <c r="C54" s="50">
        <f t="shared" si="3"/>
        <v>0</v>
      </c>
      <c r="D54" s="90">
        <v>4</v>
      </c>
      <c r="E54" s="307" t="str">
        <f t="shared" si="1"/>
        <v>Reinos de la naturaleza</v>
      </c>
      <c r="F54" s="308"/>
      <c r="G54" s="308"/>
      <c r="H54" s="308"/>
      <c r="I54" s="308"/>
      <c r="J54" s="308"/>
      <c r="K54" s="309"/>
      <c r="L54" s="94" t="str">
        <f t="shared" si="2"/>
        <v>Trabajado</v>
      </c>
      <c r="M54" s="315" t="s">
        <v>282</v>
      </c>
      <c r="N54" s="316"/>
      <c r="O54" s="50">
        <f t="shared" si="4"/>
        <v>0</v>
      </c>
      <c r="P54" s="52">
        <f t="shared" si="5"/>
        <v>-3</v>
      </c>
      <c r="Q54" s="49">
        <f t="shared" si="6"/>
        <v>-3</v>
      </c>
    </row>
    <row r="55" spans="2:17" ht="18.75" customHeight="1" x14ac:dyDescent="0.25">
      <c r="B55" s="21"/>
      <c r="C55" s="50">
        <f t="shared" si="3"/>
        <v>0</v>
      </c>
      <c r="D55" s="90">
        <v>5</v>
      </c>
      <c r="E55" s="307" t="str">
        <f t="shared" si="1"/>
        <v>Taxonomia</v>
      </c>
      <c r="F55" s="308"/>
      <c r="G55" s="308"/>
      <c r="H55" s="308"/>
      <c r="I55" s="308"/>
      <c r="J55" s="308"/>
      <c r="K55" s="309"/>
      <c r="L55" s="94" t="str">
        <f t="shared" si="2"/>
        <v>Trabajado</v>
      </c>
      <c r="M55" s="315" t="s">
        <v>282</v>
      </c>
      <c r="N55" s="316"/>
      <c r="O55" s="50">
        <f t="shared" si="4"/>
        <v>0</v>
      </c>
      <c r="P55" s="52">
        <f t="shared" si="5"/>
        <v>-3</v>
      </c>
      <c r="Q55" s="49">
        <f t="shared" si="6"/>
        <v>-3</v>
      </c>
    </row>
    <row r="56" spans="2:17" ht="18.75" customHeight="1" x14ac:dyDescent="0.25">
      <c r="B56" s="21"/>
      <c r="C56" s="50">
        <f t="shared" si="3"/>
        <v>0</v>
      </c>
      <c r="D56" s="90">
        <v>6</v>
      </c>
      <c r="E56" s="307" t="str">
        <f t="shared" si="1"/>
        <v>Sistema Digestivo</v>
      </c>
      <c r="F56" s="308"/>
      <c r="G56" s="308"/>
      <c r="H56" s="308"/>
      <c r="I56" s="308"/>
      <c r="J56" s="308"/>
      <c r="K56" s="309"/>
      <c r="L56" s="94" t="str">
        <f t="shared" si="2"/>
        <v>Trabajado</v>
      </c>
      <c r="M56" s="315" t="s">
        <v>282</v>
      </c>
      <c r="N56" s="316"/>
      <c r="O56" s="50">
        <f t="shared" si="4"/>
        <v>0</v>
      </c>
      <c r="P56" s="52">
        <f t="shared" si="5"/>
        <v>-3</v>
      </c>
      <c r="Q56" s="49">
        <f t="shared" si="6"/>
        <v>-3</v>
      </c>
    </row>
    <row r="57" spans="2:17" ht="18.75" customHeight="1" x14ac:dyDescent="0.25">
      <c r="B57" s="21"/>
      <c r="C57" s="50">
        <f t="shared" si="3"/>
        <v>0</v>
      </c>
      <c r="D57" s="90">
        <v>7</v>
      </c>
      <c r="E57" s="307" t="str">
        <f t="shared" si="1"/>
        <v>Sistema Excretor</v>
      </c>
      <c r="F57" s="308"/>
      <c r="G57" s="308"/>
      <c r="H57" s="308"/>
      <c r="I57" s="308"/>
      <c r="J57" s="308"/>
      <c r="K57" s="309"/>
      <c r="L57" s="94" t="str">
        <f t="shared" si="2"/>
        <v>Trabajado</v>
      </c>
      <c r="M57" s="315" t="s">
        <v>282</v>
      </c>
      <c r="N57" s="316"/>
      <c r="O57" s="50">
        <f t="shared" si="4"/>
        <v>0</v>
      </c>
      <c r="P57" s="52">
        <f t="shared" si="5"/>
        <v>-3</v>
      </c>
      <c r="Q57" s="49">
        <f t="shared" si="6"/>
        <v>-3</v>
      </c>
    </row>
    <row r="58" spans="2:17" ht="18.75" customHeight="1" x14ac:dyDescent="0.25">
      <c r="B58" s="21"/>
      <c r="C58" s="50">
        <f t="shared" si="3"/>
        <v>0</v>
      </c>
      <c r="D58" s="90">
        <v>8</v>
      </c>
      <c r="E58" s="307" t="str">
        <f t="shared" si="1"/>
        <v>Sistema Circulatorio</v>
      </c>
      <c r="F58" s="308"/>
      <c r="G58" s="308"/>
      <c r="H58" s="308"/>
      <c r="I58" s="308"/>
      <c r="J58" s="308"/>
      <c r="K58" s="309"/>
      <c r="L58" s="94" t="str">
        <f t="shared" si="2"/>
        <v>Trabajado</v>
      </c>
      <c r="M58" s="315" t="s">
        <v>282</v>
      </c>
      <c r="N58" s="316"/>
      <c r="O58" s="50">
        <f t="shared" si="4"/>
        <v>0</v>
      </c>
      <c r="P58" s="52">
        <f t="shared" si="5"/>
        <v>-3</v>
      </c>
      <c r="Q58" s="49">
        <f t="shared" si="6"/>
        <v>-3</v>
      </c>
    </row>
    <row r="59" spans="2:17" ht="18.75" customHeight="1" x14ac:dyDescent="0.25">
      <c r="B59" s="21"/>
      <c r="C59" s="50">
        <f t="shared" si="3"/>
        <v>0</v>
      </c>
      <c r="D59" s="90">
        <v>9</v>
      </c>
      <c r="E59" s="307" t="str">
        <f t="shared" si="1"/>
        <v>Sistema Respiratorio</v>
      </c>
      <c r="F59" s="308"/>
      <c r="G59" s="308"/>
      <c r="H59" s="308"/>
      <c r="I59" s="308"/>
      <c r="J59" s="308"/>
      <c r="K59" s="309"/>
      <c r="L59" s="94" t="str">
        <f t="shared" si="2"/>
        <v>Trabajado</v>
      </c>
      <c r="M59" s="315" t="s">
        <v>282</v>
      </c>
      <c r="N59" s="316"/>
      <c r="O59" s="50">
        <f t="shared" si="4"/>
        <v>0</v>
      </c>
      <c r="P59" s="52">
        <f t="shared" si="5"/>
        <v>-3</v>
      </c>
      <c r="Q59" s="49">
        <f t="shared" si="6"/>
        <v>-3</v>
      </c>
    </row>
    <row r="60" spans="2:17" ht="18.75" customHeight="1" x14ac:dyDescent="0.25">
      <c r="B60" s="21"/>
      <c r="C60" s="50">
        <f t="shared" si="3"/>
        <v>0</v>
      </c>
      <c r="D60" s="90">
        <v>10</v>
      </c>
      <c r="E60" s="307" t="str">
        <f t="shared" si="1"/>
        <v>Ecologia</v>
      </c>
      <c r="F60" s="308"/>
      <c r="G60" s="308"/>
      <c r="H60" s="308"/>
      <c r="I60" s="308"/>
      <c r="J60" s="308"/>
      <c r="K60" s="309"/>
      <c r="L60" s="94" t="str">
        <f t="shared" si="2"/>
        <v>Trabajado</v>
      </c>
      <c r="M60" s="315" t="s">
        <v>282</v>
      </c>
      <c r="N60" s="316"/>
      <c r="O60" s="50">
        <f t="shared" si="4"/>
        <v>0</v>
      </c>
      <c r="P60" s="52">
        <f t="shared" si="5"/>
        <v>-3</v>
      </c>
      <c r="Q60" s="49">
        <f t="shared" si="6"/>
        <v>-3</v>
      </c>
    </row>
    <row r="61" spans="2:17" ht="18.75" customHeight="1" x14ac:dyDescent="0.25">
      <c r="B61" s="21"/>
      <c r="C61" s="50">
        <f t="shared" si="3"/>
        <v>0</v>
      </c>
      <c r="D61" s="90">
        <v>11</v>
      </c>
      <c r="E61" s="307" t="str">
        <f t="shared" si="1"/>
        <v>Medio ambiente</v>
      </c>
      <c r="F61" s="308"/>
      <c r="G61" s="308"/>
      <c r="H61" s="308"/>
      <c r="I61" s="308"/>
      <c r="J61" s="308"/>
      <c r="K61" s="309"/>
      <c r="L61" s="94" t="str">
        <f t="shared" si="2"/>
        <v>Trabajado</v>
      </c>
      <c r="M61" s="315" t="s">
        <v>282</v>
      </c>
      <c r="N61" s="316"/>
      <c r="O61" s="50">
        <f t="shared" si="4"/>
        <v>0</v>
      </c>
      <c r="P61" s="52">
        <f t="shared" si="5"/>
        <v>-3</v>
      </c>
      <c r="Q61" s="49">
        <f t="shared" si="6"/>
        <v>-3</v>
      </c>
    </row>
    <row r="62" spans="2:17" ht="18.75" customHeight="1" x14ac:dyDescent="0.25">
      <c r="B62" s="21"/>
      <c r="C62" s="50">
        <f t="shared" si="3"/>
        <v>0</v>
      </c>
      <c r="D62" s="90">
        <v>12</v>
      </c>
      <c r="E62" s="307" t="str">
        <f t="shared" si="1"/>
        <v>Historia de la quimica</v>
      </c>
      <c r="F62" s="308"/>
      <c r="G62" s="308"/>
      <c r="H62" s="308"/>
      <c r="I62" s="308"/>
      <c r="J62" s="308"/>
      <c r="K62" s="309"/>
      <c r="L62" s="94" t="str">
        <f t="shared" si="2"/>
        <v>Trabajado</v>
      </c>
      <c r="M62" s="315" t="s">
        <v>282</v>
      </c>
      <c r="N62" s="316"/>
      <c r="O62" s="50">
        <f t="shared" si="4"/>
        <v>0</v>
      </c>
      <c r="P62" s="52">
        <f t="shared" si="5"/>
        <v>-3</v>
      </c>
      <c r="Q62" s="49">
        <f t="shared" si="6"/>
        <v>-3</v>
      </c>
    </row>
    <row r="63" spans="2:17" ht="18.75" customHeight="1" x14ac:dyDescent="0.25">
      <c r="B63" s="21"/>
      <c r="C63" s="50">
        <f t="shared" si="3"/>
        <v>0</v>
      </c>
      <c r="D63" s="90">
        <v>13</v>
      </c>
      <c r="E63" s="307" t="str">
        <f t="shared" si="1"/>
        <v>Propiedades de la materia</v>
      </c>
      <c r="F63" s="308"/>
      <c r="G63" s="308"/>
      <c r="H63" s="308"/>
      <c r="I63" s="308"/>
      <c r="J63" s="308"/>
      <c r="K63" s="309"/>
      <c r="L63" s="94" t="str">
        <f>O36</f>
        <v>Trabajado</v>
      </c>
      <c r="M63" s="315" t="s">
        <v>282</v>
      </c>
      <c r="N63" s="316"/>
      <c r="O63" s="50">
        <f t="shared" si="4"/>
        <v>0</v>
      </c>
      <c r="P63" s="52">
        <f t="shared" si="5"/>
        <v>-3</v>
      </c>
      <c r="Q63" s="49">
        <f t="shared" si="6"/>
        <v>-3</v>
      </c>
    </row>
    <row r="64" spans="2:17" ht="18.75" customHeight="1" x14ac:dyDescent="0.25">
      <c r="B64" s="21"/>
      <c r="C64" s="50">
        <f t="shared" si="3"/>
        <v>0</v>
      </c>
      <c r="D64" s="90">
        <v>14</v>
      </c>
      <c r="E64" s="307" t="str">
        <f t="shared" si="1"/>
        <v>Estados de la materia</v>
      </c>
      <c r="F64" s="308"/>
      <c r="G64" s="308"/>
      <c r="H64" s="308"/>
      <c r="I64" s="308"/>
      <c r="J64" s="308"/>
      <c r="K64" s="309"/>
      <c r="L64" s="94" t="str">
        <f t="shared" si="2"/>
        <v>Trabajado</v>
      </c>
      <c r="M64" s="315" t="s">
        <v>282</v>
      </c>
      <c r="N64" s="316"/>
      <c r="O64" s="50">
        <f t="shared" si="4"/>
        <v>0</v>
      </c>
      <c r="P64" s="52">
        <f t="shared" si="5"/>
        <v>-3</v>
      </c>
      <c r="Q64" s="49">
        <f t="shared" si="6"/>
        <v>-3</v>
      </c>
    </row>
    <row r="65" spans="2:17" ht="18.75" customHeight="1" x14ac:dyDescent="0.25">
      <c r="B65" s="21"/>
      <c r="C65" s="50">
        <f t="shared" si="3"/>
        <v>0</v>
      </c>
      <c r="D65" s="90">
        <v>15</v>
      </c>
      <c r="E65" s="307" t="str">
        <f t="shared" si="1"/>
        <v>Cambios de estados</v>
      </c>
      <c r="F65" s="308"/>
      <c r="G65" s="308"/>
      <c r="H65" s="308"/>
      <c r="I65" s="308"/>
      <c r="J65" s="308"/>
      <c r="K65" s="309"/>
      <c r="L65" s="94" t="str">
        <f t="shared" si="2"/>
        <v>Trabajado</v>
      </c>
      <c r="M65" s="315" t="s">
        <v>282</v>
      </c>
      <c r="N65" s="316"/>
      <c r="O65" s="50">
        <f t="shared" si="4"/>
        <v>0</v>
      </c>
      <c r="P65" s="52">
        <f t="shared" si="5"/>
        <v>-3</v>
      </c>
      <c r="Q65" s="49">
        <f t="shared" si="6"/>
        <v>-3</v>
      </c>
    </row>
    <row r="66" spans="2:17" ht="18.75" customHeight="1" x14ac:dyDescent="0.25">
      <c r="B66" s="21"/>
      <c r="C66" s="50">
        <f t="shared" si="3"/>
        <v>0</v>
      </c>
      <c r="D66" s="90">
        <v>16</v>
      </c>
      <c r="E66" s="307" t="str">
        <f t="shared" si="1"/>
        <v>Mezclas</v>
      </c>
      <c r="F66" s="308"/>
      <c r="G66" s="308"/>
      <c r="H66" s="308"/>
      <c r="I66" s="308"/>
      <c r="J66" s="308"/>
      <c r="K66" s="309"/>
      <c r="L66" s="94" t="str">
        <f t="shared" si="2"/>
        <v>Trabajado</v>
      </c>
      <c r="M66" s="315" t="s">
        <v>282</v>
      </c>
      <c r="N66" s="316"/>
      <c r="O66" s="50">
        <f t="shared" si="4"/>
        <v>0</v>
      </c>
      <c r="P66" s="52">
        <f t="shared" si="5"/>
        <v>-3</v>
      </c>
      <c r="Q66" s="49">
        <f t="shared" si="6"/>
        <v>-3</v>
      </c>
    </row>
    <row r="67" spans="2:17" ht="18.75" customHeight="1" x14ac:dyDescent="0.25">
      <c r="B67" s="21"/>
      <c r="C67" s="50">
        <f t="shared" si="3"/>
        <v>0</v>
      </c>
      <c r="D67" s="90">
        <v>17</v>
      </c>
      <c r="E67" s="307" t="str">
        <f t="shared" si="1"/>
        <v>Separación de mezclas</v>
      </c>
      <c r="F67" s="308"/>
      <c r="G67" s="308"/>
      <c r="H67" s="308"/>
      <c r="I67" s="308"/>
      <c r="J67" s="308"/>
      <c r="K67" s="309"/>
      <c r="L67" s="94" t="str">
        <f t="shared" si="2"/>
        <v>Trabajado</v>
      </c>
      <c r="M67" s="315" t="s">
        <v>282</v>
      </c>
      <c r="N67" s="316"/>
      <c r="O67" s="50">
        <f t="shared" si="4"/>
        <v>0</v>
      </c>
      <c r="P67" s="52">
        <f t="shared" si="5"/>
        <v>-3</v>
      </c>
      <c r="Q67" s="49">
        <f t="shared" si="6"/>
        <v>-3</v>
      </c>
    </row>
    <row r="68" spans="2:17" ht="18.75" customHeight="1" x14ac:dyDescent="0.25">
      <c r="B68" s="21"/>
      <c r="C68" s="50">
        <f t="shared" si="3"/>
        <v>0</v>
      </c>
      <c r="D68" s="90">
        <v>18</v>
      </c>
      <c r="E68" s="307" t="str">
        <f t="shared" si="1"/>
        <v>Elementos y Compuestos</v>
      </c>
      <c r="F68" s="308"/>
      <c r="G68" s="308"/>
      <c r="H68" s="308"/>
      <c r="I68" s="308"/>
      <c r="J68" s="308"/>
      <c r="K68" s="309"/>
      <c r="L68" s="94" t="str">
        <f t="shared" si="2"/>
        <v>Trabajado</v>
      </c>
      <c r="M68" s="315" t="s">
        <v>282</v>
      </c>
      <c r="N68" s="316"/>
      <c r="O68" s="50">
        <f t="shared" si="4"/>
        <v>0</v>
      </c>
      <c r="P68" s="52">
        <f t="shared" si="5"/>
        <v>-3</v>
      </c>
      <c r="Q68" s="49">
        <f t="shared" si="6"/>
        <v>-3</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4">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502</v>
      </c>
      <c r="D80" s="202"/>
      <c r="E80" s="202"/>
      <c r="F80" s="202"/>
      <c r="G80" s="202"/>
      <c r="H80" s="202"/>
      <c r="I80" s="202"/>
      <c r="J80" s="202"/>
      <c r="K80" s="202"/>
      <c r="L80" s="202"/>
      <c r="M80" s="202"/>
      <c r="N80" s="202"/>
      <c r="O80" s="202"/>
      <c r="P80" s="22"/>
    </row>
    <row r="81" spans="2:16" ht="45" customHeight="1" x14ac:dyDescent="0.25">
      <c r="B81" s="21"/>
      <c r="C81" s="202" t="s">
        <v>503</v>
      </c>
      <c r="D81" s="202"/>
      <c r="E81" s="202"/>
      <c r="F81" s="202"/>
      <c r="G81" s="202"/>
      <c r="H81" s="202"/>
      <c r="I81" s="202"/>
      <c r="J81" s="202"/>
      <c r="K81" s="202"/>
      <c r="L81" s="202"/>
      <c r="M81" s="202"/>
      <c r="N81" s="202"/>
      <c r="O81" s="202"/>
      <c r="P81" s="22"/>
    </row>
    <row r="82" spans="2:16" ht="45" customHeight="1" x14ac:dyDescent="0.25">
      <c r="B82" s="21"/>
      <c r="C82" s="202" t="s">
        <v>504</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42" priority="8">
      <formula>IF(L24=0,1,0)</formula>
    </cfRule>
  </conditionalFormatting>
  <conditionalFormatting sqref="E51:N70">
    <cfRule type="expression" dxfId="41" priority="4">
      <formula>IF(Q51&lt;0,1,0)</formula>
    </cfRule>
    <cfRule type="expression" dxfId="40" priority="7">
      <formula>IF(Q51&gt;0,1,0)</formula>
    </cfRule>
  </conditionalFormatting>
  <conditionalFormatting sqref="E51:K70">
    <cfRule type="expression" dxfId="39" priority="6">
      <formula>IF(E51=0,1,0)</formula>
    </cfRule>
  </conditionalFormatting>
  <conditionalFormatting sqref="L51:L70">
    <cfRule type="expression" dxfId="38" priority="5">
      <formula>IF(L51=0,1,0)</formula>
    </cfRule>
  </conditionalFormatting>
  <conditionalFormatting sqref="D35:D41 H35:J41">
    <cfRule type="expression" dxfId="37" priority="1">
      <formula>IF(P35&lt;0,1,0)</formula>
    </cfRule>
    <cfRule type="expression" dxfId="36" priority="3">
      <formula>IF(P35&gt;0,1,0)</formula>
    </cfRule>
  </conditionalFormatting>
  <conditionalFormatting sqref="D35:D41 H35:J41">
    <cfRule type="expression" dxfId="35" priority="2">
      <formula>IF(D35=0,1,0)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'F:\ENJAMBRE_2022\1.GESTION_EVALUACION\[anexo dia E SEXTO.xlsx]Hoja2 (2)'!#REF!</xm:f>
          </x14:formula1>
          <xm:sqref>F9:K9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topLeftCell="A10" zoomScaleNormal="100" workbookViewId="0">
      <selection activeCell="N7" sqref="N7:O7"/>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v>254874000363</v>
      </c>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525</v>
      </c>
      <c r="G16" s="338"/>
      <c r="H16" s="338"/>
      <c r="I16" s="338"/>
      <c r="J16" s="338"/>
      <c r="K16" s="339"/>
      <c r="L16" s="34" t="s">
        <v>15</v>
      </c>
      <c r="M16" s="79"/>
      <c r="N16" s="247" t="s">
        <v>29</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526</v>
      </c>
      <c r="E24" s="330"/>
      <c r="F24" s="330"/>
      <c r="G24" s="331"/>
      <c r="H24" s="86"/>
      <c r="I24" s="79"/>
      <c r="J24" s="87"/>
      <c r="K24" s="85">
        <v>1</v>
      </c>
      <c r="L24" s="332" t="str">
        <f>D24</f>
        <v>geografia politica y la regiòn</v>
      </c>
      <c r="M24" s="333"/>
      <c r="N24" s="334"/>
      <c r="O24" s="88" t="s">
        <v>19</v>
      </c>
      <c r="P24" s="22"/>
    </row>
    <row r="25" spans="2:16" ht="18.75" customHeight="1" x14ac:dyDescent="0.25">
      <c r="B25" s="21"/>
      <c r="C25" s="89">
        <v>2</v>
      </c>
      <c r="D25" s="317" t="s">
        <v>527</v>
      </c>
      <c r="E25" s="318"/>
      <c r="F25" s="318"/>
      <c r="G25" s="319"/>
      <c r="H25" s="86"/>
      <c r="I25" s="79"/>
      <c r="J25" s="87"/>
      <c r="K25" s="89">
        <v>2</v>
      </c>
      <c r="L25" s="320" t="str">
        <f t="shared" ref="L25:L43" si="0">D25</f>
        <v>geopolitica mundial</v>
      </c>
      <c r="M25" s="321"/>
      <c r="N25" s="322"/>
      <c r="O25" s="88" t="s">
        <v>19</v>
      </c>
      <c r="P25" s="22"/>
    </row>
    <row r="26" spans="2:16" ht="18.75" customHeight="1" x14ac:dyDescent="0.25">
      <c r="B26" s="21"/>
      <c r="C26" s="89">
        <v>3</v>
      </c>
      <c r="D26" s="317" t="s">
        <v>528</v>
      </c>
      <c r="E26" s="318"/>
      <c r="F26" s="318"/>
      <c r="G26" s="319"/>
      <c r="H26" s="86"/>
      <c r="I26" s="79"/>
      <c r="J26" s="87"/>
      <c r="K26" s="90">
        <v>3</v>
      </c>
      <c r="L26" s="320" t="str">
        <f t="shared" si="0"/>
        <v xml:space="preserve">regiones naturales de Colombia </v>
      </c>
      <c r="M26" s="321"/>
      <c r="N26" s="322"/>
      <c r="O26" s="88" t="s">
        <v>19</v>
      </c>
      <c r="P26" s="22"/>
    </row>
    <row r="27" spans="2:16" ht="18.75" customHeight="1" x14ac:dyDescent="0.25">
      <c r="B27" s="21"/>
      <c r="C27" s="89">
        <v>4</v>
      </c>
      <c r="D27" s="317" t="s">
        <v>529</v>
      </c>
      <c r="E27" s="318"/>
      <c r="F27" s="318"/>
      <c r="G27" s="319"/>
      <c r="H27" s="86"/>
      <c r="I27" s="79"/>
      <c r="J27" s="87"/>
      <c r="K27" s="89">
        <v>4</v>
      </c>
      <c r="L27" s="320" t="str">
        <f t="shared" si="0"/>
        <v xml:space="preserve">representaciones de la tierra </v>
      </c>
      <c r="M27" s="321"/>
      <c r="N27" s="322"/>
      <c r="O27" s="88" t="s">
        <v>19</v>
      </c>
      <c r="P27" s="22"/>
    </row>
    <row r="28" spans="2:16" ht="18.75" customHeight="1" x14ac:dyDescent="0.25">
      <c r="B28" s="21"/>
      <c r="C28" s="89">
        <v>5</v>
      </c>
      <c r="D28" s="317" t="s">
        <v>530</v>
      </c>
      <c r="E28" s="318"/>
      <c r="F28" s="318"/>
      <c r="G28" s="319"/>
      <c r="H28" s="86"/>
      <c r="I28" s="79"/>
      <c r="J28" s="87"/>
      <c r="K28" s="89">
        <v>5</v>
      </c>
      <c r="L28" s="320" t="str">
        <f t="shared" si="0"/>
        <v>colonizacion y conquista de america</v>
      </c>
      <c r="M28" s="321"/>
      <c r="N28" s="322"/>
      <c r="O28" s="88" t="s">
        <v>19</v>
      </c>
      <c r="P28" s="22"/>
    </row>
    <row r="29" spans="2:16" ht="18.75" customHeight="1" x14ac:dyDescent="0.25">
      <c r="B29" s="21"/>
      <c r="C29" s="89">
        <v>6</v>
      </c>
      <c r="D29" s="317" t="s">
        <v>531</v>
      </c>
      <c r="E29" s="318"/>
      <c r="F29" s="318"/>
      <c r="G29" s="319"/>
      <c r="H29" s="86"/>
      <c r="I29" s="79"/>
      <c r="J29" s="87"/>
      <c r="K29" s="90">
        <v>6</v>
      </c>
      <c r="L29" s="320" t="str">
        <f t="shared" si="0"/>
        <v xml:space="preserve">la edad media </v>
      </c>
      <c r="M29" s="321"/>
      <c r="N29" s="322"/>
      <c r="O29" s="88" t="s">
        <v>532</v>
      </c>
      <c r="P29" s="22"/>
    </row>
    <row r="30" spans="2:16" ht="18.75" customHeight="1" x14ac:dyDescent="0.25">
      <c r="B30" s="21"/>
      <c r="C30" s="89">
        <v>7</v>
      </c>
      <c r="D30" s="317"/>
      <c r="E30" s="318"/>
      <c r="F30" s="318"/>
      <c r="G30" s="319"/>
      <c r="H30" s="86"/>
      <c r="I30" s="79"/>
      <c r="J30" s="87"/>
      <c r="K30" s="89">
        <v>7</v>
      </c>
      <c r="L30" s="320">
        <f t="shared" si="0"/>
        <v>0</v>
      </c>
      <c r="M30" s="321"/>
      <c r="N30" s="322"/>
      <c r="O30" s="88"/>
      <c r="P30" s="22"/>
    </row>
    <row r="31" spans="2:16" ht="18.75" customHeight="1" x14ac:dyDescent="0.25">
      <c r="B31" s="21"/>
      <c r="C31" s="89">
        <v>8</v>
      </c>
      <c r="D31" s="317"/>
      <c r="E31" s="318"/>
      <c r="F31" s="318"/>
      <c r="G31" s="319"/>
      <c r="H31" s="86"/>
      <c r="I31" s="79"/>
      <c r="J31" s="87"/>
      <c r="K31" s="89">
        <v>8</v>
      </c>
      <c r="L31" s="320">
        <f t="shared" si="0"/>
        <v>0</v>
      </c>
      <c r="M31" s="321"/>
      <c r="N31" s="322"/>
      <c r="O31" s="88"/>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c r="F51" s="313"/>
      <c r="G51" s="313"/>
      <c r="H51" s="313"/>
      <c r="I51" s="313"/>
      <c r="J51" s="313"/>
      <c r="K51" s="314"/>
      <c r="L51" s="93" t="str">
        <f t="shared" ref="L51:L70" si="1">O24</f>
        <v>Trabajado</v>
      </c>
      <c r="M51" s="315" t="s">
        <v>282</v>
      </c>
      <c r="N51" s="316"/>
      <c r="O51" s="50">
        <f>IF(M51="Bajo",1,0)</f>
        <v>0</v>
      </c>
      <c r="P51" s="52">
        <f>IF(M51="Básico",-3,0)</f>
        <v>-3</v>
      </c>
      <c r="Q51" s="49">
        <f>C51+O51+P51</f>
        <v>-3</v>
      </c>
    </row>
    <row r="52" spans="2:17" ht="18.75" customHeight="1" x14ac:dyDescent="0.25">
      <c r="B52" s="21"/>
      <c r="C52" s="50">
        <f t="shared" ref="C52:C70" si="2">IF(L52="No trabajado",1,0)</f>
        <v>0</v>
      </c>
      <c r="D52" s="90">
        <v>2</v>
      </c>
      <c r="E52" s="307" t="str">
        <f t="shared" ref="E52:E70" si="3">D25</f>
        <v>geopolitica mundial</v>
      </c>
      <c r="F52" s="308"/>
      <c r="G52" s="308"/>
      <c r="H52" s="308"/>
      <c r="I52" s="308"/>
      <c r="J52" s="308"/>
      <c r="K52" s="309"/>
      <c r="L52" s="94" t="str">
        <f t="shared" si="1"/>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2"/>
        <v>0</v>
      </c>
      <c r="D53" s="90">
        <v>3</v>
      </c>
      <c r="E53" s="307" t="str">
        <f t="shared" si="3"/>
        <v xml:space="preserve">regiones naturales de Colombia </v>
      </c>
      <c r="F53" s="308"/>
      <c r="G53" s="308"/>
      <c r="H53" s="308"/>
      <c r="I53" s="308"/>
      <c r="J53" s="308"/>
      <c r="K53" s="309"/>
      <c r="L53" s="94" t="str">
        <f t="shared" si="1"/>
        <v>Trabajado</v>
      </c>
      <c r="M53" s="310" t="s">
        <v>282</v>
      </c>
      <c r="N53" s="311"/>
      <c r="O53" s="50">
        <f t="shared" si="4"/>
        <v>0</v>
      </c>
      <c r="P53" s="52">
        <f t="shared" si="5"/>
        <v>-3</v>
      </c>
      <c r="Q53" s="49">
        <f t="shared" si="6"/>
        <v>-3</v>
      </c>
    </row>
    <row r="54" spans="2:17" ht="18.75" customHeight="1" x14ac:dyDescent="0.25">
      <c r="B54" s="21"/>
      <c r="C54" s="50">
        <f t="shared" si="2"/>
        <v>0</v>
      </c>
      <c r="D54" s="90">
        <v>4</v>
      </c>
      <c r="E54" s="307" t="str">
        <f t="shared" si="3"/>
        <v xml:space="preserve">representaciones de la tierra </v>
      </c>
      <c r="F54" s="308"/>
      <c r="G54" s="308"/>
      <c r="H54" s="308"/>
      <c r="I54" s="308"/>
      <c r="J54" s="308"/>
      <c r="K54" s="309"/>
      <c r="L54" s="94" t="str">
        <f t="shared" si="1"/>
        <v>Trabajado</v>
      </c>
      <c r="M54" s="310" t="s">
        <v>282</v>
      </c>
      <c r="N54" s="311"/>
      <c r="O54" s="50">
        <f t="shared" si="4"/>
        <v>0</v>
      </c>
      <c r="P54" s="52">
        <f t="shared" si="5"/>
        <v>-3</v>
      </c>
      <c r="Q54" s="49">
        <f t="shared" si="6"/>
        <v>-3</v>
      </c>
    </row>
    <row r="55" spans="2:17" ht="18.75" customHeight="1" x14ac:dyDescent="0.25">
      <c r="B55" s="21"/>
      <c r="C55" s="50">
        <f t="shared" si="2"/>
        <v>0</v>
      </c>
      <c r="D55" s="90">
        <v>5</v>
      </c>
      <c r="E55" s="307" t="str">
        <f t="shared" si="3"/>
        <v>colonizacion y conquista de america</v>
      </c>
      <c r="F55" s="308"/>
      <c r="G55" s="308"/>
      <c r="H55" s="308"/>
      <c r="I55" s="308"/>
      <c r="J55" s="308"/>
      <c r="K55" s="309"/>
      <c r="L55" s="94" t="str">
        <f t="shared" si="1"/>
        <v>Trabajado</v>
      </c>
      <c r="M55" s="310" t="s">
        <v>282</v>
      </c>
      <c r="N55" s="311"/>
      <c r="O55" s="50">
        <f t="shared" si="4"/>
        <v>0</v>
      </c>
      <c r="P55" s="52">
        <f t="shared" si="5"/>
        <v>-3</v>
      </c>
      <c r="Q55" s="49">
        <f t="shared" si="6"/>
        <v>-3</v>
      </c>
    </row>
    <row r="56" spans="2:17" ht="18.75" customHeight="1" x14ac:dyDescent="0.25">
      <c r="B56" s="21"/>
      <c r="C56" s="50">
        <f t="shared" si="2"/>
        <v>0</v>
      </c>
      <c r="D56" s="90">
        <v>6</v>
      </c>
      <c r="E56" s="307" t="str">
        <f t="shared" si="3"/>
        <v xml:space="preserve">la edad media </v>
      </c>
      <c r="F56" s="308"/>
      <c r="G56" s="308"/>
      <c r="H56" s="308"/>
      <c r="I56" s="308"/>
      <c r="J56" s="308"/>
      <c r="K56" s="309"/>
      <c r="L56" s="94" t="str">
        <f t="shared" si="1"/>
        <v>trabajado</v>
      </c>
      <c r="M56" s="310" t="s">
        <v>282</v>
      </c>
      <c r="N56" s="311"/>
      <c r="O56" s="50">
        <f t="shared" si="4"/>
        <v>0</v>
      </c>
      <c r="P56" s="52">
        <f t="shared" si="5"/>
        <v>-3</v>
      </c>
      <c r="Q56" s="49">
        <f t="shared" si="6"/>
        <v>-3</v>
      </c>
    </row>
    <row r="57" spans="2:17" ht="18.75" customHeight="1" x14ac:dyDescent="0.25">
      <c r="B57" s="21"/>
      <c r="C57" s="50">
        <f t="shared" si="2"/>
        <v>0</v>
      </c>
      <c r="D57" s="90">
        <v>7</v>
      </c>
      <c r="E57" s="307">
        <f t="shared" si="3"/>
        <v>0</v>
      </c>
      <c r="F57" s="308"/>
      <c r="G57" s="308"/>
      <c r="H57" s="308"/>
      <c r="I57" s="308"/>
      <c r="J57" s="308"/>
      <c r="K57" s="309"/>
      <c r="L57" s="94">
        <f t="shared" si="1"/>
        <v>0</v>
      </c>
      <c r="M57" s="310"/>
      <c r="N57" s="311"/>
      <c r="O57" s="50">
        <f t="shared" si="4"/>
        <v>0</v>
      </c>
      <c r="P57" s="52">
        <f t="shared" si="5"/>
        <v>0</v>
      </c>
      <c r="Q57" s="49">
        <f t="shared" si="6"/>
        <v>0</v>
      </c>
    </row>
    <row r="58" spans="2:17" ht="18.75" customHeight="1" x14ac:dyDescent="0.25">
      <c r="B58" s="21"/>
      <c r="C58" s="50">
        <f t="shared" si="2"/>
        <v>0</v>
      </c>
      <c r="D58" s="90">
        <v>8</v>
      </c>
      <c r="E58" s="307">
        <f t="shared" si="3"/>
        <v>0</v>
      </c>
      <c r="F58" s="308"/>
      <c r="G58" s="308"/>
      <c r="H58" s="308"/>
      <c r="I58" s="308"/>
      <c r="J58" s="308"/>
      <c r="K58" s="309"/>
      <c r="L58" s="94">
        <f t="shared" si="1"/>
        <v>0</v>
      </c>
      <c r="M58" s="310"/>
      <c r="N58" s="311"/>
      <c r="O58" s="50">
        <f t="shared" si="4"/>
        <v>0</v>
      </c>
      <c r="P58" s="52">
        <f t="shared" si="5"/>
        <v>0</v>
      </c>
      <c r="Q58" s="49">
        <f t="shared" si="6"/>
        <v>0</v>
      </c>
    </row>
    <row r="59" spans="2:17" ht="18.75" customHeight="1" x14ac:dyDescent="0.25">
      <c r="B59" s="21"/>
      <c r="C59" s="50">
        <f t="shared" si="2"/>
        <v>0</v>
      </c>
      <c r="D59" s="90">
        <v>9</v>
      </c>
      <c r="E59" s="307">
        <f t="shared" si="3"/>
        <v>0</v>
      </c>
      <c r="F59" s="308"/>
      <c r="G59" s="308"/>
      <c r="H59" s="308"/>
      <c r="I59" s="308"/>
      <c r="J59" s="308"/>
      <c r="K59" s="309"/>
      <c r="L59" s="94">
        <f t="shared" si="1"/>
        <v>0</v>
      </c>
      <c r="M59" s="310"/>
      <c r="N59" s="311"/>
      <c r="O59" s="50">
        <f t="shared" si="4"/>
        <v>0</v>
      </c>
      <c r="P59" s="52">
        <f t="shared" si="5"/>
        <v>0</v>
      </c>
      <c r="Q59" s="49">
        <f t="shared" si="6"/>
        <v>0</v>
      </c>
    </row>
    <row r="60" spans="2:17" ht="18.75" customHeight="1" x14ac:dyDescent="0.25">
      <c r="B60" s="21"/>
      <c r="C60" s="50">
        <f t="shared" si="2"/>
        <v>0</v>
      </c>
      <c r="D60" s="90">
        <v>10</v>
      </c>
      <c r="E60" s="307">
        <f t="shared" si="3"/>
        <v>0</v>
      </c>
      <c r="F60" s="308"/>
      <c r="G60" s="308"/>
      <c r="H60" s="308"/>
      <c r="I60" s="308"/>
      <c r="J60" s="308"/>
      <c r="K60" s="309"/>
      <c r="L60" s="94">
        <f t="shared" si="1"/>
        <v>0</v>
      </c>
      <c r="M60" s="310"/>
      <c r="N60" s="311"/>
      <c r="O60" s="50">
        <f t="shared" si="4"/>
        <v>0</v>
      </c>
      <c r="P60" s="52">
        <f t="shared" si="5"/>
        <v>0</v>
      </c>
      <c r="Q60" s="49">
        <f t="shared" si="6"/>
        <v>0</v>
      </c>
    </row>
    <row r="61" spans="2:17" ht="18.75" customHeight="1" x14ac:dyDescent="0.25">
      <c r="B61" s="21"/>
      <c r="C61" s="50">
        <f t="shared" si="2"/>
        <v>0</v>
      </c>
      <c r="D61" s="90">
        <v>11</v>
      </c>
      <c r="E61" s="307">
        <f t="shared" si="3"/>
        <v>0</v>
      </c>
      <c r="F61" s="308"/>
      <c r="G61" s="308"/>
      <c r="H61" s="308"/>
      <c r="I61" s="308"/>
      <c r="J61" s="308"/>
      <c r="K61" s="309"/>
      <c r="L61" s="94">
        <f t="shared" si="1"/>
        <v>0</v>
      </c>
      <c r="M61" s="310"/>
      <c r="N61" s="311"/>
      <c r="O61" s="50">
        <f t="shared" si="4"/>
        <v>0</v>
      </c>
      <c r="P61" s="52">
        <f t="shared" si="5"/>
        <v>0</v>
      </c>
      <c r="Q61" s="49">
        <f t="shared" si="6"/>
        <v>0</v>
      </c>
    </row>
    <row r="62" spans="2:17" ht="18.75" customHeight="1" x14ac:dyDescent="0.25">
      <c r="B62" s="21"/>
      <c r="C62" s="50">
        <f t="shared" si="2"/>
        <v>0</v>
      </c>
      <c r="D62" s="90">
        <v>12</v>
      </c>
      <c r="E62" s="307">
        <f t="shared" si="3"/>
        <v>0</v>
      </c>
      <c r="F62" s="308"/>
      <c r="G62" s="308"/>
      <c r="H62" s="308"/>
      <c r="I62" s="308"/>
      <c r="J62" s="308"/>
      <c r="K62" s="309"/>
      <c r="L62" s="94">
        <f t="shared" si="1"/>
        <v>0</v>
      </c>
      <c r="M62" s="310"/>
      <c r="N62" s="311"/>
      <c r="O62" s="50">
        <f t="shared" si="4"/>
        <v>0</v>
      </c>
      <c r="P62" s="52">
        <f t="shared" si="5"/>
        <v>0</v>
      </c>
      <c r="Q62" s="49">
        <f t="shared" si="6"/>
        <v>0</v>
      </c>
    </row>
    <row r="63" spans="2:17" ht="18.75" customHeight="1" x14ac:dyDescent="0.25">
      <c r="B63" s="21"/>
      <c r="C63" s="50">
        <f t="shared" si="2"/>
        <v>0</v>
      </c>
      <c r="D63" s="90">
        <v>13</v>
      </c>
      <c r="E63" s="307">
        <f t="shared" si="3"/>
        <v>0</v>
      </c>
      <c r="F63" s="308"/>
      <c r="G63" s="308"/>
      <c r="H63" s="308"/>
      <c r="I63" s="308"/>
      <c r="J63" s="308"/>
      <c r="K63" s="309"/>
      <c r="L63" s="94">
        <f t="shared" si="1"/>
        <v>0</v>
      </c>
      <c r="M63" s="310"/>
      <c r="N63" s="311"/>
      <c r="O63" s="50">
        <f t="shared" si="4"/>
        <v>0</v>
      </c>
      <c r="P63" s="52">
        <f t="shared" si="5"/>
        <v>0</v>
      </c>
      <c r="Q63" s="49">
        <f t="shared" si="6"/>
        <v>0</v>
      </c>
    </row>
    <row r="64" spans="2:17" ht="18.75" customHeight="1" x14ac:dyDescent="0.25">
      <c r="B64" s="21"/>
      <c r="C64" s="50">
        <f t="shared" si="2"/>
        <v>0</v>
      </c>
      <c r="D64" s="90">
        <v>14</v>
      </c>
      <c r="E64" s="307">
        <f t="shared" si="3"/>
        <v>0</v>
      </c>
      <c r="F64" s="308"/>
      <c r="G64" s="308"/>
      <c r="H64" s="308"/>
      <c r="I64" s="308"/>
      <c r="J64" s="308"/>
      <c r="K64" s="309"/>
      <c r="L64" s="94">
        <f t="shared" si="1"/>
        <v>0</v>
      </c>
      <c r="M64" s="310"/>
      <c r="N64" s="311"/>
      <c r="O64" s="50">
        <f t="shared" si="4"/>
        <v>0</v>
      </c>
      <c r="P64" s="52">
        <f t="shared" si="5"/>
        <v>0</v>
      </c>
      <c r="Q64" s="49">
        <f t="shared" si="6"/>
        <v>0</v>
      </c>
    </row>
    <row r="65" spans="2:17" ht="18.75" customHeight="1" x14ac:dyDescent="0.25">
      <c r="B65" s="21"/>
      <c r="C65" s="50">
        <f t="shared" si="2"/>
        <v>0</v>
      </c>
      <c r="D65" s="90">
        <v>15</v>
      </c>
      <c r="E65" s="307">
        <f t="shared" si="3"/>
        <v>0</v>
      </c>
      <c r="F65" s="308"/>
      <c r="G65" s="308"/>
      <c r="H65" s="308"/>
      <c r="I65" s="308"/>
      <c r="J65" s="308"/>
      <c r="K65" s="309"/>
      <c r="L65" s="94">
        <f t="shared" si="1"/>
        <v>0</v>
      </c>
      <c r="M65" s="310"/>
      <c r="N65" s="311"/>
      <c r="O65" s="50">
        <f t="shared" si="4"/>
        <v>0</v>
      </c>
      <c r="P65" s="52">
        <f t="shared" si="5"/>
        <v>0</v>
      </c>
      <c r="Q65" s="49">
        <f t="shared" si="6"/>
        <v>0</v>
      </c>
    </row>
    <row r="66" spans="2:17" ht="18.75" customHeight="1" x14ac:dyDescent="0.25">
      <c r="B66" s="21"/>
      <c r="C66" s="50">
        <f t="shared" si="2"/>
        <v>0</v>
      </c>
      <c r="D66" s="90">
        <v>16</v>
      </c>
      <c r="E66" s="307">
        <f t="shared" si="3"/>
        <v>0</v>
      </c>
      <c r="F66" s="308"/>
      <c r="G66" s="308"/>
      <c r="H66" s="308"/>
      <c r="I66" s="308"/>
      <c r="J66" s="308"/>
      <c r="K66" s="309"/>
      <c r="L66" s="94">
        <f t="shared" si="1"/>
        <v>0</v>
      </c>
      <c r="M66" s="310"/>
      <c r="N66" s="311"/>
      <c r="O66" s="50">
        <f t="shared" si="4"/>
        <v>0</v>
      </c>
      <c r="P66" s="52">
        <f t="shared" si="5"/>
        <v>0</v>
      </c>
      <c r="Q66" s="49">
        <f t="shared" si="6"/>
        <v>0</v>
      </c>
    </row>
    <row r="67" spans="2:17" ht="18.75" customHeight="1" x14ac:dyDescent="0.25">
      <c r="B67" s="21"/>
      <c r="C67" s="50">
        <f t="shared" si="2"/>
        <v>0</v>
      </c>
      <c r="D67" s="90">
        <v>17</v>
      </c>
      <c r="E67" s="307">
        <f t="shared" si="3"/>
        <v>0</v>
      </c>
      <c r="F67" s="308"/>
      <c r="G67" s="308"/>
      <c r="H67" s="308"/>
      <c r="I67" s="308"/>
      <c r="J67" s="308"/>
      <c r="K67" s="309"/>
      <c r="L67" s="94">
        <f t="shared" si="1"/>
        <v>0</v>
      </c>
      <c r="M67" s="310"/>
      <c r="N67" s="311"/>
      <c r="O67" s="50">
        <f t="shared" si="4"/>
        <v>0</v>
      </c>
      <c r="P67" s="52">
        <f t="shared" si="5"/>
        <v>0</v>
      </c>
      <c r="Q67" s="49">
        <f t="shared" si="6"/>
        <v>0</v>
      </c>
    </row>
    <row r="68" spans="2:17" ht="18.75" customHeight="1" x14ac:dyDescent="0.25">
      <c r="B68" s="21"/>
      <c r="C68" s="50">
        <f t="shared" si="2"/>
        <v>0</v>
      </c>
      <c r="D68" s="90">
        <v>18</v>
      </c>
      <c r="E68" s="307">
        <f t="shared" si="3"/>
        <v>0</v>
      </c>
      <c r="F68" s="308"/>
      <c r="G68" s="308"/>
      <c r="H68" s="308"/>
      <c r="I68" s="308"/>
      <c r="J68" s="308"/>
      <c r="K68" s="309"/>
      <c r="L68" s="94">
        <f t="shared" si="1"/>
        <v>0</v>
      </c>
      <c r="M68" s="310"/>
      <c r="N68" s="311"/>
      <c r="O68" s="50">
        <f t="shared" si="4"/>
        <v>0</v>
      </c>
      <c r="P68" s="52">
        <f t="shared" si="5"/>
        <v>0</v>
      </c>
      <c r="Q68" s="49">
        <f t="shared" si="6"/>
        <v>0</v>
      </c>
    </row>
    <row r="69" spans="2:17" ht="18.75" customHeight="1" x14ac:dyDescent="0.25">
      <c r="B69" s="21"/>
      <c r="C69" s="50">
        <f t="shared" si="2"/>
        <v>0</v>
      </c>
      <c r="D69" s="90">
        <v>19</v>
      </c>
      <c r="E69" s="307">
        <f t="shared" si="3"/>
        <v>0</v>
      </c>
      <c r="F69" s="308"/>
      <c r="G69" s="308"/>
      <c r="H69" s="308"/>
      <c r="I69" s="308"/>
      <c r="J69" s="308"/>
      <c r="K69" s="309"/>
      <c r="L69" s="94">
        <f t="shared" si="1"/>
        <v>0</v>
      </c>
      <c r="M69" s="310"/>
      <c r="N69" s="311"/>
      <c r="O69" s="50">
        <f t="shared" si="4"/>
        <v>0</v>
      </c>
      <c r="P69" s="52">
        <f t="shared" si="5"/>
        <v>0</v>
      </c>
      <c r="Q69" s="49">
        <f t="shared" si="6"/>
        <v>0</v>
      </c>
    </row>
    <row r="70" spans="2:17" ht="18.75" customHeight="1" thickBot="1" x14ac:dyDescent="0.3">
      <c r="B70" s="21"/>
      <c r="C70" s="50">
        <f t="shared" si="2"/>
        <v>0</v>
      </c>
      <c r="D70" s="91">
        <v>20</v>
      </c>
      <c r="E70" s="300">
        <f t="shared" si="3"/>
        <v>0</v>
      </c>
      <c r="F70" s="301"/>
      <c r="G70" s="301"/>
      <c r="H70" s="301"/>
      <c r="I70" s="301"/>
      <c r="J70" s="301"/>
      <c r="K70" s="302"/>
      <c r="L70" s="95">
        <f t="shared" si="1"/>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351</v>
      </c>
      <c r="D80" s="202"/>
      <c r="E80" s="202"/>
      <c r="F80" s="202"/>
      <c r="G80" s="202"/>
      <c r="H80" s="202"/>
      <c r="I80" s="202"/>
      <c r="J80" s="202"/>
      <c r="K80" s="202"/>
      <c r="L80" s="202"/>
      <c r="M80" s="202"/>
      <c r="N80" s="202"/>
      <c r="O80" s="202"/>
      <c r="P80" s="22"/>
    </row>
    <row r="81" spans="2:16" ht="45" customHeight="1" x14ac:dyDescent="0.25">
      <c r="B81" s="21"/>
      <c r="C81" s="202" t="s">
        <v>524</v>
      </c>
      <c r="D81" s="202"/>
      <c r="E81" s="202"/>
      <c r="F81" s="202"/>
      <c r="G81" s="202"/>
      <c r="H81" s="202"/>
      <c r="I81" s="202"/>
      <c r="J81" s="202"/>
      <c r="K81" s="202"/>
      <c r="L81" s="202"/>
      <c r="M81" s="202"/>
      <c r="N81" s="202"/>
      <c r="O81" s="202"/>
      <c r="P81" s="22"/>
    </row>
    <row r="82" spans="2:16" ht="45" customHeight="1" x14ac:dyDescent="0.25">
      <c r="B82" s="21"/>
      <c r="C82" s="202" t="s">
        <v>353</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34" priority="5">
      <formula>IF(L24=0,1,0)</formula>
    </cfRule>
  </conditionalFormatting>
  <conditionalFormatting sqref="E51:N70">
    <cfRule type="expression" dxfId="33" priority="1">
      <formula>IF(Q51&lt;0,1,0)</formula>
    </cfRule>
    <cfRule type="expression" dxfId="32" priority="4">
      <formula>IF(Q51&gt;0,1,0)</formula>
    </cfRule>
  </conditionalFormatting>
  <conditionalFormatting sqref="E51:K70">
    <cfRule type="expression" dxfId="31" priority="3">
      <formula>IF(E51=0,1,0)</formula>
    </cfRule>
  </conditionalFormatting>
  <conditionalFormatting sqref="L51:L70">
    <cfRule type="expression" dxfId="30"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'C:\Users\LENOVO\Downloads\[DIA E SEPTIMO.xlsx]Hoja2 (2)'!#REF!</xm:f>
          </x14:formula1>
          <xm:sqref>F9:K9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tabSelected="1" showRuler="0" view="pageLayout" zoomScaleNormal="100" workbookViewId="0">
      <selection activeCell="C81" sqref="C81:O81"/>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v>254874000363</v>
      </c>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556</v>
      </c>
      <c r="G16" s="338"/>
      <c r="H16" s="338"/>
      <c r="I16" s="338"/>
      <c r="J16" s="338"/>
      <c r="K16" s="339"/>
      <c r="L16" s="34" t="s">
        <v>15</v>
      </c>
      <c r="M16" s="79"/>
      <c r="N16" s="247" t="s">
        <v>557</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558</v>
      </c>
      <c r="E24" s="330"/>
      <c r="F24" s="330"/>
      <c r="G24" s="331"/>
      <c r="H24" s="86"/>
      <c r="I24" s="79"/>
      <c r="J24" s="87"/>
      <c r="K24" s="85">
        <v>1</v>
      </c>
      <c r="L24" s="332" t="str">
        <f>D24</f>
        <v>Tradición oral y viajes de aventuras</v>
      </c>
      <c r="M24" s="333"/>
      <c r="N24" s="334"/>
      <c r="O24" s="88" t="s">
        <v>19</v>
      </c>
      <c r="P24" s="22"/>
    </row>
    <row r="25" spans="2:16" ht="18.75" customHeight="1" x14ac:dyDescent="0.25">
      <c r="B25" s="21"/>
      <c r="C25" s="89">
        <v>2</v>
      </c>
      <c r="D25" s="317" t="s">
        <v>559</v>
      </c>
      <c r="E25" s="318"/>
      <c r="F25" s="318"/>
      <c r="G25" s="319"/>
      <c r="H25" s="86"/>
      <c r="I25" s="79"/>
      <c r="J25" s="87"/>
      <c r="K25" s="89">
        <v>2</v>
      </c>
      <c r="L25" s="320" t="str">
        <f t="shared" ref="L25:L43" si="0">D25</f>
        <v>Tildación y acentuación</v>
      </c>
      <c r="M25" s="321"/>
      <c r="N25" s="322"/>
      <c r="O25" s="88" t="s">
        <v>19</v>
      </c>
      <c r="P25" s="22"/>
    </row>
    <row r="26" spans="2:16" ht="18.75" customHeight="1" x14ac:dyDescent="0.25">
      <c r="B26" s="21"/>
      <c r="C26" s="89">
        <v>3</v>
      </c>
      <c r="D26" s="317" t="s">
        <v>560</v>
      </c>
      <c r="E26" s="318"/>
      <c r="F26" s="318"/>
      <c r="G26" s="319"/>
      <c r="H26" s="86"/>
      <c r="I26" s="79"/>
      <c r="J26" s="87"/>
      <c r="K26" s="90">
        <v>3</v>
      </c>
      <c r="L26" s="320" t="str">
        <f t="shared" si="0"/>
        <v>Lenguaje, lengua y habla</v>
      </c>
      <c r="M26" s="321"/>
      <c r="N26" s="322"/>
      <c r="O26" s="88" t="s">
        <v>24</v>
      </c>
      <c r="P26" s="22"/>
    </row>
    <row r="27" spans="2:16" ht="18.75" customHeight="1" x14ac:dyDescent="0.25">
      <c r="B27" s="21"/>
      <c r="C27" s="89">
        <v>4</v>
      </c>
      <c r="D27" s="317" t="s">
        <v>561</v>
      </c>
      <c r="E27" s="318"/>
      <c r="F27" s="318"/>
      <c r="G27" s="319"/>
      <c r="H27" s="86"/>
      <c r="I27" s="79"/>
      <c r="J27" s="87"/>
      <c r="K27" s="89">
        <v>4</v>
      </c>
      <c r="L27" s="320" t="str">
        <f t="shared" si="0"/>
        <v>Variaciones lingüísticas</v>
      </c>
      <c r="M27" s="321"/>
      <c r="N27" s="322"/>
      <c r="O27" s="88" t="s">
        <v>19</v>
      </c>
      <c r="P27" s="22"/>
    </row>
    <row r="28" spans="2:16" ht="18.75" customHeight="1" x14ac:dyDescent="0.25">
      <c r="B28" s="21"/>
      <c r="C28" s="89">
        <v>5</v>
      </c>
      <c r="D28" s="317" t="s">
        <v>562</v>
      </c>
      <c r="E28" s="318"/>
      <c r="F28" s="318"/>
      <c r="G28" s="319"/>
      <c r="H28" s="86"/>
      <c r="I28" s="79"/>
      <c r="J28" s="87"/>
      <c r="K28" s="89">
        <v>5</v>
      </c>
      <c r="L28" s="320" t="str">
        <f t="shared" si="0"/>
        <v>Los relatos</v>
      </c>
      <c r="M28" s="321"/>
      <c r="N28" s="322"/>
      <c r="O28" s="88" t="s">
        <v>19</v>
      </c>
      <c r="P28" s="22"/>
    </row>
    <row r="29" spans="2:16" ht="18.75" customHeight="1" x14ac:dyDescent="0.25">
      <c r="B29" s="21"/>
      <c r="C29" s="89">
        <v>6</v>
      </c>
      <c r="D29" s="317" t="s">
        <v>563</v>
      </c>
      <c r="E29" s="318"/>
      <c r="F29" s="318"/>
      <c r="G29" s="319"/>
      <c r="H29" s="86"/>
      <c r="I29" s="79"/>
      <c r="J29" s="87"/>
      <c r="K29" s="90">
        <v>6</v>
      </c>
      <c r="L29" s="320" t="str">
        <f t="shared" si="0"/>
        <v>Diptongo, hiato, triptongo</v>
      </c>
      <c r="M29" s="321"/>
      <c r="N29" s="322"/>
      <c r="O29" s="88" t="s">
        <v>19</v>
      </c>
      <c r="P29" s="22"/>
    </row>
    <row r="30" spans="2:16" ht="18.75" customHeight="1" x14ac:dyDescent="0.25">
      <c r="B30" s="21"/>
      <c r="C30" s="89">
        <v>7</v>
      </c>
      <c r="D30" s="317" t="s">
        <v>564</v>
      </c>
      <c r="E30" s="318"/>
      <c r="F30" s="318"/>
      <c r="G30" s="319"/>
      <c r="H30" s="86"/>
      <c r="I30" s="79"/>
      <c r="J30" s="87"/>
      <c r="K30" s="89">
        <v>7</v>
      </c>
      <c r="L30" s="320" t="str">
        <f t="shared" si="0"/>
        <v>Sinónimos y antónimos</v>
      </c>
      <c r="M30" s="321"/>
      <c r="N30" s="322"/>
      <c r="O30" s="88" t="s">
        <v>19</v>
      </c>
      <c r="P30" s="22"/>
    </row>
    <row r="31" spans="2:16" ht="18.75" customHeight="1" x14ac:dyDescent="0.25">
      <c r="B31" s="21"/>
      <c r="C31" s="89">
        <v>8</v>
      </c>
      <c r="D31" s="317" t="s">
        <v>565</v>
      </c>
      <c r="E31" s="318"/>
      <c r="F31" s="318"/>
      <c r="G31" s="319"/>
      <c r="H31" s="86"/>
      <c r="I31" s="79"/>
      <c r="J31" s="87"/>
      <c r="K31" s="89">
        <v>8</v>
      </c>
      <c r="L31" s="320" t="str">
        <f t="shared" si="0"/>
        <v>La noticia</v>
      </c>
      <c r="M31" s="321"/>
      <c r="N31" s="322"/>
      <c r="O31" s="88" t="s">
        <v>19</v>
      </c>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Tradición oral y viajes de aventuras</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Tildación y acentuación</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1</v>
      </c>
      <c r="D53" s="90">
        <v>3</v>
      </c>
      <c r="E53" s="307" t="str">
        <f t="shared" si="1"/>
        <v>Lenguaje, lengua y habla</v>
      </c>
      <c r="F53" s="308"/>
      <c r="G53" s="308"/>
      <c r="H53" s="308"/>
      <c r="I53" s="308"/>
      <c r="J53" s="308"/>
      <c r="K53" s="309"/>
      <c r="L53" s="94" t="str">
        <f t="shared" si="2"/>
        <v>No trabajado</v>
      </c>
      <c r="M53" s="310" t="s">
        <v>283</v>
      </c>
      <c r="N53" s="311"/>
      <c r="O53" s="50">
        <f t="shared" si="4"/>
        <v>1</v>
      </c>
      <c r="P53" s="52">
        <f t="shared" si="5"/>
        <v>0</v>
      </c>
      <c r="Q53" s="49">
        <f t="shared" si="6"/>
        <v>2</v>
      </c>
    </row>
    <row r="54" spans="2:17" ht="18.75" customHeight="1" x14ac:dyDescent="0.25">
      <c r="B54" s="21"/>
      <c r="C54" s="50">
        <f t="shared" si="3"/>
        <v>0</v>
      </c>
      <c r="D54" s="90">
        <v>4</v>
      </c>
      <c r="E54" s="307" t="str">
        <f t="shared" si="1"/>
        <v>Variaciones lingüísticas</v>
      </c>
      <c r="F54" s="308"/>
      <c r="G54" s="308"/>
      <c r="H54" s="308"/>
      <c r="I54" s="308"/>
      <c r="J54" s="308"/>
      <c r="K54" s="309"/>
      <c r="L54" s="94" t="str">
        <f t="shared" si="2"/>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Los relatos</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t="str">
        <f t="shared" si="1"/>
        <v>Diptongo, hiato, triptongo</v>
      </c>
      <c r="F56" s="308"/>
      <c r="G56" s="308"/>
      <c r="H56" s="308"/>
      <c r="I56" s="308"/>
      <c r="J56" s="308"/>
      <c r="K56" s="309"/>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t="str">
        <f t="shared" si="1"/>
        <v>Sinónimos y antónimos</v>
      </c>
      <c r="F57" s="308"/>
      <c r="G57" s="308"/>
      <c r="H57" s="308"/>
      <c r="I57" s="308"/>
      <c r="J57" s="308"/>
      <c r="K57" s="309"/>
      <c r="L57" s="94" t="str">
        <f t="shared" si="2"/>
        <v>Trabajado</v>
      </c>
      <c r="M57" s="310"/>
      <c r="N57" s="311"/>
      <c r="O57" s="50">
        <f t="shared" si="4"/>
        <v>0</v>
      </c>
      <c r="P57" s="52">
        <f t="shared" si="5"/>
        <v>0</v>
      </c>
      <c r="Q57" s="49">
        <f t="shared" si="6"/>
        <v>0</v>
      </c>
    </row>
    <row r="58" spans="2:17" ht="18.75" customHeight="1" x14ac:dyDescent="0.25">
      <c r="B58" s="21"/>
      <c r="C58" s="50">
        <f t="shared" si="3"/>
        <v>0</v>
      </c>
      <c r="D58" s="90">
        <v>8</v>
      </c>
      <c r="E58" s="307" t="str">
        <f t="shared" si="1"/>
        <v>La noticia</v>
      </c>
      <c r="F58" s="308"/>
      <c r="G58" s="308"/>
      <c r="H58" s="308"/>
      <c r="I58" s="308"/>
      <c r="J58" s="308"/>
      <c r="K58" s="309"/>
      <c r="L58" s="94" t="str">
        <f t="shared" si="2"/>
        <v>Trabajado</v>
      </c>
      <c r="M58" s="310"/>
      <c r="N58" s="311"/>
      <c r="O58" s="50">
        <f t="shared" si="4"/>
        <v>0</v>
      </c>
      <c r="P58" s="52">
        <f t="shared" si="5"/>
        <v>0</v>
      </c>
      <c r="Q58" s="49">
        <f t="shared" si="6"/>
        <v>0</v>
      </c>
    </row>
    <row r="59" spans="2:17" ht="18.75" customHeight="1" x14ac:dyDescent="0.25">
      <c r="B59" s="21"/>
      <c r="C59" s="50">
        <f t="shared" si="3"/>
        <v>0</v>
      </c>
      <c r="D59" s="90">
        <v>9</v>
      </c>
      <c r="E59" s="307">
        <f t="shared" si="1"/>
        <v>0</v>
      </c>
      <c r="F59" s="308"/>
      <c r="G59" s="308"/>
      <c r="H59" s="308"/>
      <c r="I59" s="308"/>
      <c r="J59" s="308"/>
      <c r="K59" s="309"/>
      <c r="L59" s="94">
        <f t="shared" si="2"/>
        <v>0</v>
      </c>
      <c r="M59" s="310"/>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351</v>
      </c>
      <c r="D80" s="202"/>
      <c r="E80" s="202"/>
      <c r="F80" s="202"/>
      <c r="G80" s="202"/>
      <c r="H80" s="202"/>
      <c r="I80" s="202"/>
      <c r="J80" s="202"/>
      <c r="K80" s="202"/>
      <c r="L80" s="202"/>
      <c r="M80" s="202"/>
      <c r="N80" s="202"/>
      <c r="O80" s="202"/>
      <c r="P80" s="22"/>
    </row>
    <row r="81" spans="2:16" ht="45" customHeight="1" x14ac:dyDescent="0.25">
      <c r="B81" s="21"/>
      <c r="C81" s="202" t="s">
        <v>566</v>
      </c>
      <c r="D81" s="202"/>
      <c r="E81" s="202"/>
      <c r="F81" s="202"/>
      <c r="G81" s="202"/>
      <c r="H81" s="202"/>
      <c r="I81" s="202"/>
      <c r="J81" s="202"/>
      <c r="K81" s="202"/>
      <c r="L81" s="202"/>
      <c r="M81" s="202"/>
      <c r="N81" s="202"/>
      <c r="O81" s="202"/>
      <c r="P81" s="22"/>
    </row>
    <row r="82" spans="2:16" ht="45" customHeight="1" x14ac:dyDescent="0.25">
      <c r="B82" s="21"/>
      <c r="C82" s="202" t="s">
        <v>353</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29" priority="5">
      <formula>IF(L24=0,1,0)</formula>
    </cfRule>
  </conditionalFormatting>
  <conditionalFormatting sqref="E51:N70">
    <cfRule type="expression" dxfId="28" priority="1">
      <formula>IF(Q51&lt;0,1,0)</formula>
    </cfRule>
    <cfRule type="expression" dxfId="27" priority="4">
      <formula>IF(Q51&gt;0,1,0)</formula>
    </cfRule>
  </conditionalFormatting>
  <conditionalFormatting sqref="E51:K70">
    <cfRule type="expression" dxfId="26" priority="3">
      <formula>IF(E51=0,1,0)</formula>
    </cfRule>
  </conditionalFormatting>
  <conditionalFormatting sqref="L51:L70">
    <cfRule type="expression" dxfId="25"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'C:\Users\LENOVO\Downloads\[anexo-dia-e-2021 español séptimo.xlsx]Hoja2 (2)'!#REF!</xm:f>
          </x14:formula1>
          <xm:sqref>F9:K9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showWhiteSpace="0" view="pageLayout" topLeftCell="A40" zoomScaleNormal="100" workbookViewId="0">
      <selection activeCell="D28" sqref="D28:G28"/>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402" t="s">
        <v>481</v>
      </c>
      <c r="G7" s="403"/>
      <c r="H7" s="403"/>
      <c r="I7" s="403"/>
      <c r="J7" s="403"/>
      <c r="K7" s="404"/>
      <c r="L7" s="72" t="s">
        <v>13</v>
      </c>
      <c r="M7" s="79"/>
      <c r="N7" s="394">
        <v>254874000363</v>
      </c>
      <c r="O7" s="395"/>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482</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483</v>
      </c>
      <c r="G16" s="338"/>
      <c r="H16" s="338"/>
      <c r="I16" s="338"/>
      <c r="J16" s="338"/>
      <c r="K16" s="339"/>
      <c r="L16" s="34" t="s">
        <v>15</v>
      </c>
      <c r="M16" s="79"/>
      <c r="N16" s="247" t="s">
        <v>29</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505</v>
      </c>
      <c r="E24" s="330"/>
      <c r="F24" s="330"/>
      <c r="G24" s="331"/>
      <c r="H24" s="86"/>
      <c r="I24" s="79"/>
      <c r="J24" s="87"/>
      <c r="K24" s="85">
        <v>1</v>
      </c>
      <c r="L24" s="332" t="str">
        <f>D24</f>
        <v>División Celular Mitosis y Meiosis</v>
      </c>
      <c r="M24" s="333"/>
      <c r="N24" s="334"/>
      <c r="O24" s="88" t="s">
        <v>19</v>
      </c>
      <c r="P24" s="22"/>
    </row>
    <row r="25" spans="2:16" ht="18.75" customHeight="1" x14ac:dyDescent="0.25">
      <c r="B25" s="21"/>
      <c r="C25" s="89">
        <v>2</v>
      </c>
      <c r="D25" s="317" t="s">
        <v>506</v>
      </c>
      <c r="E25" s="318"/>
      <c r="F25" s="318"/>
      <c r="G25" s="319"/>
      <c r="H25" s="86"/>
      <c r="I25" s="79"/>
      <c r="J25" s="87"/>
      <c r="K25" s="89">
        <v>2</v>
      </c>
      <c r="L25" s="320" t="str">
        <f t="shared" ref="L25:L43" si="0">D25</f>
        <v>Histologia</v>
      </c>
      <c r="M25" s="321"/>
      <c r="N25" s="322"/>
      <c r="O25" s="88" t="s">
        <v>19</v>
      </c>
      <c r="P25" s="22"/>
    </row>
    <row r="26" spans="2:16" ht="18.75" customHeight="1" x14ac:dyDescent="0.25">
      <c r="B26" s="21"/>
      <c r="C26" s="89">
        <v>3</v>
      </c>
      <c r="D26" s="317" t="s">
        <v>507</v>
      </c>
      <c r="E26" s="318"/>
      <c r="F26" s="318"/>
      <c r="G26" s="319"/>
      <c r="H26" s="86"/>
      <c r="I26" s="79"/>
      <c r="J26" s="87"/>
      <c r="K26" s="90">
        <v>3</v>
      </c>
      <c r="L26" s="320" t="str">
        <f t="shared" si="0"/>
        <v>Tejidos Vegetales</v>
      </c>
      <c r="M26" s="321"/>
      <c r="N26" s="322"/>
      <c r="O26" s="88" t="s">
        <v>19</v>
      </c>
      <c r="P26" s="22"/>
    </row>
    <row r="27" spans="2:16" ht="18.75" customHeight="1" x14ac:dyDescent="0.25">
      <c r="B27" s="21"/>
      <c r="C27" s="89">
        <v>4</v>
      </c>
      <c r="D27" s="317" t="s">
        <v>508</v>
      </c>
      <c r="E27" s="318"/>
      <c r="F27" s="318"/>
      <c r="G27" s="319"/>
      <c r="H27" s="86"/>
      <c r="I27" s="79"/>
      <c r="J27" s="87"/>
      <c r="K27" s="89">
        <v>4</v>
      </c>
      <c r="L27" s="320" t="str">
        <f t="shared" si="0"/>
        <v>Tejidos Animales</v>
      </c>
      <c r="M27" s="321"/>
      <c r="N27" s="322"/>
      <c r="O27" s="88" t="s">
        <v>19</v>
      </c>
      <c r="P27" s="22"/>
    </row>
    <row r="28" spans="2:16" ht="18.75" customHeight="1" x14ac:dyDescent="0.25">
      <c r="B28" s="21"/>
      <c r="C28" s="89">
        <v>5</v>
      </c>
      <c r="D28" s="317" t="s">
        <v>509</v>
      </c>
      <c r="E28" s="318"/>
      <c r="F28" s="318"/>
      <c r="G28" s="319"/>
      <c r="H28" s="86"/>
      <c r="I28" s="79"/>
      <c r="J28" s="87"/>
      <c r="K28" s="89">
        <v>5</v>
      </c>
      <c r="L28" s="320" t="str">
        <f t="shared" si="0"/>
        <v>Sistema Muscular</v>
      </c>
      <c r="M28" s="321"/>
      <c r="N28" s="322"/>
      <c r="O28" s="88" t="s">
        <v>19</v>
      </c>
      <c r="P28" s="22"/>
    </row>
    <row r="29" spans="2:16" ht="18.75" customHeight="1" x14ac:dyDescent="0.25">
      <c r="B29" s="21"/>
      <c r="C29" s="89">
        <v>6</v>
      </c>
      <c r="D29" s="317" t="s">
        <v>510</v>
      </c>
      <c r="E29" s="318"/>
      <c r="F29" s="318"/>
      <c r="G29" s="319"/>
      <c r="H29" s="86"/>
      <c r="I29" s="79"/>
      <c r="J29" s="87"/>
      <c r="K29" s="90">
        <v>6</v>
      </c>
      <c r="L29" s="320" t="str">
        <f t="shared" si="0"/>
        <v>Sistema Oseo</v>
      </c>
      <c r="M29" s="321"/>
      <c r="N29" s="322"/>
      <c r="O29" s="88" t="s">
        <v>19</v>
      </c>
      <c r="P29" s="22"/>
    </row>
    <row r="30" spans="2:16" ht="18.75" customHeight="1" x14ac:dyDescent="0.25">
      <c r="B30" s="21"/>
      <c r="C30" s="89">
        <v>7</v>
      </c>
      <c r="D30" s="317" t="s">
        <v>511</v>
      </c>
      <c r="E30" s="318"/>
      <c r="F30" s="318"/>
      <c r="G30" s="319"/>
      <c r="H30" s="86"/>
      <c r="I30" s="79"/>
      <c r="J30" s="87"/>
      <c r="K30" s="89">
        <v>7</v>
      </c>
      <c r="L30" s="320" t="str">
        <f t="shared" si="0"/>
        <v>Ciclo Biogeoquimicos</v>
      </c>
      <c r="M30" s="321"/>
      <c r="N30" s="322"/>
      <c r="O30" s="88" t="s">
        <v>19</v>
      </c>
      <c r="P30" s="22"/>
    </row>
    <row r="31" spans="2:16" ht="18.75" customHeight="1" x14ac:dyDescent="0.25">
      <c r="B31" s="21"/>
      <c r="C31" s="89">
        <v>8</v>
      </c>
      <c r="D31" s="317" t="s">
        <v>512</v>
      </c>
      <c r="E31" s="318"/>
      <c r="F31" s="318"/>
      <c r="G31" s="319"/>
      <c r="H31" s="86"/>
      <c r="I31" s="79"/>
      <c r="J31" s="87"/>
      <c r="K31" s="89">
        <v>8</v>
      </c>
      <c r="L31" s="320" t="str">
        <f t="shared" si="0"/>
        <v>Ciclos del Agua</v>
      </c>
      <c r="M31" s="321"/>
      <c r="N31" s="322"/>
      <c r="O31" s="88" t="s">
        <v>19</v>
      </c>
      <c r="P31" s="22"/>
    </row>
    <row r="32" spans="2:16" ht="18.75" customHeight="1" x14ac:dyDescent="0.25">
      <c r="B32" s="21"/>
      <c r="C32" s="89">
        <v>9</v>
      </c>
      <c r="D32" s="317" t="s">
        <v>513</v>
      </c>
      <c r="E32" s="318"/>
      <c r="F32" s="318"/>
      <c r="G32" s="319"/>
      <c r="H32" s="86"/>
      <c r="I32" s="79"/>
      <c r="J32" s="87"/>
      <c r="K32" s="90">
        <v>9</v>
      </c>
      <c r="L32" s="320" t="str">
        <f t="shared" si="0"/>
        <v>Ciclos del Carbono</v>
      </c>
      <c r="M32" s="321"/>
      <c r="N32" s="322"/>
      <c r="O32" s="88" t="s">
        <v>19</v>
      </c>
      <c r="P32" s="22"/>
    </row>
    <row r="33" spans="2:16" ht="18.75" customHeight="1" x14ac:dyDescent="0.25">
      <c r="B33" s="21"/>
      <c r="C33" s="89">
        <v>10</v>
      </c>
      <c r="D33" s="317" t="s">
        <v>514</v>
      </c>
      <c r="E33" s="318"/>
      <c r="F33" s="318"/>
      <c r="G33" s="319"/>
      <c r="H33" s="86"/>
      <c r="I33" s="79"/>
      <c r="J33" s="87"/>
      <c r="K33" s="89">
        <v>10</v>
      </c>
      <c r="L33" s="320" t="str">
        <f t="shared" si="0"/>
        <v>Ciclo Fosforo</v>
      </c>
      <c r="M33" s="321"/>
      <c r="N33" s="322"/>
      <c r="O33" s="88" t="s">
        <v>19</v>
      </c>
      <c r="P33" s="22"/>
    </row>
    <row r="34" spans="2:16" ht="18.75" customHeight="1" x14ac:dyDescent="0.25">
      <c r="B34" s="21"/>
      <c r="C34" s="89">
        <v>11</v>
      </c>
      <c r="D34" s="317" t="s">
        <v>515</v>
      </c>
      <c r="E34" s="318"/>
      <c r="F34" s="318"/>
      <c r="G34" s="319"/>
      <c r="H34" s="86"/>
      <c r="I34" s="79"/>
      <c r="J34" s="87"/>
      <c r="K34" s="89">
        <v>11</v>
      </c>
      <c r="L34" s="320" t="str">
        <f t="shared" si="0"/>
        <v>Ciclo del nitrigeno</v>
      </c>
      <c r="M34" s="321"/>
      <c r="N34" s="322"/>
      <c r="O34" s="88" t="s">
        <v>19</v>
      </c>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División Celular Mitosis y Meiosis</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Histologia</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Tejidos Vegetales</v>
      </c>
      <c r="F53" s="308"/>
      <c r="G53" s="308"/>
      <c r="H53" s="308"/>
      <c r="I53" s="308"/>
      <c r="J53" s="308"/>
      <c r="K53" s="309"/>
      <c r="L53" s="94" t="str">
        <f t="shared" si="2"/>
        <v>Trabajado</v>
      </c>
      <c r="M53" s="310" t="s">
        <v>282</v>
      </c>
      <c r="N53" s="311"/>
      <c r="O53" s="50">
        <f t="shared" si="4"/>
        <v>0</v>
      </c>
      <c r="P53" s="52">
        <f t="shared" si="5"/>
        <v>-3</v>
      </c>
      <c r="Q53" s="49">
        <f t="shared" si="6"/>
        <v>-3</v>
      </c>
    </row>
    <row r="54" spans="2:17" ht="18.75" customHeight="1" x14ac:dyDescent="0.25">
      <c r="B54" s="21"/>
      <c r="C54" s="50">
        <f t="shared" si="3"/>
        <v>0</v>
      </c>
      <c r="D54" s="90">
        <v>4</v>
      </c>
      <c r="E54" s="307" t="str">
        <f t="shared" si="1"/>
        <v>Tejidos Animales</v>
      </c>
      <c r="F54" s="308"/>
      <c r="G54" s="308"/>
      <c r="H54" s="308"/>
      <c r="I54" s="308"/>
      <c r="J54" s="308"/>
      <c r="K54" s="309"/>
      <c r="L54" s="94" t="str">
        <f t="shared" si="2"/>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Sistema Muscular</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t="str">
        <f t="shared" si="1"/>
        <v>Sistema Oseo</v>
      </c>
      <c r="F56" s="308"/>
      <c r="G56" s="308"/>
      <c r="H56" s="308"/>
      <c r="I56" s="308"/>
      <c r="J56" s="308"/>
      <c r="K56" s="309"/>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t="str">
        <f t="shared" si="1"/>
        <v>Ciclo Biogeoquimicos</v>
      </c>
      <c r="F57" s="308"/>
      <c r="G57" s="308"/>
      <c r="H57" s="308"/>
      <c r="I57" s="308"/>
      <c r="J57" s="308"/>
      <c r="K57" s="309"/>
      <c r="L57" s="94" t="str">
        <f t="shared" si="2"/>
        <v>Trabajado</v>
      </c>
      <c r="M57" s="310" t="s">
        <v>282</v>
      </c>
      <c r="N57" s="311"/>
      <c r="O57" s="50">
        <f t="shared" si="4"/>
        <v>0</v>
      </c>
      <c r="P57" s="52">
        <f t="shared" si="5"/>
        <v>-3</v>
      </c>
      <c r="Q57" s="49">
        <f t="shared" si="6"/>
        <v>-3</v>
      </c>
    </row>
    <row r="58" spans="2:17" ht="18.75" customHeight="1" x14ac:dyDescent="0.25">
      <c r="B58" s="21"/>
      <c r="C58" s="50">
        <f t="shared" si="3"/>
        <v>0</v>
      </c>
      <c r="D58" s="90">
        <v>8</v>
      </c>
      <c r="E58" s="307" t="str">
        <f t="shared" si="1"/>
        <v>Ciclos del Agua</v>
      </c>
      <c r="F58" s="308"/>
      <c r="G58" s="308"/>
      <c r="H58" s="308"/>
      <c r="I58" s="308"/>
      <c r="J58" s="308"/>
      <c r="K58" s="309"/>
      <c r="L58" s="94" t="str">
        <f t="shared" si="2"/>
        <v>Trabajado</v>
      </c>
      <c r="M58" s="310" t="s">
        <v>282</v>
      </c>
      <c r="N58" s="311"/>
      <c r="O58" s="50">
        <f t="shared" si="4"/>
        <v>0</v>
      </c>
      <c r="P58" s="52">
        <f t="shared" si="5"/>
        <v>-3</v>
      </c>
      <c r="Q58" s="49">
        <f t="shared" si="6"/>
        <v>-3</v>
      </c>
    </row>
    <row r="59" spans="2:17" ht="18.75" customHeight="1" x14ac:dyDescent="0.25">
      <c r="B59" s="21"/>
      <c r="C59" s="50">
        <f t="shared" si="3"/>
        <v>0</v>
      </c>
      <c r="D59" s="90">
        <v>9</v>
      </c>
      <c r="E59" s="307" t="str">
        <f t="shared" si="1"/>
        <v>Ciclos del Carbono</v>
      </c>
      <c r="F59" s="308"/>
      <c r="G59" s="308"/>
      <c r="H59" s="308"/>
      <c r="I59" s="308"/>
      <c r="J59" s="308"/>
      <c r="K59" s="309"/>
      <c r="L59" s="94" t="str">
        <f t="shared" si="2"/>
        <v>Trabajado</v>
      </c>
      <c r="M59" s="310" t="s">
        <v>282</v>
      </c>
      <c r="N59" s="311"/>
      <c r="O59" s="50">
        <f t="shared" si="4"/>
        <v>0</v>
      </c>
      <c r="P59" s="52">
        <f t="shared" si="5"/>
        <v>-3</v>
      </c>
      <c r="Q59" s="49">
        <f t="shared" si="6"/>
        <v>-3</v>
      </c>
    </row>
    <row r="60" spans="2:17" ht="18.75" customHeight="1" x14ac:dyDescent="0.25">
      <c r="B60" s="21"/>
      <c r="C60" s="50">
        <f t="shared" si="3"/>
        <v>0</v>
      </c>
      <c r="D60" s="90">
        <v>10</v>
      </c>
      <c r="E60" s="307" t="str">
        <f t="shared" si="1"/>
        <v>Ciclo Fosforo</v>
      </c>
      <c r="F60" s="308"/>
      <c r="G60" s="308"/>
      <c r="H60" s="308"/>
      <c r="I60" s="308"/>
      <c r="J60" s="308"/>
      <c r="K60" s="309"/>
      <c r="L60" s="94" t="str">
        <f t="shared" si="2"/>
        <v>Trabajado</v>
      </c>
      <c r="M60" s="310" t="s">
        <v>282</v>
      </c>
      <c r="N60" s="311"/>
      <c r="O60" s="50">
        <f t="shared" si="4"/>
        <v>0</v>
      </c>
      <c r="P60" s="52">
        <f t="shared" si="5"/>
        <v>-3</v>
      </c>
      <c r="Q60" s="49">
        <f t="shared" si="6"/>
        <v>-3</v>
      </c>
    </row>
    <row r="61" spans="2:17" ht="18.75" customHeight="1" x14ac:dyDescent="0.25">
      <c r="B61" s="21"/>
      <c r="C61" s="50">
        <f t="shared" si="3"/>
        <v>0</v>
      </c>
      <c r="D61" s="90">
        <v>11</v>
      </c>
      <c r="E61" s="307" t="str">
        <f t="shared" si="1"/>
        <v>Ciclo del nitrigeno</v>
      </c>
      <c r="F61" s="308"/>
      <c r="G61" s="308"/>
      <c r="H61" s="308"/>
      <c r="I61" s="308"/>
      <c r="J61" s="308"/>
      <c r="K61" s="309"/>
      <c r="L61" s="94" t="str">
        <f t="shared" si="2"/>
        <v>Trabajado</v>
      </c>
      <c r="M61" s="310" t="s">
        <v>282</v>
      </c>
      <c r="N61" s="311"/>
      <c r="O61" s="50">
        <f t="shared" si="4"/>
        <v>0</v>
      </c>
      <c r="P61" s="52">
        <f t="shared" si="5"/>
        <v>-3</v>
      </c>
      <c r="Q61" s="49">
        <f t="shared" si="6"/>
        <v>-3</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502</v>
      </c>
      <c r="D80" s="202"/>
      <c r="E80" s="202"/>
      <c r="F80" s="202"/>
      <c r="G80" s="202"/>
      <c r="H80" s="202"/>
      <c r="I80" s="202"/>
      <c r="J80" s="202"/>
      <c r="K80" s="202"/>
      <c r="L80" s="202"/>
      <c r="M80" s="202"/>
      <c r="N80" s="202"/>
      <c r="O80" s="202"/>
      <c r="P80" s="22"/>
    </row>
    <row r="81" spans="2:16" ht="45" customHeight="1" x14ac:dyDescent="0.25">
      <c r="B81" s="21"/>
      <c r="C81" s="202" t="s">
        <v>503</v>
      </c>
      <c r="D81" s="202"/>
      <c r="E81" s="202"/>
      <c r="F81" s="202"/>
      <c r="G81" s="202"/>
      <c r="H81" s="202"/>
      <c r="I81" s="202"/>
      <c r="J81" s="202"/>
      <c r="K81" s="202"/>
      <c r="L81" s="202"/>
      <c r="M81" s="202"/>
      <c r="N81" s="202"/>
      <c r="O81" s="202"/>
      <c r="P81" s="22"/>
    </row>
    <row r="82" spans="2:16" ht="45" customHeight="1" x14ac:dyDescent="0.25">
      <c r="B82" s="21"/>
      <c r="C82" s="202" t="s">
        <v>504</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24" priority="5">
      <formula>IF(L24=0,1,0)</formula>
    </cfRule>
  </conditionalFormatting>
  <conditionalFormatting sqref="E51:N70">
    <cfRule type="expression" dxfId="23" priority="1">
      <formula>IF(Q51&lt;0,1,0)</formula>
    </cfRule>
    <cfRule type="expression" dxfId="22" priority="4">
      <formula>IF(Q51&gt;0,1,0)</formula>
    </cfRule>
  </conditionalFormatting>
  <conditionalFormatting sqref="E51:K70">
    <cfRule type="expression" dxfId="21" priority="3">
      <formula>IF(E51=0,1,0)</formula>
    </cfRule>
  </conditionalFormatting>
  <conditionalFormatting sqref="L51:L70">
    <cfRule type="expression" dxfId="20"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'F:\ENJAMBRE_2022\1.GESTION_EVALUACION\[anexo dia E SEPTIMO.xlsx]Hoja2 (2)'!#REF!</xm:f>
          </x14:formula1>
          <xm:sqref>F9:K9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topLeftCell="A36" zoomScaleNormal="100" workbookViewId="0">
      <selection activeCell="E56" sqref="E56:K5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v>254874000363</v>
      </c>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567</v>
      </c>
      <c r="G16" s="338"/>
      <c r="H16" s="338"/>
      <c r="I16" s="338"/>
      <c r="J16" s="338"/>
      <c r="K16" s="339"/>
      <c r="L16" s="34" t="s">
        <v>15</v>
      </c>
      <c r="M16" s="79"/>
      <c r="N16" s="247" t="s">
        <v>30</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568</v>
      </c>
      <c r="E24" s="330"/>
      <c r="F24" s="330"/>
      <c r="G24" s="331"/>
      <c r="H24" s="86"/>
      <c r="I24" s="79"/>
      <c r="J24" s="87"/>
      <c r="K24" s="85">
        <v>1</v>
      </c>
      <c r="L24" s="332" t="str">
        <f>D24</f>
        <v>present simple(afirmative, negative, interrogative)</v>
      </c>
      <c r="M24" s="333"/>
      <c r="N24" s="334"/>
      <c r="O24" s="88" t="s">
        <v>19</v>
      </c>
      <c r="P24" s="22"/>
    </row>
    <row r="25" spans="2:16" ht="18.75" customHeight="1" x14ac:dyDescent="0.25">
      <c r="B25" s="21"/>
      <c r="C25" s="89">
        <v>2</v>
      </c>
      <c r="D25" s="317" t="s">
        <v>569</v>
      </c>
      <c r="E25" s="318"/>
      <c r="F25" s="318"/>
      <c r="G25" s="319"/>
      <c r="H25" s="86"/>
      <c r="I25" s="79"/>
      <c r="J25" s="87"/>
      <c r="K25" s="89">
        <v>2</v>
      </c>
      <c r="L25" s="320" t="str">
        <f t="shared" ref="L25:L43" si="0">D25</f>
        <v>past simple(affirmative, negative, interrogative)</v>
      </c>
      <c r="M25" s="321"/>
      <c r="N25" s="322"/>
      <c r="O25" s="88" t="s">
        <v>19</v>
      </c>
      <c r="P25" s="22"/>
    </row>
    <row r="26" spans="2:16" ht="18.75" customHeight="1" x14ac:dyDescent="0.25">
      <c r="B26" s="21"/>
      <c r="C26" s="89">
        <v>3</v>
      </c>
      <c r="D26" s="317" t="s">
        <v>570</v>
      </c>
      <c r="E26" s="318"/>
      <c r="F26" s="318"/>
      <c r="G26" s="319"/>
      <c r="H26" s="86"/>
      <c r="I26" s="79"/>
      <c r="J26" s="87"/>
      <c r="K26" s="90">
        <v>3</v>
      </c>
      <c r="L26" s="320" t="str">
        <f t="shared" si="0"/>
        <v>wh question words</v>
      </c>
      <c r="M26" s="321"/>
      <c r="N26" s="322"/>
      <c r="O26" s="88" t="s">
        <v>19</v>
      </c>
      <c r="P26" s="22"/>
    </row>
    <row r="27" spans="2:16" ht="18.75" customHeight="1" x14ac:dyDescent="0.25">
      <c r="B27" s="21"/>
      <c r="C27" s="89">
        <v>4</v>
      </c>
      <c r="D27" s="317" t="s">
        <v>571</v>
      </c>
      <c r="E27" s="318"/>
      <c r="F27" s="318"/>
      <c r="G27" s="319"/>
      <c r="H27" s="86"/>
      <c r="I27" s="79"/>
      <c r="J27" s="87"/>
      <c r="K27" s="89">
        <v>4</v>
      </c>
      <c r="L27" s="320" t="str">
        <f t="shared" si="0"/>
        <v>Regular verbs</v>
      </c>
      <c r="M27" s="321"/>
      <c r="N27" s="322"/>
      <c r="O27" s="88" t="s">
        <v>532</v>
      </c>
      <c r="P27" s="22"/>
    </row>
    <row r="28" spans="2:16" ht="18.75" customHeight="1" x14ac:dyDescent="0.25">
      <c r="B28" s="21"/>
      <c r="C28" s="89">
        <v>5</v>
      </c>
      <c r="D28" s="317" t="s">
        <v>572</v>
      </c>
      <c r="E28" s="318"/>
      <c r="F28" s="318"/>
      <c r="G28" s="319"/>
      <c r="H28" s="86"/>
      <c r="I28" s="79"/>
      <c r="J28" s="87"/>
      <c r="K28" s="89">
        <v>5</v>
      </c>
      <c r="L28" s="320" t="str">
        <f t="shared" si="0"/>
        <v>Irregular verbs</v>
      </c>
      <c r="M28" s="321"/>
      <c r="N28" s="322"/>
      <c r="O28" s="88" t="s">
        <v>19</v>
      </c>
      <c r="P28" s="22"/>
    </row>
    <row r="29" spans="2:16" ht="18.75" customHeight="1" x14ac:dyDescent="0.25">
      <c r="B29" s="21"/>
      <c r="C29" s="89">
        <v>6</v>
      </c>
      <c r="D29" s="317" t="s">
        <v>573</v>
      </c>
      <c r="E29" s="318"/>
      <c r="F29" s="318"/>
      <c r="G29" s="319"/>
      <c r="H29" s="86"/>
      <c r="I29" s="79"/>
      <c r="J29" s="87"/>
      <c r="K29" s="90">
        <v>6</v>
      </c>
      <c r="L29" s="320" t="str">
        <f t="shared" si="0"/>
        <v>Rules for present and simple past tense</v>
      </c>
      <c r="M29" s="321"/>
      <c r="N29" s="322"/>
      <c r="O29" s="88" t="s">
        <v>19</v>
      </c>
      <c r="P29" s="22"/>
    </row>
    <row r="30" spans="2:16" ht="18.75" customHeight="1" x14ac:dyDescent="0.25">
      <c r="B30" s="21"/>
      <c r="C30" s="89">
        <v>7</v>
      </c>
      <c r="D30" s="317"/>
      <c r="E30" s="318"/>
      <c r="F30" s="318"/>
      <c r="G30" s="319"/>
      <c r="H30" s="86"/>
      <c r="I30" s="79"/>
      <c r="J30" s="87"/>
      <c r="K30" s="89">
        <v>7</v>
      </c>
      <c r="L30" s="320">
        <f t="shared" si="0"/>
        <v>0</v>
      </c>
      <c r="M30" s="321"/>
      <c r="N30" s="322"/>
      <c r="O30" s="88"/>
      <c r="P30" s="22"/>
    </row>
    <row r="31" spans="2:16" ht="18.75" customHeight="1" x14ac:dyDescent="0.25">
      <c r="B31" s="21"/>
      <c r="C31" s="89">
        <v>8</v>
      </c>
      <c r="D31" s="317"/>
      <c r="E31" s="318"/>
      <c r="F31" s="318"/>
      <c r="G31" s="319"/>
      <c r="H31" s="86"/>
      <c r="I31" s="79"/>
      <c r="J31" s="87"/>
      <c r="K31" s="89">
        <v>8</v>
      </c>
      <c r="L31" s="320">
        <f t="shared" si="0"/>
        <v>0</v>
      </c>
      <c r="M31" s="321"/>
      <c r="N31" s="322"/>
      <c r="O31" s="88"/>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present simple(afirmative, negative, interrogative)</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past simple(affirmative, negative, interrogative)</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
        <v>570</v>
      </c>
      <c r="F53" s="308"/>
      <c r="G53" s="308"/>
      <c r="H53" s="308"/>
      <c r="I53" s="308"/>
      <c r="J53" s="308"/>
      <c r="K53" s="309"/>
      <c r="L53" s="94" t="str">
        <f t="shared" si="2"/>
        <v>Trabajado</v>
      </c>
      <c r="M53" s="310" t="s">
        <v>282</v>
      </c>
      <c r="N53" s="311"/>
      <c r="O53" s="50">
        <f t="shared" si="4"/>
        <v>0</v>
      </c>
      <c r="P53" s="52">
        <f t="shared" si="5"/>
        <v>-3</v>
      </c>
      <c r="Q53" s="49">
        <f t="shared" si="6"/>
        <v>-3</v>
      </c>
    </row>
    <row r="54" spans="2:17" ht="18.75" customHeight="1" x14ac:dyDescent="0.25">
      <c r="B54" s="21"/>
      <c r="C54" s="50">
        <f t="shared" si="3"/>
        <v>0</v>
      </c>
      <c r="D54" s="90">
        <v>4</v>
      </c>
      <c r="E54" s="307" t="str">
        <f>D27</f>
        <v>Regular verbs</v>
      </c>
      <c r="F54" s="308"/>
      <c r="G54" s="308"/>
      <c r="H54" s="308"/>
      <c r="I54" s="308"/>
      <c r="J54" s="308"/>
      <c r="K54" s="309"/>
      <c r="L54" s="94" t="str">
        <f>O27</f>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Irregular verbs</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t="str">
        <f>D29</f>
        <v>Rules for present and simple past tense</v>
      </c>
      <c r="F56" s="308"/>
      <c r="G56" s="308"/>
      <c r="H56" s="308"/>
      <c r="I56" s="308"/>
      <c r="J56" s="308"/>
      <c r="K56" s="309"/>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f t="shared" si="1"/>
        <v>0</v>
      </c>
      <c r="F57" s="308"/>
      <c r="G57" s="308"/>
      <c r="H57" s="308"/>
      <c r="I57" s="308"/>
      <c r="J57" s="308"/>
      <c r="K57" s="309"/>
      <c r="L57" s="94">
        <f t="shared" si="2"/>
        <v>0</v>
      </c>
      <c r="M57" s="310"/>
      <c r="N57" s="311"/>
      <c r="O57" s="50">
        <f t="shared" si="4"/>
        <v>0</v>
      </c>
      <c r="P57" s="52">
        <f t="shared" si="5"/>
        <v>0</v>
      </c>
      <c r="Q57" s="49">
        <f t="shared" si="6"/>
        <v>0</v>
      </c>
    </row>
    <row r="58" spans="2:17" ht="18.75" customHeight="1" x14ac:dyDescent="0.25">
      <c r="B58" s="21"/>
      <c r="C58" s="50">
        <f t="shared" si="3"/>
        <v>0</v>
      </c>
      <c r="D58" s="90">
        <v>8</v>
      </c>
      <c r="E58" s="307">
        <f t="shared" si="1"/>
        <v>0</v>
      </c>
      <c r="F58" s="308"/>
      <c r="G58" s="308"/>
      <c r="H58" s="308"/>
      <c r="I58" s="308"/>
      <c r="J58" s="308"/>
      <c r="K58" s="309"/>
      <c r="L58" s="94">
        <f t="shared" si="2"/>
        <v>0</v>
      </c>
      <c r="M58" s="310"/>
      <c r="N58" s="311"/>
      <c r="O58" s="50">
        <f t="shared" si="4"/>
        <v>0</v>
      </c>
      <c r="P58" s="52">
        <f t="shared" si="5"/>
        <v>0</v>
      </c>
      <c r="Q58" s="49">
        <f t="shared" si="6"/>
        <v>0</v>
      </c>
    </row>
    <row r="59" spans="2:17" ht="18.75" customHeight="1" x14ac:dyDescent="0.25">
      <c r="B59" s="21"/>
      <c r="C59" s="50">
        <f t="shared" si="3"/>
        <v>0</v>
      </c>
      <c r="D59" s="90">
        <v>9</v>
      </c>
      <c r="E59" s="307">
        <f t="shared" si="1"/>
        <v>0</v>
      </c>
      <c r="F59" s="308"/>
      <c r="G59" s="308"/>
      <c r="H59" s="308"/>
      <c r="I59" s="308"/>
      <c r="J59" s="308"/>
      <c r="K59" s="309"/>
      <c r="L59" s="94">
        <f t="shared" si="2"/>
        <v>0</v>
      </c>
      <c r="M59" s="310"/>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574</v>
      </c>
      <c r="D80" s="202"/>
      <c r="E80" s="202"/>
      <c r="F80" s="202"/>
      <c r="G80" s="202"/>
      <c r="H80" s="202"/>
      <c r="I80" s="202"/>
      <c r="J80" s="202"/>
      <c r="K80" s="202"/>
      <c r="L80" s="202"/>
      <c r="M80" s="202"/>
      <c r="N80" s="202"/>
      <c r="O80" s="202"/>
      <c r="P80" s="22"/>
    </row>
    <row r="81" spans="2:16" ht="45" customHeight="1" x14ac:dyDescent="0.25">
      <c r="B81" s="21"/>
      <c r="C81" s="202" t="s">
        <v>575</v>
      </c>
      <c r="D81" s="202"/>
      <c r="E81" s="202"/>
      <c r="F81" s="202"/>
      <c r="G81" s="202"/>
      <c r="H81" s="202"/>
      <c r="I81" s="202"/>
      <c r="J81" s="202"/>
      <c r="K81" s="202"/>
      <c r="L81" s="202"/>
      <c r="M81" s="202"/>
      <c r="N81" s="202"/>
      <c r="O81" s="202"/>
      <c r="P81" s="22"/>
    </row>
    <row r="82" spans="2:16" ht="45" customHeight="1" x14ac:dyDescent="0.25">
      <c r="B82" s="21"/>
      <c r="C82" s="202" t="s">
        <v>576</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19" priority="5">
      <formula>IF(L24=0,1,0)</formula>
    </cfRule>
  </conditionalFormatting>
  <conditionalFormatting sqref="E51:N70">
    <cfRule type="expression" dxfId="18" priority="1">
      <formula>IF(Q51&lt;0,1,0)</formula>
    </cfRule>
    <cfRule type="expression" dxfId="17" priority="4">
      <formula>IF(Q51&gt;0,1,0)</formula>
    </cfRule>
  </conditionalFormatting>
  <conditionalFormatting sqref="E51:K70">
    <cfRule type="expression" dxfId="16" priority="3">
      <formula>IF(E51=0,1,0)</formula>
    </cfRule>
  </conditionalFormatting>
  <conditionalFormatting sqref="L51:L70">
    <cfRule type="expression" dxfId="15"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'C:\Users\LENOVO\Downloads\[Día-e- 2021 8°2021.xlsx]Hoja2 (2)'!#REF!</xm:f>
          </x14:formula1>
          <xm:sqref>F9:K9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O58" sqref="O58"/>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516</v>
      </c>
      <c r="G16" s="338"/>
      <c r="H16" s="338"/>
      <c r="I16" s="338"/>
      <c r="J16" s="338"/>
      <c r="K16" s="339"/>
      <c r="L16" s="34" t="s">
        <v>15</v>
      </c>
      <c r="M16" s="79"/>
      <c r="N16" s="247" t="s">
        <v>533</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534</v>
      </c>
      <c r="E24" s="330"/>
      <c r="F24" s="330"/>
      <c r="G24" s="331"/>
      <c r="H24" s="86"/>
      <c r="I24" s="79"/>
      <c r="J24" s="87"/>
      <c r="K24" s="85">
        <v>1</v>
      </c>
      <c r="L24" s="332" t="str">
        <f>D24</f>
        <v>la nueva granada durante el siglo XVIII</v>
      </c>
      <c r="M24" s="333"/>
      <c r="N24" s="334"/>
      <c r="O24" s="88" t="s">
        <v>19</v>
      </c>
      <c r="P24" s="22"/>
    </row>
    <row r="25" spans="2:16" ht="18.75" customHeight="1" x14ac:dyDescent="0.25">
      <c r="B25" s="21"/>
      <c r="C25" s="89">
        <v>2</v>
      </c>
      <c r="D25" s="317" t="s">
        <v>535</v>
      </c>
      <c r="E25" s="318"/>
      <c r="F25" s="318"/>
      <c r="G25" s="319"/>
      <c r="H25" s="86"/>
      <c r="I25" s="79"/>
      <c r="J25" s="87"/>
      <c r="K25" s="89">
        <v>2</v>
      </c>
      <c r="L25" s="320" t="str">
        <f t="shared" ref="L25:L43" si="0">D25</f>
        <v>origen de las naciones hispanoamericanas</v>
      </c>
      <c r="M25" s="321"/>
      <c r="N25" s="322"/>
      <c r="O25" s="88" t="s">
        <v>19</v>
      </c>
      <c r="P25" s="22"/>
    </row>
    <row r="26" spans="2:16" ht="18.75" customHeight="1" x14ac:dyDescent="0.25">
      <c r="B26" s="21"/>
      <c r="C26" s="89">
        <v>3</v>
      </c>
      <c r="D26" s="317" t="s">
        <v>536</v>
      </c>
      <c r="E26" s="318"/>
      <c r="F26" s="318"/>
      <c r="G26" s="319"/>
      <c r="H26" s="86"/>
      <c r="I26" s="79"/>
      <c r="J26" s="87"/>
      <c r="K26" s="90">
        <v>3</v>
      </c>
      <c r="L26" s="320" t="str">
        <f t="shared" si="0"/>
        <v>cambios politocos y culturales de colombia siglo XX</v>
      </c>
      <c r="M26" s="321"/>
      <c r="N26" s="322"/>
      <c r="O26" s="88" t="s">
        <v>19</v>
      </c>
      <c r="P26" s="22"/>
    </row>
    <row r="27" spans="2:16" ht="18.75" customHeight="1" x14ac:dyDescent="0.25">
      <c r="B27" s="21"/>
      <c r="C27" s="89">
        <v>4</v>
      </c>
      <c r="D27" s="317"/>
      <c r="E27" s="318"/>
      <c r="F27" s="318"/>
      <c r="G27" s="319"/>
      <c r="H27" s="86"/>
      <c r="I27" s="79"/>
      <c r="J27" s="87"/>
      <c r="K27" s="89">
        <v>4</v>
      </c>
      <c r="L27" s="320">
        <f t="shared" si="0"/>
        <v>0</v>
      </c>
      <c r="M27" s="321"/>
      <c r="N27" s="322"/>
      <c r="O27" s="88" t="s">
        <v>19</v>
      </c>
      <c r="P27" s="22"/>
    </row>
    <row r="28" spans="2:16" ht="18.75" customHeight="1" x14ac:dyDescent="0.25">
      <c r="B28" s="21"/>
      <c r="C28" s="89">
        <v>5</v>
      </c>
      <c r="D28" s="317" t="s">
        <v>537</v>
      </c>
      <c r="E28" s="318"/>
      <c r="F28" s="318"/>
      <c r="G28" s="319"/>
      <c r="H28" s="86"/>
      <c r="I28" s="79"/>
      <c r="J28" s="87"/>
      <c r="K28" s="89">
        <v>5</v>
      </c>
      <c r="L28" s="320" t="str">
        <f t="shared" si="0"/>
        <v>cambios economicos y sociales en colombia siglo XX</v>
      </c>
      <c r="M28" s="321"/>
      <c r="N28" s="322"/>
      <c r="O28" s="88" t="s">
        <v>19</v>
      </c>
      <c r="P28" s="22"/>
    </row>
    <row r="29" spans="2:16" ht="18.75" customHeight="1" x14ac:dyDescent="0.25">
      <c r="B29" s="21"/>
      <c r="C29" s="89">
        <v>6</v>
      </c>
      <c r="D29" s="317"/>
      <c r="E29" s="318"/>
      <c r="F29" s="318"/>
      <c r="G29" s="319"/>
      <c r="H29" s="86"/>
      <c r="I29" s="79"/>
      <c r="J29" s="87"/>
      <c r="K29" s="90">
        <v>6</v>
      </c>
      <c r="L29" s="320">
        <f t="shared" si="0"/>
        <v>0</v>
      </c>
      <c r="M29" s="321"/>
      <c r="N29" s="322"/>
      <c r="O29" s="88" t="s">
        <v>19</v>
      </c>
      <c r="P29" s="22"/>
    </row>
    <row r="30" spans="2:16" ht="18.75" customHeight="1" x14ac:dyDescent="0.25">
      <c r="B30" s="21"/>
      <c r="C30" s="89">
        <v>7</v>
      </c>
      <c r="D30" s="317" t="s">
        <v>538</v>
      </c>
      <c r="E30" s="318"/>
      <c r="F30" s="318"/>
      <c r="G30" s="319"/>
      <c r="H30" s="86"/>
      <c r="I30" s="79"/>
      <c r="J30" s="87"/>
      <c r="K30" s="89">
        <v>7</v>
      </c>
      <c r="L30" s="320" t="str">
        <f t="shared" si="0"/>
        <v>sectores economicos de colombia:primario,secundario,terciario,cuaternario</v>
      </c>
      <c r="M30" s="321"/>
      <c r="N30" s="322"/>
      <c r="O30" s="88" t="s">
        <v>19</v>
      </c>
      <c r="P30" s="22"/>
    </row>
    <row r="31" spans="2:16" ht="18.75" customHeight="1" x14ac:dyDescent="0.25">
      <c r="B31" s="21"/>
      <c r="C31" s="89">
        <v>8</v>
      </c>
      <c r="D31" s="317" t="s">
        <v>539</v>
      </c>
      <c r="E31" s="318"/>
      <c r="F31" s="318"/>
      <c r="G31" s="319"/>
      <c r="H31" s="86"/>
      <c r="I31" s="79"/>
      <c r="J31" s="87"/>
      <c r="K31" s="89">
        <v>8</v>
      </c>
      <c r="L31" s="320" t="str">
        <f t="shared" si="0"/>
        <v xml:space="preserve">conservacion del medio ambiente en colombia </v>
      </c>
      <c r="M31" s="321"/>
      <c r="N31" s="322"/>
      <c r="O31" s="88" t="s">
        <v>19</v>
      </c>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la nueva granada durante el siglo XVIII</v>
      </c>
      <c r="F51" s="313"/>
      <c r="G51" s="313"/>
      <c r="H51" s="313"/>
      <c r="I51" s="313"/>
      <c r="J51" s="313"/>
      <c r="K51" s="314"/>
      <c r="L51" s="93" t="str">
        <f t="shared" ref="L51:L70" si="2">O24</f>
        <v>Trabajado</v>
      </c>
      <c r="M51" s="315" t="s">
        <v>282</v>
      </c>
      <c r="N51" s="316"/>
      <c r="O51" s="50">
        <f>IF(M51="Bajo",1,0)</f>
        <v>0</v>
      </c>
      <c r="P51" s="52">
        <f>IF(M51="Básico",-3,0)</f>
        <v>-3</v>
      </c>
      <c r="Q51" s="49">
        <f>C51+O51+P51</f>
        <v>-3</v>
      </c>
    </row>
    <row r="52" spans="2:17" ht="18.75" customHeight="1" x14ac:dyDescent="0.25">
      <c r="B52" s="21"/>
      <c r="C52" s="50">
        <f t="shared" ref="C52:C70" si="3">IF(L52="No trabajado",1,0)</f>
        <v>0</v>
      </c>
      <c r="D52" s="90">
        <v>2</v>
      </c>
      <c r="E52" s="307" t="str">
        <f t="shared" si="1"/>
        <v>origen de las naciones hispanoamericanas</v>
      </c>
      <c r="F52" s="308"/>
      <c r="G52" s="308"/>
      <c r="H52" s="308"/>
      <c r="I52" s="308"/>
      <c r="J52" s="308"/>
      <c r="K52" s="309"/>
      <c r="L52" s="94" t="str">
        <f t="shared" si="2"/>
        <v>Trabajado</v>
      </c>
      <c r="M52" s="310" t="s">
        <v>282</v>
      </c>
      <c r="N52" s="311"/>
      <c r="O52" s="50">
        <f t="shared" ref="O52:O70" si="4">IF(M52="Bajo",1,0)</f>
        <v>0</v>
      </c>
      <c r="P52" s="52">
        <f t="shared" ref="P52:P70" si="5">IF(M52="Básico",-3,0)</f>
        <v>-3</v>
      </c>
      <c r="Q52" s="49">
        <f t="shared" ref="Q52:Q70" si="6">C52+O52+P52</f>
        <v>-3</v>
      </c>
    </row>
    <row r="53" spans="2:17" ht="18.75" customHeight="1" x14ac:dyDescent="0.25">
      <c r="B53" s="21"/>
      <c r="C53" s="50">
        <f t="shared" si="3"/>
        <v>0</v>
      </c>
      <c r="D53" s="90">
        <v>3</v>
      </c>
      <c r="E53" s="307" t="str">
        <f t="shared" si="1"/>
        <v>cambios politocos y culturales de colombia siglo XX</v>
      </c>
      <c r="F53" s="308"/>
      <c r="G53" s="308"/>
      <c r="H53" s="308"/>
      <c r="I53" s="308"/>
      <c r="J53" s="308"/>
      <c r="K53" s="309"/>
      <c r="L53" s="94" t="str">
        <f t="shared" si="2"/>
        <v>Trabajado</v>
      </c>
      <c r="M53" s="310" t="s">
        <v>282</v>
      </c>
      <c r="N53" s="311"/>
      <c r="O53" s="50">
        <f t="shared" si="4"/>
        <v>0</v>
      </c>
      <c r="P53" s="52">
        <f t="shared" si="5"/>
        <v>-3</v>
      </c>
      <c r="Q53" s="49">
        <f t="shared" si="6"/>
        <v>-3</v>
      </c>
    </row>
    <row r="54" spans="2:17" ht="18.75" customHeight="1" x14ac:dyDescent="0.25">
      <c r="B54" s="21"/>
      <c r="C54" s="50">
        <f t="shared" si="3"/>
        <v>0</v>
      </c>
      <c r="D54" s="90">
        <v>4</v>
      </c>
      <c r="E54" s="307">
        <f t="shared" si="1"/>
        <v>0</v>
      </c>
      <c r="F54" s="308"/>
      <c r="G54" s="308"/>
      <c r="H54" s="308"/>
      <c r="I54" s="308"/>
      <c r="J54" s="308"/>
      <c r="K54" s="309"/>
      <c r="L54" s="94" t="str">
        <f t="shared" si="2"/>
        <v>Trabajado</v>
      </c>
      <c r="M54" s="310" t="s">
        <v>282</v>
      </c>
      <c r="N54" s="311"/>
      <c r="O54" s="50">
        <f t="shared" si="4"/>
        <v>0</v>
      </c>
      <c r="P54" s="52">
        <f t="shared" si="5"/>
        <v>-3</v>
      </c>
      <c r="Q54" s="49">
        <f t="shared" si="6"/>
        <v>-3</v>
      </c>
    </row>
    <row r="55" spans="2:17" ht="18.75" customHeight="1" x14ac:dyDescent="0.25">
      <c r="B55" s="21"/>
      <c r="C55" s="50">
        <f t="shared" si="3"/>
        <v>0</v>
      </c>
      <c r="D55" s="90">
        <v>5</v>
      </c>
      <c r="E55" s="307" t="str">
        <f t="shared" si="1"/>
        <v>cambios economicos y sociales en colombia siglo XX</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f t="shared" si="1"/>
        <v>0</v>
      </c>
      <c r="F56" s="308"/>
      <c r="G56" s="308"/>
      <c r="H56" s="308"/>
      <c r="I56" s="308"/>
      <c r="J56" s="308"/>
      <c r="K56" s="309"/>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t="str">
        <f t="shared" si="1"/>
        <v>sectores economicos de colombia:primario,secundario,terciario,cuaternario</v>
      </c>
      <c r="F57" s="308"/>
      <c r="G57" s="308"/>
      <c r="H57" s="308"/>
      <c r="I57" s="308"/>
      <c r="J57" s="308"/>
      <c r="K57" s="309"/>
      <c r="L57" s="94" t="str">
        <f t="shared" si="2"/>
        <v>Trabajado</v>
      </c>
      <c r="M57" s="310" t="s">
        <v>282</v>
      </c>
      <c r="N57" s="311"/>
      <c r="O57" s="50">
        <f t="shared" si="4"/>
        <v>0</v>
      </c>
      <c r="P57" s="52">
        <f t="shared" si="5"/>
        <v>-3</v>
      </c>
      <c r="Q57" s="49">
        <f t="shared" si="6"/>
        <v>-3</v>
      </c>
    </row>
    <row r="58" spans="2:17" ht="18.75" customHeight="1" x14ac:dyDescent="0.25">
      <c r="B58" s="21"/>
      <c r="C58" s="50">
        <f t="shared" si="3"/>
        <v>0</v>
      </c>
      <c r="D58" s="90">
        <v>8</v>
      </c>
      <c r="E58" s="307" t="str">
        <f t="shared" si="1"/>
        <v xml:space="preserve">conservacion del medio ambiente en colombia </v>
      </c>
      <c r="F58" s="308"/>
      <c r="G58" s="308"/>
      <c r="H58" s="308"/>
      <c r="I58" s="308"/>
      <c r="J58" s="308"/>
      <c r="K58" s="309"/>
      <c r="L58" s="94" t="str">
        <f t="shared" si="2"/>
        <v>Trabajado</v>
      </c>
      <c r="M58" s="310" t="s">
        <v>282</v>
      </c>
      <c r="N58" s="311"/>
      <c r="O58" s="50">
        <f t="shared" si="4"/>
        <v>0</v>
      </c>
      <c r="P58" s="52">
        <f t="shared" si="5"/>
        <v>-3</v>
      </c>
      <c r="Q58" s="49">
        <f t="shared" si="6"/>
        <v>-3</v>
      </c>
    </row>
    <row r="59" spans="2:17" ht="18.75" customHeight="1" x14ac:dyDescent="0.25">
      <c r="B59" s="21"/>
      <c r="C59" s="50">
        <f t="shared" si="3"/>
        <v>0</v>
      </c>
      <c r="D59" s="90">
        <v>9</v>
      </c>
      <c r="E59" s="307">
        <f t="shared" si="1"/>
        <v>0</v>
      </c>
      <c r="F59" s="308"/>
      <c r="G59" s="308"/>
      <c r="H59" s="308"/>
      <c r="I59" s="308"/>
      <c r="J59" s="308"/>
      <c r="K59" s="309"/>
      <c r="L59" s="94">
        <f t="shared" si="2"/>
        <v>0</v>
      </c>
      <c r="M59" s="310"/>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351</v>
      </c>
      <c r="D80" s="202"/>
      <c r="E80" s="202"/>
      <c r="F80" s="202"/>
      <c r="G80" s="202"/>
      <c r="H80" s="202"/>
      <c r="I80" s="202"/>
      <c r="J80" s="202"/>
      <c r="K80" s="202"/>
      <c r="L80" s="202"/>
      <c r="M80" s="202"/>
      <c r="N80" s="202"/>
      <c r="O80" s="202"/>
      <c r="P80" s="22"/>
    </row>
    <row r="81" spans="2:16" ht="45" customHeight="1" x14ac:dyDescent="0.25">
      <c r="B81" s="21"/>
      <c r="C81" s="202" t="s">
        <v>524</v>
      </c>
      <c r="D81" s="202"/>
      <c r="E81" s="202"/>
      <c r="F81" s="202"/>
      <c r="G81" s="202"/>
      <c r="H81" s="202"/>
      <c r="I81" s="202"/>
      <c r="J81" s="202"/>
      <c r="K81" s="202"/>
      <c r="L81" s="202"/>
      <c r="M81" s="202"/>
      <c r="N81" s="202"/>
      <c r="O81" s="202"/>
      <c r="P81" s="22"/>
    </row>
    <row r="82" spans="2:16" ht="45" customHeight="1" x14ac:dyDescent="0.25">
      <c r="B82" s="21"/>
      <c r="C82" s="202" t="s">
        <v>353</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14" priority="5">
      <formula>IF(L24=0,1,0)</formula>
    </cfRule>
  </conditionalFormatting>
  <conditionalFormatting sqref="E51:N70">
    <cfRule type="expression" dxfId="13" priority="1">
      <formula>IF(Q51&lt;0,1,0)</formula>
    </cfRule>
    <cfRule type="expression" dxfId="12" priority="4">
      <formula>IF(Q51&gt;0,1,0)</formula>
    </cfRule>
  </conditionalFormatting>
  <conditionalFormatting sqref="E51:K70">
    <cfRule type="expression" dxfId="11" priority="3">
      <formula>IF(E51=0,1,0)</formula>
    </cfRule>
  </conditionalFormatting>
  <conditionalFormatting sqref="L51:L70">
    <cfRule type="expression" dxfId="10"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'F:\ENJAMBRE_2022\1.GESTION_EVALUACION\[DIA E NOVENO.xlsx]Hoja2 (2)'!#REF!</xm:f>
          </x14:formula1>
          <xm:sqref>F9:K9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D29" sqref="D29:G29"/>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540</v>
      </c>
      <c r="G16" s="338"/>
      <c r="H16" s="338"/>
      <c r="I16" s="338"/>
      <c r="J16" s="338"/>
      <c r="K16" s="339"/>
      <c r="L16" s="34" t="s">
        <v>15</v>
      </c>
      <c r="M16" s="79"/>
      <c r="N16" s="247" t="s">
        <v>32</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496</v>
      </c>
      <c r="E24" s="330"/>
      <c r="F24" s="330"/>
      <c r="G24" s="331"/>
      <c r="H24" s="86"/>
      <c r="I24" s="79"/>
      <c r="J24" s="87"/>
      <c r="K24" s="85">
        <v>1</v>
      </c>
      <c r="L24" s="332" t="str">
        <f>D24</f>
        <v>Propiedades de la materia</v>
      </c>
      <c r="M24" s="333"/>
      <c r="N24" s="334"/>
      <c r="O24" s="88" t="s">
        <v>19</v>
      </c>
      <c r="P24" s="22"/>
    </row>
    <row r="25" spans="2:16" ht="18.75" customHeight="1" x14ac:dyDescent="0.25">
      <c r="B25" s="21"/>
      <c r="C25" s="89">
        <v>2</v>
      </c>
      <c r="D25" s="317" t="s">
        <v>541</v>
      </c>
      <c r="E25" s="318"/>
      <c r="F25" s="318"/>
      <c r="G25" s="319"/>
      <c r="H25" s="86"/>
      <c r="I25" s="79"/>
      <c r="J25" s="87"/>
      <c r="K25" s="89">
        <v>2</v>
      </c>
      <c r="L25" s="320" t="str">
        <f t="shared" ref="L25:L43" si="0">D25</f>
        <v>mezclas y metodos de separacion</v>
      </c>
      <c r="M25" s="321"/>
      <c r="N25" s="322"/>
      <c r="O25" s="88" t="s">
        <v>19</v>
      </c>
      <c r="P25" s="22"/>
    </row>
    <row r="26" spans="2:16" ht="18.75" customHeight="1" x14ac:dyDescent="0.25">
      <c r="B26" s="21"/>
      <c r="C26" s="89">
        <v>3</v>
      </c>
      <c r="D26" s="317" t="s">
        <v>542</v>
      </c>
      <c r="E26" s="318"/>
      <c r="F26" s="318"/>
      <c r="G26" s="319"/>
      <c r="H26" s="86"/>
      <c r="I26" s="79"/>
      <c r="J26" s="87"/>
      <c r="K26" s="90">
        <v>3</v>
      </c>
      <c r="L26" s="320" t="str">
        <f t="shared" si="0"/>
        <v>estructura atomica</v>
      </c>
      <c r="M26" s="321"/>
      <c r="N26" s="322"/>
      <c r="O26" s="88" t="s">
        <v>19</v>
      </c>
      <c r="P26" s="22"/>
    </row>
    <row r="27" spans="2:16" ht="18.75" customHeight="1" x14ac:dyDescent="0.25">
      <c r="B27" s="21"/>
      <c r="C27" s="89">
        <v>4</v>
      </c>
      <c r="D27" s="317" t="s">
        <v>543</v>
      </c>
      <c r="E27" s="318"/>
      <c r="F27" s="318"/>
      <c r="G27" s="319"/>
      <c r="H27" s="86"/>
      <c r="I27" s="79"/>
      <c r="J27" s="87"/>
      <c r="K27" s="89">
        <v>4</v>
      </c>
      <c r="L27" s="320" t="str">
        <f t="shared" si="0"/>
        <v>enlace quimico</v>
      </c>
      <c r="M27" s="321"/>
      <c r="N27" s="322"/>
      <c r="O27" s="88" t="s">
        <v>19</v>
      </c>
      <c r="P27" s="22"/>
    </row>
    <row r="28" spans="2:16" ht="18.75" customHeight="1" x14ac:dyDescent="0.25">
      <c r="B28" s="21"/>
      <c r="C28" s="89">
        <v>5</v>
      </c>
      <c r="D28" s="317" t="s">
        <v>544</v>
      </c>
      <c r="E28" s="318"/>
      <c r="F28" s="318"/>
      <c r="G28" s="319"/>
      <c r="H28" s="86"/>
      <c r="I28" s="79"/>
      <c r="J28" s="87"/>
      <c r="K28" s="89">
        <v>5</v>
      </c>
      <c r="L28" s="320" t="str">
        <f t="shared" si="0"/>
        <v>Funciones quimicas inorganica</v>
      </c>
      <c r="M28" s="321"/>
      <c r="N28" s="322"/>
      <c r="O28" s="88" t="s">
        <v>19</v>
      </c>
      <c r="P28" s="22"/>
    </row>
    <row r="29" spans="2:16" ht="18.75" customHeight="1" x14ac:dyDescent="0.25">
      <c r="B29" s="21"/>
      <c r="C29" s="89">
        <v>6</v>
      </c>
      <c r="D29" s="317"/>
      <c r="E29" s="318"/>
      <c r="F29" s="318"/>
      <c r="G29" s="319"/>
      <c r="H29" s="86"/>
      <c r="I29" s="79"/>
      <c r="J29" s="87"/>
      <c r="K29" s="90">
        <v>6</v>
      </c>
      <c r="L29" s="320">
        <f t="shared" si="0"/>
        <v>0</v>
      </c>
      <c r="M29" s="321"/>
      <c r="N29" s="322"/>
      <c r="O29" s="88"/>
      <c r="P29" s="22"/>
    </row>
    <row r="30" spans="2:16" ht="18.75" customHeight="1" x14ac:dyDescent="0.25">
      <c r="B30" s="21"/>
      <c r="C30" s="89">
        <v>7</v>
      </c>
      <c r="D30" s="317"/>
      <c r="E30" s="318"/>
      <c r="F30" s="318"/>
      <c r="G30" s="319"/>
      <c r="H30" s="86"/>
      <c r="I30" s="79"/>
      <c r="J30" s="87"/>
      <c r="K30" s="89">
        <v>7</v>
      </c>
      <c r="L30" s="320">
        <f t="shared" si="0"/>
        <v>0</v>
      </c>
      <c r="M30" s="321"/>
      <c r="N30" s="322"/>
      <c r="O30" s="88"/>
      <c r="P30" s="22"/>
    </row>
    <row r="31" spans="2:16" ht="18.75" customHeight="1" x14ac:dyDescent="0.25">
      <c r="B31" s="21"/>
      <c r="C31" s="89">
        <v>8</v>
      </c>
      <c r="D31" s="317"/>
      <c r="E31" s="318"/>
      <c r="F31" s="318"/>
      <c r="G31" s="319"/>
      <c r="H31" s="86"/>
      <c r="I31" s="79"/>
      <c r="J31" s="87"/>
      <c r="K31" s="89">
        <v>8</v>
      </c>
      <c r="L31" s="320">
        <f t="shared" si="0"/>
        <v>0</v>
      </c>
      <c r="M31" s="321"/>
      <c r="N31" s="322"/>
      <c r="O31" s="88"/>
      <c r="P31" s="22"/>
    </row>
    <row r="32" spans="2:16" ht="18.75" customHeight="1" x14ac:dyDescent="0.25">
      <c r="B32" s="21"/>
      <c r="C32" s="89">
        <v>9</v>
      </c>
      <c r="D32" s="317"/>
      <c r="E32" s="318"/>
      <c r="F32" s="318"/>
      <c r="G32" s="319"/>
      <c r="H32" s="86"/>
      <c r="I32" s="79"/>
      <c r="J32" s="87"/>
      <c r="K32" s="90">
        <v>9</v>
      </c>
      <c r="L32" s="320">
        <f t="shared" si="0"/>
        <v>0</v>
      </c>
      <c r="M32" s="321"/>
      <c r="N32" s="322"/>
      <c r="O32" s="88"/>
      <c r="P32" s="22"/>
    </row>
    <row r="33" spans="2:16" ht="18.75" customHeight="1" x14ac:dyDescent="0.25">
      <c r="B33" s="21"/>
      <c r="C33" s="89">
        <v>10</v>
      </c>
      <c r="D33" s="317"/>
      <c r="E33" s="318"/>
      <c r="F33" s="318"/>
      <c r="G33" s="319"/>
      <c r="H33" s="86"/>
      <c r="I33" s="79"/>
      <c r="J33" s="87"/>
      <c r="K33" s="89">
        <v>10</v>
      </c>
      <c r="L33" s="320">
        <f t="shared" si="0"/>
        <v>0</v>
      </c>
      <c r="M33" s="321"/>
      <c r="N33" s="322"/>
      <c r="O33" s="88"/>
      <c r="P33" s="22"/>
    </row>
    <row r="34" spans="2:16" ht="18.75" customHeight="1" x14ac:dyDescent="0.25">
      <c r="B34" s="21"/>
      <c r="C34" s="89">
        <v>11</v>
      </c>
      <c r="D34" s="317"/>
      <c r="E34" s="318"/>
      <c r="F34" s="318"/>
      <c r="G34" s="319"/>
      <c r="H34" s="86"/>
      <c r="I34" s="79"/>
      <c r="J34" s="87"/>
      <c r="K34" s="89">
        <v>11</v>
      </c>
      <c r="L34" s="320">
        <f t="shared" si="0"/>
        <v>0</v>
      </c>
      <c r="M34" s="321"/>
      <c r="N34" s="322"/>
      <c r="O34" s="88"/>
      <c r="P34" s="22"/>
    </row>
    <row r="35" spans="2:16" ht="18.75" customHeight="1" x14ac:dyDescent="0.25">
      <c r="B35" s="21"/>
      <c r="C35" s="89">
        <v>12</v>
      </c>
      <c r="D35" s="317"/>
      <c r="E35" s="318"/>
      <c r="F35" s="318"/>
      <c r="G35" s="319"/>
      <c r="H35" s="86"/>
      <c r="I35" s="79"/>
      <c r="J35" s="87"/>
      <c r="K35" s="90">
        <v>12</v>
      </c>
      <c r="L35" s="320">
        <f t="shared" si="0"/>
        <v>0</v>
      </c>
      <c r="M35" s="321"/>
      <c r="N35" s="322"/>
      <c r="O35" s="88"/>
      <c r="P35" s="22"/>
    </row>
    <row r="36" spans="2:16" ht="18.75" customHeight="1" x14ac:dyDescent="0.25">
      <c r="B36" s="21"/>
      <c r="C36" s="89">
        <v>13</v>
      </c>
      <c r="D36" s="317"/>
      <c r="E36" s="318"/>
      <c r="F36" s="318"/>
      <c r="G36" s="319"/>
      <c r="H36" s="86"/>
      <c r="I36" s="79"/>
      <c r="J36" s="87"/>
      <c r="K36" s="90">
        <v>13</v>
      </c>
      <c r="L36" s="320">
        <f t="shared" si="0"/>
        <v>0</v>
      </c>
      <c r="M36" s="321"/>
      <c r="N36" s="322"/>
      <c r="O36" s="88"/>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312" t="str">
        <f t="shared" ref="E51:E70" si="1">D24</f>
        <v>Propiedades de la materia</v>
      </c>
      <c r="F51" s="313"/>
      <c r="G51" s="313"/>
      <c r="H51" s="313"/>
      <c r="I51" s="313"/>
      <c r="J51" s="313"/>
      <c r="K51" s="314"/>
      <c r="L51" s="93" t="str">
        <f t="shared" ref="L51:L70" si="2">O24</f>
        <v>Trabajado</v>
      </c>
      <c r="M51" s="315" t="s">
        <v>281</v>
      </c>
      <c r="N51" s="316"/>
      <c r="O51" s="50">
        <f>IF(M51="Bajo",1,0)</f>
        <v>0</v>
      </c>
      <c r="P51" s="52">
        <f>IF(M51="Básico",-3,0)</f>
        <v>0</v>
      </c>
      <c r="Q51" s="49">
        <f>C51+O51+P51</f>
        <v>0</v>
      </c>
    </row>
    <row r="52" spans="2:17" ht="18.75" customHeight="1" x14ac:dyDescent="0.25">
      <c r="B52" s="21"/>
      <c r="C52" s="50">
        <f t="shared" ref="C52:C70" si="3">IF(L52="No trabajado",1,0)</f>
        <v>0</v>
      </c>
      <c r="D52" s="90">
        <v>2</v>
      </c>
      <c r="E52" s="307" t="str">
        <f t="shared" si="1"/>
        <v>mezclas y metodos de separacion</v>
      </c>
      <c r="F52" s="308"/>
      <c r="G52" s="308"/>
      <c r="H52" s="308"/>
      <c r="I52" s="308"/>
      <c r="J52" s="308"/>
      <c r="K52" s="309"/>
      <c r="L52" s="94" t="str">
        <f t="shared" si="2"/>
        <v>Trabajado</v>
      </c>
      <c r="M52" s="310" t="s">
        <v>281</v>
      </c>
      <c r="N52" s="311"/>
      <c r="O52" s="50">
        <f t="shared" ref="O52:O70" si="4">IF(M52="Bajo",1,0)</f>
        <v>0</v>
      </c>
      <c r="P52" s="52">
        <f t="shared" ref="P52:P70" si="5">IF(M52="Básico",-3,0)</f>
        <v>0</v>
      </c>
      <c r="Q52" s="49">
        <f t="shared" ref="Q52:Q70" si="6">C52+O52+P52</f>
        <v>0</v>
      </c>
    </row>
    <row r="53" spans="2:17" ht="18.75" customHeight="1" x14ac:dyDescent="0.25">
      <c r="B53" s="21"/>
      <c r="C53" s="50">
        <f t="shared" si="3"/>
        <v>0</v>
      </c>
      <c r="D53" s="90">
        <v>3</v>
      </c>
      <c r="E53" s="307" t="str">
        <f t="shared" si="1"/>
        <v>estructura atomica</v>
      </c>
      <c r="F53" s="308"/>
      <c r="G53" s="308"/>
      <c r="H53" s="308"/>
      <c r="I53" s="308"/>
      <c r="J53" s="308"/>
      <c r="K53" s="309"/>
      <c r="L53" s="94" t="str">
        <f t="shared" si="2"/>
        <v>Trabajado</v>
      </c>
      <c r="M53" s="310" t="s">
        <v>281</v>
      </c>
      <c r="N53" s="311"/>
      <c r="O53" s="50">
        <f t="shared" si="4"/>
        <v>0</v>
      </c>
      <c r="P53" s="52">
        <f t="shared" si="5"/>
        <v>0</v>
      </c>
      <c r="Q53" s="49">
        <f t="shared" si="6"/>
        <v>0</v>
      </c>
    </row>
    <row r="54" spans="2:17" ht="18.75" customHeight="1" x14ac:dyDescent="0.25">
      <c r="B54" s="21"/>
      <c r="C54" s="50">
        <f t="shared" si="3"/>
        <v>0</v>
      </c>
      <c r="D54" s="90">
        <v>4</v>
      </c>
      <c r="E54" s="307" t="str">
        <f t="shared" si="1"/>
        <v>enlace quimico</v>
      </c>
      <c r="F54" s="308"/>
      <c r="G54" s="308"/>
      <c r="H54" s="308"/>
      <c r="I54" s="308"/>
      <c r="J54" s="308"/>
      <c r="K54" s="309"/>
      <c r="L54" s="94" t="str">
        <f t="shared" si="2"/>
        <v>Trabajado</v>
      </c>
      <c r="M54" s="310" t="s">
        <v>281</v>
      </c>
      <c r="N54" s="311"/>
      <c r="O54" s="50">
        <f t="shared" si="4"/>
        <v>0</v>
      </c>
      <c r="P54" s="52">
        <f t="shared" si="5"/>
        <v>0</v>
      </c>
      <c r="Q54" s="49">
        <f t="shared" si="6"/>
        <v>0</v>
      </c>
    </row>
    <row r="55" spans="2:17" ht="18.75" customHeight="1" x14ac:dyDescent="0.25">
      <c r="B55" s="21"/>
      <c r="C55" s="50">
        <f t="shared" si="3"/>
        <v>0</v>
      </c>
      <c r="D55" s="90">
        <v>5</v>
      </c>
      <c r="E55" s="307" t="s">
        <v>545</v>
      </c>
      <c r="F55" s="308"/>
      <c r="G55" s="308"/>
      <c r="H55" s="308"/>
      <c r="I55" s="308"/>
      <c r="J55" s="308"/>
      <c r="K55" s="309"/>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307">
        <f t="shared" si="1"/>
        <v>0</v>
      </c>
      <c r="F56" s="308"/>
      <c r="G56" s="308"/>
      <c r="H56" s="308"/>
      <c r="I56" s="308"/>
      <c r="J56" s="308"/>
      <c r="K56" s="309"/>
      <c r="L56" s="94">
        <f t="shared" si="2"/>
        <v>0</v>
      </c>
      <c r="M56" s="310"/>
      <c r="N56" s="311"/>
      <c r="O56" s="50">
        <f t="shared" si="4"/>
        <v>0</v>
      </c>
      <c r="P56" s="52">
        <f t="shared" si="5"/>
        <v>0</v>
      </c>
      <c r="Q56" s="49">
        <f t="shared" si="6"/>
        <v>0</v>
      </c>
    </row>
    <row r="57" spans="2:17" ht="18.75" customHeight="1" x14ac:dyDescent="0.25">
      <c r="B57" s="21"/>
      <c r="C57" s="50">
        <f t="shared" si="3"/>
        <v>0</v>
      </c>
      <c r="D57" s="90">
        <v>7</v>
      </c>
      <c r="E57" s="307">
        <f t="shared" si="1"/>
        <v>0</v>
      </c>
      <c r="F57" s="308"/>
      <c r="G57" s="308"/>
      <c r="H57" s="308"/>
      <c r="I57" s="308"/>
      <c r="J57" s="308"/>
      <c r="K57" s="309"/>
      <c r="L57" s="94">
        <f t="shared" si="2"/>
        <v>0</v>
      </c>
      <c r="M57" s="310"/>
      <c r="N57" s="311"/>
      <c r="O57" s="50">
        <f t="shared" si="4"/>
        <v>0</v>
      </c>
      <c r="P57" s="52">
        <f t="shared" si="5"/>
        <v>0</v>
      </c>
      <c r="Q57" s="49">
        <f t="shared" si="6"/>
        <v>0</v>
      </c>
    </row>
    <row r="58" spans="2:17" ht="18.75" customHeight="1" x14ac:dyDescent="0.25">
      <c r="B58" s="21"/>
      <c r="C58" s="50">
        <f t="shared" si="3"/>
        <v>0</v>
      </c>
      <c r="D58" s="90">
        <v>8</v>
      </c>
      <c r="E58" s="307">
        <f t="shared" si="1"/>
        <v>0</v>
      </c>
      <c r="F58" s="308"/>
      <c r="G58" s="308"/>
      <c r="H58" s="308"/>
      <c r="I58" s="308"/>
      <c r="J58" s="308"/>
      <c r="K58" s="309"/>
      <c r="L58" s="94">
        <f t="shared" si="2"/>
        <v>0</v>
      </c>
      <c r="M58" s="310"/>
      <c r="N58" s="311"/>
      <c r="O58" s="50">
        <f t="shared" si="4"/>
        <v>0</v>
      </c>
      <c r="P58" s="52">
        <f t="shared" si="5"/>
        <v>0</v>
      </c>
      <c r="Q58" s="49">
        <f t="shared" si="6"/>
        <v>0</v>
      </c>
    </row>
    <row r="59" spans="2:17" ht="18.75" customHeight="1" x14ac:dyDescent="0.25">
      <c r="B59" s="21"/>
      <c r="C59" s="50">
        <f t="shared" si="3"/>
        <v>0</v>
      </c>
      <c r="D59" s="90">
        <v>9</v>
      </c>
      <c r="E59" s="307">
        <f t="shared" si="1"/>
        <v>0</v>
      </c>
      <c r="F59" s="308"/>
      <c r="G59" s="308"/>
      <c r="H59" s="308"/>
      <c r="I59" s="308"/>
      <c r="J59" s="308"/>
      <c r="K59" s="309"/>
      <c r="L59" s="94">
        <f t="shared" si="2"/>
        <v>0</v>
      </c>
      <c r="M59" s="310"/>
      <c r="N59" s="311"/>
      <c r="O59" s="50">
        <f t="shared" si="4"/>
        <v>0</v>
      </c>
      <c r="P59" s="52">
        <f t="shared" si="5"/>
        <v>0</v>
      </c>
      <c r="Q59" s="49">
        <f t="shared" si="6"/>
        <v>0</v>
      </c>
    </row>
    <row r="60" spans="2:17" ht="18.75" customHeight="1" x14ac:dyDescent="0.25">
      <c r="B60" s="21"/>
      <c r="C60" s="50">
        <f t="shared" si="3"/>
        <v>0</v>
      </c>
      <c r="D60" s="90">
        <v>10</v>
      </c>
      <c r="E60" s="307">
        <f t="shared" si="1"/>
        <v>0</v>
      </c>
      <c r="F60" s="308"/>
      <c r="G60" s="308"/>
      <c r="H60" s="308"/>
      <c r="I60" s="308"/>
      <c r="J60" s="308"/>
      <c r="K60" s="309"/>
      <c r="L60" s="94">
        <f t="shared" si="2"/>
        <v>0</v>
      </c>
      <c r="M60" s="310"/>
      <c r="N60" s="311"/>
      <c r="O60" s="50">
        <f t="shared" si="4"/>
        <v>0</v>
      </c>
      <c r="P60" s="52">
        <f t="shared" si="5"/>
        <v>0</v>
      </c>
      <c r="Q60" s="49">
        <f t="shared" si="6"/>
        <v>0</v>
      </c>
    </row>
    <row r="61" spans="2:17" ht="18.75" customHeight="1" x14ac:dyDescent="0.25">
      <c r="B61" s="21"/>
      <c r="C61" s="50">
        <f t="shared" si="3"/>
        <v>0</v>
      </c>
      <c r="D61" s="90">
        <v>11</v>
      </c>
      <c r="E61" s="307">
        <f t="shared" si="1"/>
        <v>0</v>
      </c>
      <c r="F61" s="308"/>
      <c r="G61" s="308"/>
      <c r="H61" s="308"/>
      <c r="I61" s="308"/>
      <c r="J61" s="308"/>
      <c r="K61" s="309"/>
      <c r="L61" s="94">
        <f t="shared" si="2"/>
        <v>0</v>
      </c>
      <c r="M61" s="310"/>
      <c r="N61" s="311"/>
      <c r="O61" s="50">
        <f t="shared" si="4"/>
        <v>0</v>
      </c>
      <c r="P61" s="52">
        <f t="shared" si="5"/>
        <v>0</v>
      </c>
      <c r="Q61" s="49">
        <f t="shared" si="6"/>
        <v>0</v>
      </c>
    </row>
    <row r="62" spans="2:17" ht="18.75" customHeight="1" x14ac:dyDescent="0.25">
      <c r="B62" s="21"/>
      <c r="C62" s="50">
        <f t="shared" si="3"/>
        <v>0</v>
      </c>
      <c r="D62" s="90">
        <v>12</v>
      </c>
      <c r="E62" s="307">
        <f t="shared" si="1"/>
        <v>0</v>
      </c>
      <c r="F62" s="308"/>
      <c r="G62" s="308"/>
      <c r="H62" s="308"/>
      <c r="I62" s="308"/>
      <c r="J62" s="308"/>
      <c r="K62" s="309"/>
      <c r="L62" s="94">
        <f t="shared" si="2"/>
        <v>0</v>
      </c>
      <c r="M62" s="310"/>
      <c r="N62" s="311"/>
      <c r="O62" s="50">
        <f t="shared" si="4"/>
        <v>0</v>
      </c>
      <c r="P62" s="52">
        <f t="shared" si="5"/>
        <v>0</v>
      </c>
      <c r="Q62" s="49">
        <f t="shared" si="6"/>
        <v>0</v>
      </c>
    </row>
    <row r="63" spans="2:17" ht="18.75" customHeight="1" x14ac:dyDescent="0.25">
      <c r="B63" s="21"/>
      <c r="C63" s="50">
        <f t="shared" si="3"/>
        <v>0</v>
      </c>
      <c r="D63" s="90">
        <v>13</v>
      </c>
      <c r="E63" s="307">
        <f t="shared" si="1"/>
        <v>0</v>
      </c>
      <c r="F63" s="308"/>
      <c r="G63" s="308"/>
      <c r="H63" s="308"/>
      <c r="I63" s="308"/>
      <c r="J63" s="308"/>
      <c r="K63" s="309"/>
      <c r="L63" s="94">
        <f t="shared" si="2"/>
        <v>0</v>
      </c>
      <c r="M63" s="310"/>
      <c r="N63" s="311"/>
      <c r="O63" s="50">
        <f t="shared" si="4"/>
        <v>0</v>
      </c>
      <c r="P63" s="52">
        <f t="shared" si="5"/>
        <v>0</v>
      </c>
      <c r="Q63" s="49">
        <f t="shared" si="6"/>
        <v>0</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546</v>
      </c>
      <c r="D80" s="202"/>
      <c r="E80" s="202"/>
      <c r="F80" s="202"/>
      <c r="G80" s="202"/>
      <c r="H80" s="202"/>
      <c r="I80" s="202"/>
      <c r="J80" s="202"/>
      <c r="K80" s="202"/>
      <c r="L80" s="202"/>
      <c r="M80" s="202"/>
      <c r="N80" s="202"/>
      <c r="O80" s="202"/>
      <c r="P80" s="22"/>
    </row>
    <row r="81" spans="2:16" ht="45" customHeight="1" x14ac:dyDescent="0.25">
      <c r="B81" s="21"/>
      <c r="C81" s="202"/>
      <c r="D81" s="202"/>
      <c r="E81" s="202"/>
      <c r="F81" s="202"/>
      <c r="G81" s="202"/>
      <c r="H81" s="202"/>
      <c r="I81" s="202"/>
      <c r="J81" s="202"/>
      <c r="K81" s="202"/>
      <c r="L81" s="202"/>
      <c r="M81" s="202"/>
      <c r="N81" s="202"/>
      <c r="O81" s="202"/>
      <c r="P81" s="22"/>
    </row>
    <row r="82" spans="2:16" ht="45" customHeight="1" x14ac:dyDescent="0.25">
      <c r="B82" s="21"/>
      <c r="C82" s="202"/>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9" priority="5">
      <formula>IF(L24=0,1,0)</formula>
    </cfRule>
  </conditionalFormatting>
  <conditionalFormatting sqref="E51:N70">
    <cfRule type="expression" dxfId="8" priority="1">
      <formula>IF(Q51&lt;0,1,0)</formula>
    </cfRule>
    <cfRule type="expression" dxfId="7" priority="4">
      <formula>IF(Q51&gt;0,1,0)</formula>
    </cfRule>
  </conditionalFormatting>
  <conditionalFormatting sqref="E51:K70">
    <cfRule type="expression" dxfId="6" priority="3">
      <formula>IF(E51=0,1,0)</formula>
    </cfRule>
  </conditionalFormatting>
  <conditionalFormatting sqref="L51:L70">
    <cfRule type="expression" dxfId="5"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'F:\ENJAMBRE_2022\1.GESTION_EVALUACION\[Documento de Doris Torres.xlsx]Hoja2 (2)'!#REF!</xm:f>
          </x14:formula1>
          <xm:sqref>F9:K9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zoomScaleNormal="100" workbookViewId="0">
      <selection activeCell="C82" sqref="C82:O82"/>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244" t="s">
        <v>316</v>
      </c>
      <c r="C1" s="245"/>
      <c r="D1" s="245"/>
      <c r="E1" s="245"/>
      <c r="F1" s="245"/>
      <c r="G1" s="245"/>
      <c r="H1" s="245"/>
      <c r="I1" s="245"/>
      <c r="J1" s="245"/>
      <c r="K1" s="245"/>
      <c r="L1" s="245"/>
      <c r="M1" s="245"/>
      <c r="N1" s="245"/>
      <c r="O1" s="245"/>
      <c r="P1" s="246"/>
    </row>
    <row r="2" spans="2:16" ht="9" customHeight="1" thickTop="1" thickBot="1" x14ac:dyDescent="0.3"/>
    <row r="3" spans="2:16" ht="18.75" customHeight="1" thickTop="1" thickBot="1" x14ac:dyDescent="0.3">
      <c r="B3" s="203" t="s">
        <v>11</v>
      </c>
      <c r="C3" s="204"/>
      <c r="D3" s="204"/>
      <c r="E3" s="204"/>
      <c r="F3" s="204"/>
      <c r="G3" s="204"/>
      <c r="H3" s="204"/>
      <c r="I3" s="204"/>
      <c r="J3" s="204"/>
      <c r="K3" s="204"/>
      <c r="L3" s="204"/>
      <c r="M3" s="204"/>
      <c r="N3" s="204"/>
      <c r="O3" s="204"/>
      <c r="P3" s="205"/>
    </row>
    <row r="4" spans="2:16" ht="9" customHeight="1" thickTop="1" x14ac:dyDescent="0.25">
      <c r="B4" s="19"/>
      <c r="C4" s="15"/>
      <c r="D4" s="15"/>
      <c r="E4" s="15"/>
      <c r="F4" s="15"/>
      <c r="G4" s="15"/>
      <c r="H4" s="15"/>
      <c r="I4" s="15"/>
      <c r="J4" s="15"/>
      <c r="K4" s="15"/>
      <c r="L4" s="15"/>
      <c r="M4" s="15"/>
      <c r="N4" s="15"/>
      <c r="O4" s="15"/>
      <c r="P4" s="22"/>
    </row>
    <row r="5" spans="2:16" x14ac:dyDescent="0.25">
      <c r="B5" s="75"/>
      <c r="C5" s="337" t="s">
        <v>279</v>
      </c>
      <c r="D5" s="337"/>
      <c r="E5" s="337"/>
      <c r="F5" s="337"/>
      <c r="G5" s="337"/>
      <c r="H5" s="337"/>
      <c r="I5" s="337"/>
      <c r="J5" s="337"/>
      <c r="K5" s="337"/>
      <c r="L5" s="337"/>
      <c r="M5" s="337"/>
      <c r="N5" s="337"/>
      <c r="O5" s="76"/>
      <c r="P5" s="22"/>
    </row>
    <row r="6" spans="2:16" ht="9" customHeight="1" thickBot="1" x14ac:dyDescent="0.3">
      <c r="B6" s="58"/>
      <c r="C6" s="77"/>
      <c r="D6" s="77"/>
      <c r="E6" s="77"/>
      <c r="F6" s="77"/>
      <c r="G6" s="77"/>
      <c r="H6" s="77"/>
      <c r="I6" s="77"/>
      <c r="J6" s="77"/>
      <c r="K6" s="77"/>
      <c r="L6" s="77"/>
      <c r="M6" s="77"/>
      <c r="N6" s="77"/>
      <c r="O6" s="77"/>
      <c r="P6" s="22"/>
    </row>
    <row r="7" spans="2:16" ht="16.5" thickTop="1" thickBot="1" x14ac:dyDescent="0.3">
      <c r="B7" s="33"/>
      <c r="C7" s="250" t="s">
        <v>10</v>
      </c>
      <c r="D7" s="250"/>
      <c r="E7" s="78"/>
      <c r="F7" s="240" t="s">
        <v>317</v>
      </c>
      <c r="G7" s="278"/>
      <c r="H7" s="278"/>
      <c r="I7" s="278"/>
      <c r="J7" s="278"/>
      <c r="K7" s="279"/>
      <c r="L7" s="72" t="s">
        <v>13</v>
      </c>
      <c r="M7" s="79"/>
      <c r="N7" s="240">
        <v>254874000363</v>
      </c>
      <c r="O7" s="279"/>
      <c r="P7" s="22"/>
    </row>
    <row r="8" spans="2:16" ht="9" customHeight="1" thickTop="1" thickBot="1" x14ac:dyDescent="0.3">
      <c r="B8" s="58"/>
      <c r="C8" s="76"/>
      <c r="D8" s="77"/>
      <c r="E8" s="77"/>
      <c r="F8" s="77"/>
      <c r="G8" s="77"/>
      <c r="H8" s="77"/>
      <c r="I8" s="77"/>
      <c r="J8" s="77"/>
      <c r="K8" s="77"/>
      <c r="L8" s="80"/>
      <c r="M8" s="79"/>
      <c r="N8" s="77"/>
      <c r="O8" s="77"/>
      <c r="P8" s="22"/>
    </row>
    <row r="9" spans="2:16" ht="16.5" thickTop="1" thickBot="1" x14ac:dyDescent="0.3">
      <c r="B9" s="33"/>
      <c r="C9" s="250" t="s">
        <v>12</v>
      </c>
      <c r="D9" s="250"/>
      <c r="E9" s="77"/>
      <c r="F9" s="240" t="s">
        <v>272</v>
      </c>
      <c r="G9" s="278"/>
      <c r="H9" s="278"/>
      <c r="I9" s="278"/>
      <c r="J9" s="278"/>
      <c r="K9" s="279"/>
      <c r="L9" s="72" t="s">
        <v>14</v>
      </c>
      <c r="M9" s="79"/>
      <c r="N9" s="240" t="s">
        <v>318</v>
      </c>
      <c r="O9" s="279"/>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03" t="s">
        <v>275</v>
      </c>
      <c r="C12" s="204"/>
      <c r="D12" s="204"/>
      <c r="E12" s="204"/>
      <c r="F12" s="204"/>
      <c r="G12" s="204"/>
      <c r="H12" s="204"/>
      <c r="I12" s="204"/>
      <c r="J12" s="204"/>
      <c r="K12" s="204"/>
      <c r="L12" s="204"/>
      <c r="M12" s="204"/>
      <c r="N12" s="204"/>
      <c r="O12" s="204"/>
      <c r="P12" s="20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37" t="s">
        <v>276</v>
      </c>
      <c r="D14" s="337"/>
      <c r="E14" s="337"/>
      <c r="F14" s="337"/>
      <c r="G14" s="337"/>
      <c r="H14" s="337"/>
      <c r="I14" s="337"/>
      <c r="J14" s="337"/>
      <c r="K14" s="337"/>
      <c r="L14" s="337"/>
      <c r="M14" s="337"/>
      <c r="N14" s="337"/>
      <c r="O14" s="76"/>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77"/>
      <c r="D16" s="72" t="s">
        <v>0</v>
      </c>
      <c r="E16" s="77"/>
      <c r="F16" s="247" t="s">
        <v>399</v>
      </c>
      <c r="G16" s="338"/>
      <c r="H16" s="338"/>
      <c r="I16" s="338"/>
      <c r="J16" s="338"/>
      <c r="K16" s="339"/>
      <c r="L16" s="34" t="s">
        <v>15</v>
      </c>
      <c r="M16" s="79"/>
      <c r="N16" s="247" t="s">
        <v>32</v>
      </c>
      <c r="O16" s="339"/>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03" t="s">
        <v>287</v>
      </c>
      <c r="C19" s="204"/>
      <c r="D19" s="204"/>
      <c r="E19" s="204"/>
      <c r="F19" s="204"/>
      <c r="G19" s="204"/>
      <c r="H19" s="205"/>
      <c r="I19" s="17"/>
      <c r="J19" s="203" t="s">
        <v>289</v>
      </c>
      <c r="K19" s="204"/>
      <c r="L19" s="204"/>
      <c r="M19" s="204"/>
      <c r="N19" s="204"/>
      <c r="O19" s="204"/>
      <c r="P19" s="20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217" t="s">
        <v>288</v>
      </c>
      <c r="D21" s="217"/>
      <c r="E21" s="217"/>
      <c r="F21" s="217"/>
      <c r="G21" s="217"/>
      <c r="H21" s="81"/>
      <c r="I21" s="82"/>
      <c r="J21" s="83"/>
      <c r="K21" s="217" t="s">
        <v>290</v>
      </c>
      <c r="L21" s="217"/>
      <c r="M21" s="217"/>
      <c r="N21" s="217"/>
      <c r="O21" s="217"/>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70" t="s">
        <v>277</v>
      </c>
      <c r="D23" s="214" t="s">
        <v>291</v>
      </c>
      <c r="E23" s="237"/>
      <c r="F23" s="237"/>
      <c r="G23" s="215"/>
      <c r="H23" s="84"/>
      <c r="J23" s="21"/>
      <c r="K23" s="70" t="s">
        <v>277</v>
      </c>
      <c r="L23" s="238" t="s">
        <v>291</v>
      </c>
      <c r="M23" s="238"/>
      <c r="N23" s="238"/>
      <c r="O23" s="70" t="s">
        <v>18</v>
      </c>
      <c r="P23" s="22"/>
    </row>
    <row r="24" spans="2:16" ht="18.75" customHeight="1" thickTop="1" x14ac:dyDescent="0.25">
      <c r="B24" s="21"/>
      <c r="C24" s="85">
        <v>1</v>
      </c>
      <c r="D24" s="329" t="s">
        <v>577</v>
      </c>
      <c r="E24" s="330"/>
      <c r="F24" s="330"/>
      <c r="G24" s="331"/>
      <c r="H24" s="86"/>
      <c r="I24" s="79"/>
      <c r="J24" s="87"/>
      <c r="K24" s="85">
        <v>1</v>
      </c>
      <c r="L24" s="332" t="str">
        <f>D24</f>
        <v>Evolución del Español</v>
      </c>
      <c r="M24" s="333"/>
      <c r="N24" s="334"/>
      <c r="O24" s="88" t="s">
        <v>19</v>
      </c>
      <c r="P24" s="22"/>
    </row>
    <row r="25" spans="2:16" ht="18.75" customHeight="1" x14ac:dyDescent="0.25">
      <c r="B25" s="21"/>
      <c r="C25" s="89">
        <v>2</v>
      </c>
      <c r="D25" s="317" t="s">
        <v>578</v>
      </c>
      <c r="E25" s="318"/>
      <c r="F25" s="318"/>
      <c r="G25" s="319"/>
      <c r="H25" s="86"/>
      <c r="I25" s="79"/>
      <c r="J25" s="87"/>
      <c r="K25" s="89">
        <v>2</v>
      </c>
      <c r="L25" s="320" t="str">
        <f t="shared" ref="L25:L43" si="0">D25</f>
        <v>Concepto de acto y habla</v>
      </c>
      <c r="M25" s="321"/>
      <c r="N25" s="322"/>
      <c r="O25" s="88" t="s">
        <v>19</v>
      </c>
      <c r="P25" s="22"/>
    </row>
    <row r="26" spans="2:16" ht="18.75" customHeight="1" x14ac:dyDescent="0.25">
      <c r="B26" s="21"/>
      <c r="C26" s="89">
        <v>3</v>
      </c>
      <c r="D26" s="317" t="s">
        <v>579</v>
      </c>
      <c r="E26" s="318"/>
      <c r="F26" s="318"/>
      <c r="G26" s="319"/>
      <c r="H26" s="86"/>
      <c r="I26" s="79"/>
      <c r="J26" s="87"/>
      <c r="K26" s="90">
        <v>3</v>
      </c>
      <c r="L26" s="320" t="str">
        <f t="shared" si="0"/>
        <v>Literatura Medieval española</v>
      </c>
      <c r="M26" s="321"/>
      <c r="N26" s="322"/>
      <c r="O26" s="88" t="s">
        <v>19</v>
      </c>
      <c r="P26" s="22"/>
    </row>
    <row r="27" spans="2:16" ht="18.75" customHeight="1" x14ac:dyDescent="0.25">
      <c r="B27" s="21"/>
      <c r="C27" s="89">
        <v>4</v>
      </c>
      <c r="D27" s="317" t="s">
        <v>580</v>
      </c>
      <c r="E27" s="318"/>
      <c r="F27" s="318"/>
      <c r="G27" s="319"/>
      <c r="H27" s="86"/>
      <c r="I27" s="79"/>
      <c r="J27" s="87"/>
      <c r="K27" s="89">
        <v>4</v>
      </c>
      <c r="L27" s="320" t="str">
        <f t="shared" si="0"/>
        <v>Prosa y Lirica de la Edad Media</v>
      </c>
      <c r="M27" s="321"/>
      <c r="N27" s="322"/>
      <c r="O27" s="88" t="s">
        <v>19</v>
      </c>
      <c r="P27" s="22"/>
    </row>
    <row r="28" spans="2:16" ht="18.75" customHeight="1" x14ac:dyDescent="0.25">
      <c r="B28" s="21"/>
      <c r="C28" s="89">
        <v>5</v>
      </c>
      <c r="D28" s="317" t="s">
        <v>581</v>
      </c>
      <c r="E28" s="318"/>
      <c r="F28" s="318"/>
      <c r="G28" s="319"/>
      <c r="H28" s="86"/>
      <c r="I28" s="79"/>
      <c r="J28" s="87"/>
      <c r="K28" s="89">
        <v>5</v>
      </c>
      <c r="L28" s="320" t="str">
        <f t="shared" si="0"/>
        <v>Reglas ortográficas</v>
      </c>
      <c r="M28" s="321"/>
      <c r="N28" s="322"/>
      <c r="O28" s="88" t="s">
        <v>19</v>
      </c>
      <c r="P28" s="22"/>
    </row>
    <row r="29" spans="2:16" ht="18.75" customHeight="1" x14ac:dyDescent="0.25">
      <c r="B29" s="21"/>
      <c r="C29" s="89">
        <v>6</v>
      </c>
      <c r="D29" s="317" t="s">
        <v>582</v>
      </c>
      <c r="E29" s="318"/>
      <c r="F29" s="318"/>
      <c r="G29" s="319"/>
      <c r="H29" s="86"/>
      <c r="I29" s="79"/>
      <c r="J29" s="87"/>
      <c r="K29" s="90">
        <v>6</v>
      </c>
      <c r="L29" s="320" t="str">
        <f t="shared" si="0"/>
        <v>Textos Argumentativos</v>
      </c>
      <c r="M29" s="321"/>
      <c r="N29" s="322"/>
      <c r="O29" s="88" t="s">
        <v>19</v>
      </c>
      <c r="P29" s="22"/>
    </row>
    <row r="30" spans="2:16" ht="18.75" customHeight="1" x14ac:dyDescent="0.25">
      <c r="B30" s="21"/>
      <c r="C30" s="89">
        <v>7</v>
      </c>
      <c r="D30" s="317" t="s">
        <v>583</v>
      </c>
      <c r="E30" s="318"/>
      <c r="F30" s="318"/>
      <c r="G30" s="319"/>
      <c r="H30" s="86"/>
      <c r="I30" s="79"/>
      <c r="J30" s="87"/>
      <c r="K30" s="89">
        <v>7</v>
      </c>
      <c r="L30" s="320" t="str">
        <f t="shared" si="0"/>
        <v>Comentarios Critico</v>
      </c>
      <c r="M30" s="321"/>
      <c r="N30" s="322"/>
      <c r="O30" s="88" t="s">
        <v>19</v>
      </c>
      <c r="P30" s="22"/>
    </row>
    <row r="31" spans="2:16" ht="18.75" customHeight="1" x14ac:dyDescent="0.25">
      <c r="B31" s="21"/>
      <c r="C31" s="89">
        <v>8</v>
      </c>
      <c r="D31" s="317" t="s">
        <v>584</v>
      </c>
      <c r="E31" s="318"/>
      <c r="F31" s="318"/>
      <c r="G31" s="319"/>
      <c r="H31" s="86"/>
      <c r="I31" s="79"/>
      <c r="J31" s="87"/>
      <c r="K31" s="89">
        <v>8</v>
      </c>
      <c r="L31" s="320" t="str">
        <f t="shared" si="0"/>
        <v>Niveles de Lectura</v>
      </c>
      <c r="M31" s="321"/>
      <c r="N31" s="322"/>
      <c r="O31" s="88" t="s">
        <v>19</v>
      </c>
      <c r="P31" s="22"/>
    </row>
    <row r="32" spans="2:16" ht="18.75" customHeight="1" x14ac:dyDescent="0.25">
      <c r="B32" s="21"/>
      <c r="C32" s="89">
        <v>9</v>
      </c>
      <c r="D32" s="317" t="s">
        <v>585</v>
      </c>
      <c r="E32" s="318"/>
      <c r="F32" s="318"/>
      <c r="G32" s="319"/>
      <c r="H32" s="86"/>
      <c r="I32" s="79"/>
      <c r="J32" s="87"/>
      <c r="K32" s="90">
        <v>9</v>
      </c>
      <c r="L32" s="320" t="str">
        <f t="shared" si="0"/>
        <v>Tipología textual</v>
      </c>
      <c r="M32" s="321"/>
      <c r="N32" s="322"/>
      <c r="O32" s="88" t="s">
        <v>19</v>
      </c>
      <c r="P32" s="22"/>
    </row>
    <row r="33" spans="2:16" ht="18.75" customHeight="1" x14ac:dyDescent="0.25">
      <c r="B33" s="21"/>
      <c r="C33" s="89">
        <v>10</v>
      </c>
      <c r="D33" s="317" t="s">
        <v>586</v>
      </c>
      <c r="E33" s="318"/>
      <c r="F33" s="318"/>
      <c r="G33" s="319"/>
      <c r="H33" s="86"/>
      <c r="I33" s="79"/>
      <c r="J33" s="87"/>
      <c r="K33" s="89">
        <v>10</v>
      </c>
      <c r="L33" s="320" t="str">
        <f t="shared" si="0"/>
        <v>Lectura Crítica</v>
      </c>
      <c r="M33" s="321"/>
      <c r="N33" s="322"/>
      <c r="O33" s="88" t="s">
        <v>19</v>
      </c>
      <c r="P33" s="22"/>
    </row>
    <row r="34" spans="2:16" ht="18.75" customHeight="1" x14ac:dyDescent="0.25">
      <c r="B34" s="21"/>
      <c r="C34" s="89">
        <v>11</v>
      </c>
      <c r="D34" s="317" t="s">
        <v>587</v>
      </c>
      <c r="E34" s="318"/>
      <c r="F34" s="318"/>
      <c r="G34" s="319"/>
      <c r="H34" s="86"/>
      <c r="I34" s="79"/>
      <c r="J34" s="87"/>
      <c r="K34" s="89">
        <v>11</v>
      </c>
      <c r="L34" s="320" t="str">
        <f t="shared" si="0"/>
        <v>El párrafo</v>
      </c>
      <c r="M34" s="321"/>
      <c r="N34" s="322"/>
      <c r="O34" s="88" t="s">
        <v>19</v>
      </c>
      <c r="P34" s="22"/>
    </row>
    <row r="35" spans="2:16" ht="18.75" customHeight="1" x14ac:dyDescent="0.25">
      <c r="B35" s="21"/>
      <c r="C35" s="89">
        <v>12</v>
      </c>
      <c r="D35" s="317" t="s">
        <v>588</v>
      </c>
      <c r="E35" s="318"/>
      <c r="F35" s="318"/>
      <c r="G35" s="319"/>
      <c r="H35" s="86"/>
      <c r="I35" s="79"/>
      <c r="J35" s="87"/>
      <c r="K35" s="90">
        <v>12</v>
      </c>
      <c r="L35" s="320" t="str">
        <f t="shared" si="0"/>
        <v>Figuras literarias</v>
      </c>
      <c r="M35" s="321"/>
      <c r="N35" s="322"/>
      <c r="O35" s="88" t="s">
        <v>19</v>
      </c>
      <c r="P35" s="22"/>
    </row>
    <row r="36" spans="2:16" ht="18.75" customHeight="1" x14ac:dyDescent="0.25">
      <c r="B36" s="21"/>
      <c r="C36" s="89">
        <v>13</v>
      </c>
      <c r="D36" s="317" t="s">
        <v>589</v>
      </c>
      <c r="E36" s="318"/>
      <c r="F36" s="318"/>
      <c r="G36" s="319"/>
      <c r="H36" s="86"/>
      <c r="I36" s="79"/>
      <c r="J36" s="87"/>
      <c r="K36" s="90">
        <v>13</v>
      </c>
      <c r="L36" s="320" t="str">
        <f t="shared" si="0"/>
        <v>Conectores lógicos</v>
      </c>
      <c r="M36" s="321"/>
      <c r="N36" s="322"/>
      <c r="O36" s="88" t="s">
        <v>19</v>
      </c>
      <c r="P36" s="22"/>
    </row>
    <row r="37" spans="2:16" ht="18.75" customHeight="1" x14ac:dyDescent="0.25">
      <c r="B37" s="21"/>
      <c r="C37" s="89">
        <v>14</v>
      </c>
      <c r="D37" s="317"/>
      <c r="E37" s="318"/>
      <c r="F37" s="318"/>
      <c r="G37" s="319"/>
      <c r="H37" s="86"/>
      <c r="I37" s="79"/>
      <c r="J37" s="87"/>
      <c r="K37" s="89">
        <v>14</v>
      </c>
      <c r="L37" s="320">
        <f t="shared" si="0"/>
        <v>0</v>
      </c>
      <c r="M37" s="321"/>
      <c r="N37" s="322"/>
      <c r="O37" s="88"/>
      <c r="P37" s="22"/>
    </row>
    <row r="38" spans="2:16" ht="18.75" customHeight="1" x14ac:dyDescent="0.25">
      <c r="B38" s="21"/>
      <c r="C38" s="89">
        <v>15</v>
      </c>
      <c r="D38" s="317"/>
      <c r="E38" s="318"/>
      <c r="F38" s="318"/>
      <c r="G38" s="319"/>
      <c r="H38" s="86"/>
      <c r="I38" s="79"/>
      <c r="J38" s="87"/>
      <c r="K38" s="90">
        <v>15</v>
      </c>
      <c r="L38" s="320">
        <f t="shared" si="0"/>
        <v>0</v>
      </c>
      <c r="M38" s="321"/>
      <c r="N38" s="322"/>
      <c r="O38" s="88"/>
      <c r="P38" s="22"/>
    </row>
    <row r="39" spans="2:16" ht="18.75" customHeight="1" x14ac:dyDescent="0.25">
      <c r="B39" s="21"/>
      <c r="C39" s="89">
        <v>16</v>
      </c>
      <c r="D39" s="317"/>
      <c r="E39" s="318"/>
      <c r="F39" s="318"/>
      <c r="G39" s="319"/>
      <c r="H39" s="86"/>
      <c r="I39" s="79"/>
      <c r="J39" s="87"/>
      <c r="K39" s="89">
        <v>16</v>
      </c>
      <c r="L39" s="320">
        <f t="shared" si="0"/>
        <v>0</v>
      </c>
      <c r="M39" s="321"/>
      <c r="N39" s="322"/>
      <c r="O39" s="88"/>
      <c r="P39" s="22"/>
    </row>
    <row r="40" spans="2:16" ht="18.75" customHeight="1" x14ac:dyDescent="0.25">
      <c r="B40" s="21"/>
      <c r="C40" s="89">
        <v>17</v>
      </c>
      <c r="D40" s="317"/>
      <c r="E40" s="318"/>
      <c r="F40" s="318"/>
      <c r="G40" s="319"/>
      <c r="H40" s="86"/>
      <c r="I40" s="79"/>
      <c r="J40" s="87"/>
      <c r="K40" s="89">
        <v>17</v>
      </c>
      <c r="L40" s="320">
        <f t="shared" si="0"/>
        <v>0</v>
      </c>
      <c r="M40" s="321"/>
      <c r="N40" s="322"/>
      <c r="O40" s="88"/>
      <c r="P40" s="22"/>
    </row>
    <row r="41" spans="2:16" ht="18.75" customHeight="1" x14ac:dyDescent="0.25">
      <c r="B41" s="21"/>
      <c r="C41" s="89">
        <v>18</v>
      </c>
      <c r="D41" s="317"/>
      <c r="E41" s="318"/>
      <c r="F41" s="318"/>
      <c r="G41" s="319"/>
      <c r="H41" s="86"/>
      <c r="I41" s="79"/>
      <c r="J41" s="87"/>
      <c r="K41" s="90">
        <v>18</v>
      </c>
      <c r="L41" s="320">
        <f t="shared" si="0"/>
        <v>0</v>
      </c>
      <c r="M41" s="321"/>
      <c r="N41" s="322"/>
      <c r="O41" s="88"/>
      <c r="P41" s="22"/>
    </row>
    <row r="42" spans="2:16" ht="18.75" customHeight="1" x14ac:dyDescent="0.25">
      <c r="B42" s="21"/>
      <c r="C42" s="89">
        <v>19</v>
      </c>
      <c r="D42" s="317"/>
      <c r="E42" s="318"/>
      <c r="F42" s="318"/>
      <c r="G42" s="319"/>
      <c r="H42" s="86"/>
      <c r="I42" s="79"/>
      <c r="J42" s="87"/>
      <c r="K42" s="89">
        <v>19</v>
      </c>
      <c r="L42" s="320">
        <f t="shared" si="0"/>
        <v>0</v>
      </c>
      <c r="M42" s="321"/>
      <c r="N42" s="322"/>
      <c r="O42" s="88"/>
      <c r="P42" s="22"/>
    </row>
    <row r="43" spans="2:16" ht="18.75" customHeight="1" thickBot="1" x14ac:dyDescent="0.3">
      <c r="B43" s="21"/>
      <c r="C43" s="91">
        <v>20</v>
      </c>
      <c r="D43" s="323"/>
      <c r="E43" s="324"/>
      <c r="F43" s="324"/>
      <c r="G43" s="325"/>
      <c r="H43" s="86"/>
      <c r="I43" s="79"/>
      <c r="J43" s="87"/>
      <c r="K43" s="91">
        <v>20</v>
      </c>
      <c r="L43" s="326">
        <f t="shared" si="0"/>
        <v>0</v>
      </c>
      <c r="M43" s="327"/>
      <c r="N43" s="328"/>
      <c r="O43" s="92"/>
      <c r="P43" s="22"/>
    </row>
    <row r="44" spans="2:16" ht="9" customHeight="1" thickTop="1" thickBot="1" x14ac:dyDescent="0.3">
      <c r="B44" s="23"/>
      <c r="C44" s="18"/>
      <c r="D44" s="18"/>
      <c r="E44" s="18"/>
      <c r="F44" s="18"/>
      <c r="G44" s="18"/>
      <c r="H44" s="24"/>
      <c r="I44" s="17"/>
      <c r="J44" s="23"/>
      <c r="K44" s="170"/>
      <c r="L44" s="170"/>
      <c r="M44" s="18"/>
      <c r="N44" s="18"/>
      <c r="O44" s="18"/>
      <c r="P44" s="24"/>
    </row>
    <row r="45" spans="2:16" ht="9" customHeight="1" thickTop="1" thickBot="1" x14ac:dyDescent="0.3">
      <c r="K45" s="171"/>
      <c r="L45" s="171"/>
    </row>
    <row r="46" spans="2:16" ht="17.25" thickTop="1" thickBot="1" x14ac:dyDescent="0.3">
      <c r="B46" s="203" t="s">
        <v>292</v>
      </c>
      <c r="C46" s="204"/>
      <c r="D46" s="204"/>
      <c r="E46" s="204"/>
      <c r="F46" s="204"/>
      <c r="G46" s="204"/>
      <c r="H46" s="204"/>
      <c r="I46" s="204"/>
      <c r="J46" s="204"/>
      <c r="K46" s="204"/>
      <c r="L46" s="204"/>
      <c r="M46" s="204"/>
      <c r="N46" s="204"/>
      <c r="O46" s="204"/>
      <c r="P46" s="205"/>
    </row>
    <row r="47" spans="2:16" ht="9" customHeight="1" thickTop="1" x14ac:dyDescent="0.25">
      <c r="B47" s="25"/>
      <c r="C47" s="26"/>
      <c r="D47" s="26"/>
      <c r="E47" s="26"/>
      <c r="F47" s="26"/>
      <c r="G47" s="26"/>
      <c r="H47" s="26"/>
      <c r="I47" s="26"/>
      <c r="J47" s="26"/>
      <c r="K47" s="216"/>
      <c r="L47" s="216"/>
      <c r="M47" s="26"/>
      <c r="N47" s="26"/>
      <c r="O47" s="26"/>
      <c r="P47" s="27"/>
    </row>
    <row r="48" spans="2:16" ht="30" customHeight="1" x14ac:dyDescent="0.25">
      <c r="B48" s="21"/>
      <c r="C48" s="229" t="s">
        <v>293</v>
      </c>
      <c r="D48" s="230"/>
      <c r="E48" s="230"/>
      <c r="F48" s="230"/>
      <c r="G48" s="230"/>
      <c r="H48" s="230"/>
      <c r="I48" s="230"/>
      <c r="J48" s="230"/>
      <c r="K48" s="230"/>
      <c r="L48" s="230"/>
      <c r="M48" s="230"/>
      <c r="N48" s="230"/>
      <c r="O48" s="230"/>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70" t="s">
        <v>277</v>
      </c>
      <c r="E50" s="214" t="s">
        <v>291</v>
      </c>
      <c r="F50" s="237"/>
      <c r="G50" s="237"/>
      <c r="H50" s="237"/>
      <c r="I50" s="237"/>
      <c r="J50" s="237"/>
      <c r="K50" s="215"/>
      <c r="L50" s="70" t="s">
        <v>18</v>
      </c>
      <c r="M50" s="214" t="s">
        <v>280</v>
      </c>
      <c r="N50" s="215"/>
      <c r="O50" s="46"/>
      <c r="P50" s="47"/>
    </row>
    <row r="51" spans="2:17" ht="18.75" customHeight="1" thickTop="1" x14ac:dyDescent="0.25">
      <c r="B51" s="21"/>
      <c r="C51" s="50">
        <f>IF(L51="No trabajado",1,0)</f>
        <v>0</v>
      </c>
      <c r="D51" s="85">
        <v>1</v>
      </c>
      <c r="E51" s="408" t="str">
        <f t="shared" ref="E51:E70" si="1">D24</f>
        <v>Evolución del Español</v>
      </c>
      <c r="F51" s="409"/>
      <c r="G51" s="409"/>
      <c r="H51" s="409"/>
      <c r="I51" s="409"/>
      <c r="J51" s="409"/>
      <c r="K51" s="410"/>
      <c r="L51" s="93" t="str">
        <f t="shared" ref="L51:L70" si="2">O24</f>
        <v>Trabajado</v>
      </c>
      <c r="M51" s="315" t="s">
        <v>281</v>
      </c>
      <c r="N51" s="316"/>
      <c r="O51" s="50">
        <f>IF(M51="Bajo",1,0)</f>
        <v>0</v>
      </c>
      <c r="P51" s="52">
        <f>IF(M51="Básico",-3,0)</f>
        <v>0</v>
      </c>
      <c r="Q51" s="49">
        <f>C51+O51+P51</f>
        <v>0</v>
      </c>
    </row>
    <row r="52" spans="2:17" ht="18.75" customHeight="1" x14ac:dyDescent="0.25">
      <c r="B52" s="21"/>
      <c r="C52" s="50">
        <f t="shared" ref="C52:C70" si="3">IF(L52="No trabajado",1,0)</f>
        <v>0</v>
      </c>
      <c r="D52" s="90">
        <v>2</v>
      </c>
      <c r="E52" s="405" t="str">
        <f t="shared" si="1"/>
        <v>Concepto de acto y habla</v>
      </c>
      <c r="F52" s="406"/>
      <c r="G52" s="406"/>
      <c r="H52" s="406"/>
      <c r="I52" s="406"/>
      <c r="J52" s="406"/>
      <c r="K52" s="407"/>
      <c r="L52" s="94" t="str">
        <f t="shared" si="2"/>
        <v>Trabajado</v>
      </c>
      <c r="M52" s="310" t="s">
        <v>281</v>
      </c>
      <c r="N52" s="311"/>
      <c r="O52" s="50">
        <f t="shared" ref="O52:O70" si="4">IF(M52="Bajo",1,0)</f>
        <v>0</v>
      </c>
      <c r="P52" s="52">
        <f t="shared" ref="P52:P70" si="5">IF(M52="Básico",-3,0)</f>
        <v>0</v>
      </c>
      <c r="Q52" s="49">
        <f t="shared" ref="Q52:Q70" si="6">C52+O52+P52</f>
        <v>0</v>
      </c>
    </row>
    <row r="53" spans="2:17" ht="18.75" customHeight="1" x14ac:dyDescent="0.25">
      <c r="B53" s="21"/>
      <c r="C53" s="50">
        <f t="shared" si="3"/>
        <v>0</v>
      </c>
      <c r="D53" s="90">
        <v>3</v>
      </c>
      <c r="E53" s="405" t="str">
        <f t="shared" si="1"/>
        <v>Literatura Medieval española</v>
      </c>
      <c r="F53" s="406"/>
      <c r="G53" s="406"/>
      <c r="H53" s="406"/>
      <c r="I53" s="406"/>
      <c r="J53" s="406"/>
      <c r="K53" s="407"/>
      <c r="L53" s="94" t="str">
        <f t="shared" si="2"/>
        <v>Trabajado</v>
      </c>
      <c r="M53" s="310" t="s">
        <v>281</v>
      </c>
      <c r="N53" s="311"/>
      <c r="O53" s="50">
        <f t="shared" si="4"/>
        <v>0</v>
      </c>
      <c r="P53" s="52">
        <f t="shared" si="5"/>
        <v>0</v>
      </c>
      <c r="Q53" s="49">
        <f t="shared" si="6"/>
        <v>0</v>
      </c>
    </row>
    <row r="54" spans="2:17" ht="18.75" customHeight="1" x14ac:dyDescent="0.25">
      <c r="B54" s="21"/>
      <c r="C54" s="50">
        <f t="shared" si="3"/>
        <v>0</v>
      </c>
      <c r="D54" s="90">
        <v>4</v>
      </c>
      <c r="E54" s="405" t="str">
        <f t="shared" si="1"/>
        <v>Prosa y Lirica de la Edad Media</v>
      </c>
      <c r="F54" s="406"/>
      <c r="G54" s="406"/>
      <c r="H54" s="406"/>
      <c r="I54" s="406"/>
      <c r="J54" s="406"/>
      <c r="K54" s="407"/>
      <c r="L54" s="94" t="str">
        <f t="shared" si="2"/>
        <v>Trabajado</v>
      </c>
      <c r="M54" s="310" t="s">
        <v>281</v>
      </c>
      <c r="N54" s="311"/>
      <c r="O54" s="50">
        <f t="shared" si="4"/>
        <v>0</v>
      </c>
      <c r="P54" s="52">
        <f t="shared" si="5"/>
        <v>0</v>
      </c>
      <c r="Q54" s="49">
        <f t="shared" si="6"/>
        <v>0</v>
      </c>
    </row>
    <row r="55" spans="2:17" ht="18.75" customHeight="1" x14ac:dyDescent="0.25">
      <c r="B55" s="21"/>
      <c r="C55" s="50">
        <f t="shared" si="3"/>
        <v>0</v>
      </c>
      <c r="D55" s="90">
        <v>5</v>
      </c>
      <c r="E55" s="405" t="str">
        <f t="shared" si="1"/>
        <v>Reglas ortográficas</v>
      </c>
      <c r="F55" s="406"/>
      <c r="G55" s="406"/>
      <c r="H55" s="406"/>
      <c r="I55" s="406"/>
      <c r="J55" s="406"/>
      <c r="K55" s="407"/>
      <c r="L55" s="94" t="str">
        <f t="shared" si="2"/>
        <v>Trabajado</v>
      </c>
      <c r="M55" s="310" t="s">
        <v>282</v>
      </c>
      <c r="N55" s="311"/>
      <c r="O55" s="50">
        <f t="shared" si="4"/>
        <v>0</v>
      </c>
      <c r="P55" s="52">
        <f t="shared" si="5"/>
        <v>-3</v>
      </c>
      <c r="Q55" s="49">
        <f t="shared" si="6"/>
        <v>-3</v>
      </c>
    </row>
    <row r="56" spans="2:17" ht="18.75" customHeight="1" x14ac:dyDescent="0.25">
      <c r="B56" s="21"/>
      <c r="C56" s="50">
        <f t="shared" si="3"/>
        <v>0</v>
      </c>
      <c r="D56" s="90">
        <v>6</v>
      </c>
      <c r="E56" s="405" t="str">
        <f t="shared" si="1"/>
        <v>Textos Argumentativos</v>
      </c>
      <c r="F56" s="406"/>
      <c r="G56" s="406"/>
      <c r="H56" s="406"/>
      <c r="I56" s="406"/>
      <c r="J56" s="406"/>
      <c r="K56" s="407"/>
      <c r="L56" s="94" t="str">
        <f t="shared" si="2"/>
        <v>Trabajado</v>
      </c>
      <c r="M56" s="310" t="s">
        <v>282</v>
      </c>
      <c r="N56" s="311"/>
      <c r="O56" s="50">
        <f t="shared" si="4"/>
        <v>0</v>
      </c>
      <c r="P56" s="52">
        <f t="shared" si="5"/>
        <v>-3</v>
      </c>
      <c r="Q56" s="49">
        <f t="shared" si="6"/>
        <v>-3</v>
      </c>
    </row>
    <row r="57" spans="2:17" ht="18.75" customHeight="1" x14ac:dyDescent="0.25">
      <c r="B57" s="21"/>
      <c r="C57" s="50">
        <f t="shared" si="3"/>
        <v>0</v>
      </c>
      <c r="D57" s="90">
        <v>7</v>
      </c>
      <c r="E57" s="307" t="str">
        <f t="shared" si="1"/>
        <v>Comentarios Critico</v>
      </c>
      <c r="F57" s="308"/>
      <c r="G57" s="308"/>
      <c r="H57" s="308"/>
      <c r="I57" s="308"/>
      <c r="J57" s="308"/>
      <c r="K57" s="309"/>
      <c r="L57" s="94" t="str">
        <f t="shared" si="2"/>
        <v>Trabajado</v>
      </c>
      <c r="M57" s="310" t="s">
        <v>282</v>
      </c>
      <c r="N57" s="311"/>
      <c r="O57" s="50">
        <f t="shared" si="4"/>
        <v>0</v>
      </c>
      <c r="P57" s="52">
        <f t="shared" si="5"/>
        <v>-3</v>
      </c>
      <c r="Q57" s="49">
        <f t="shared" si="6"/>
        <v>-3</v>
      </c>
    </row>
    <row r="58" spans="2:17" ht="18.75" customHeight="1" x14ac:dyDescent="0.25">
      <c r="B58" s="21"/>
      <c r="C58" s="50">
        <f t="shared" si="3"/>
        <v>0</v>
      </c>
      <c r="D58" s="90">
        <v>8</v>
      </c>
      <c r="E58" s="307" t="str">
        <f t="shared" si="1"/>
        <v>Niveles de Lectura</v>
      </c>
      <c r="F58" s="308"/>
      <c r="G58" s="308"/>
      <c r="H58" s="308"/>
      <c r="I58" s="308"/>
      <c r="J58" s="308"/>
      <c r="K58" s="309"/>
      <c r="L58" s="94" t="str">
        <f t="shared" si="2"/>
        <v>Trabajado</v>
      </c>
      <c r="M58" s="310" t="s">
        <v>283</v>
      </c>
      <c r="N58" s="311"/>
      <c r="O58" s="50">
        <f t="shared" si="4"/>
        <v>1</v>
      </c>
      <c r="P58" s="52">
        <f t="shared" si="5"/>
        <v>0</v>
      </c>
      <c r="Q58" s="49">
        <f t="shared" si="6"/>
        <v>1</v>
      </c>
    </row>
    <row r="59" spans="2:17" ht="18.75" customHeight="1" x14ac:dyDescent="0.25">
      <c r="B59" s="21"/>
      <c r="C59" s="50">
        <f t="shared" si="3"/>
        <v>0</v>
      </c>
      <c r="D59" s="90">
        <v>9</v>
      </c>
      <c r="E59" s="307" t="str">
        <f t="shared" si="1"/>
        <v>Tipología textual</v>
      </c>
      <c r="F59" s="308"/>
      <c r="G59" s="308"/>
      <c r="H59" s="308"/>
      <c r="I59" s="308"/>
      <c r="J59" s="308"/>
      <c r="K59" s="309"/>
      <c r="L59" s="94" t="str">
        <f>O32</f>
        <v>Trabajado</v>
      </c>
      <c r="M59" s="310" t="s">
        <v>283</v>
      </c>
      <c r="N59" s="311"/>
      <c r="O59" s="50">
        <f t="shared" si="4"/>
        <v>1</v>
      </c>
      <c r="P59" s="52">
        <f t="shared" si="5"/>
        <v>0</v>
      </c>
      <c r="Q59" s="49">
        <f t="shared" si="6"/>
        <v>1</v>
      </c>
    </row>
    <row r="60" spans="2:17" ht="18.75" customHeight="1" x14ac:dyDescent="0.25">
      <c r="B60" s="21"/>
      <c r="C60" s="50">
        <f t="shared" si="3"/>
        <v>0</v>
      </c>
      <c r="D60" s="90">
        <v>10</v>
      </c>
      <c r="E60" s="307" t="str">
        <f t="shared" si="1"/>
        <v>Lectura Crítica</v>
      </c>
      <c r="F60" s="308"/>
      <c r="G60" s="308"/>
      <c r="H60" s="308"/>
      <c r="I60" s="308"/>
      <c r="J60" s="308"/>
      <c r="K60" s="309"/>
      <c r="L60" s="94" t="str">
        <f t="shared" si="2"/>
        <v>Trabajado</v>
      </c>
      <c r="M60" s="310" t="s">
        <v>282</v>
      </c>
      <c r="N60" s="311"/>
      <c r="O60" s="50">
        <f t="shared" si="4"/>
        <v>0</v>
      </c>
      <c r="P60" s="52">
        <f t="shared" si="5"/>
        <v>-3</v>
      </c>
      <c r="Q60" s="49">
        <f t="shared" si="6"/>
        <v>-3</v>
      </c>
    </row>
    <row r="61" spans="2:17" ht="18.75" customHeight="1" x14ac:dyDescent="0.25">
      <c r="B61" s="21"/>
      <c r="C61" s="50">
        <f t="shared" si="3"/>
        <v>0</v>
      </c>
      <c r="D61" s="90">
        <v>11</v>
      </c>
      <c r="E61" s="307" t="str">
        <f t="shared" si="1"/>
        <v>El párrafo</v>
      </c>
      <c r="F61" s="308"/>
      <c r="G61" s="308"/>
      <c r="H61" s="308"/>
      <c r="I61" s="308"/>
      <c r="J61" s="308"/>
      <c r="K61" s="309"/>
      <c r="L61" s="94" t="str">
        <f t="shared" si="2"/>
        <v>Trabajado</v>
      </c>
      <c r="M61" s="310" t="s">
        <v>283</v>
      </c>
      <c r="N61" s="311"/>
      <c r="O61" s="50">
        <f t="shared" si="4"/>
        <v>1</v>
      </c>
      <c r="P61" s="52">
        <f t="shared" si="5"/>
        <v>0</v>
      </c>
      <c r="Q61" s="49">
        <f t="shared" si="6"/>
        <v>1</v>
      </c>
    </row>
    <row r="62" spans="2:17" ht="18.75" customHeight="1" x14ac:dyDescent="0.25">
      <c r="B62" s="21"/>
      <c r="C62" s="50">
        <f t="shared" si="3"/>
        <v>0</v>
      </c>
      <c r="D62" s="90">
        <v>12</v>
      </c>
      <c r="E62" s="307" t="str">
        <f t="shared" si="1"/>
        <v>Figuras literarias</v>
      </c>
      <c r="F62" s="308"/>
      <c r="G62" s="308"/>
      <c r="H62" s="308"/>
      <c r="I62" s="308"/>
      <c r="J62" s="308"/>
      <c r="K62" s="309"/>
      <c r="L62" s="94" t="str">
        <f t="shared" si="2"/>
        <v>Trabajado</v>
      </c>
      <c r="M62" s="310" t="s">
        <v>282</v>
      </c>
      <c r="N62" s="311"/>
      <c r="O62" s="50">
        <f t="shared" si="4"/>
        <v>0</v>
      </c>
      <c r="P62" s="52">
        <f t="shared" si="5"/>
        <v>-3</v>
      </c>
      <c r="Q62" s="49">
        <f t="shared" si="6"/>
        <v>-3</v>
      </c>
    </row>
    <row r="63" spans="2:17" ht="18.75" customHeight="1" x14ac:dyDescent="0.25">
      <c r="B63" s="21"/>
      <c r="C63" s="50">
        <f t="shared" si="3"/>
        <v>0</v>
      </c>
      <c r="D63" s="90">
        <v>13</v>
      </c>
      <c r="E63" s="307" t="str">
        <f t="shared" si="1"/>
        <v>Conectores lógicos</v>
      </c>
      <c r="F63" s="308"/>
      <c r="G63" s="308"/>
      <c r="H63" s="308"/>
      <c r="I63" s="308"/>
      <c r="J63" s="308"/>
      <c r="K63" s="309"/>
      <c r="L63" s="94" t="str">
        <f t="shared" si="2"/>
        <v>Trabajado</v>
      </c>
      <c r="M63" s="310" t="s">
        <v>283</v>
      </c>
      <c r="N63" s="311"/>
      <c r="O63" s="50">
        <f t="shared" si="4"/>
        <v>1</v>
      </c>
      <c r="P63" s="52">
        <f t="shared" si="5"/>
        <v>0</v>
      </c>
      <c r="Q63" s="49">
        <f t="shared" si="6"/>
        <v>1</v>
      </c>
    </row>
    <row r="64" spans="2:17" ht="18.75" customHeight="1" x14ac:dyDescent="0.25">
      <c r="B64" s="21"/>
      <c r="C64" s="50">
        <f t="shared" si="3"/>
        <v>0</v>
      </c>
      <c r="D64" s="90">
        <v>14</v>
      </c>
      <c r="E64" s="307">
        <f t="shared" si="1"/>
        <v>0</v>
      </c>
      <c r="F64" s="308"/>
      <c r="G64" s="308"/>
      <c r="H64" s="308"/>
      <c r="I64" s="308"/>
      <c r="J64" s="308"/>
      <c r="K64" s="309"/>
      <c r="L64" s="94">
        <f t="shared" si="2"/>
        <v>0</v>
      </c>
      <c r="M64" s="310"/>
      <c r="N64" s="311"/>
      <c r="O64" s="50">
        <f t="shared" si="4"/>
        <v>0</v>
      </c>
      <c r="P64" s="52">
        <f t="shared" si="5"/>
        <v>0</v>
      </c>
      <c r="Q64" s="49">
        <f t="shared" si="6"/>
        <v>0</v>
      </c>
    </row>
    <row r="65" spans="2:17" ht="18.75" customHeight="1" x14ac:dyDescent="0.25">
      <c r="B65" s="21"/>
      <c r="C65" s="50">
        <f t="shared" si="3"/>
        <v>0</v>
      </c>
      <c r="D65" s="90">
        <v>15</v>
      </c>
      <c r="E65" s="307">
        <f t="shared" si="1"/>
        <v>0</v>
      </c>
      <c r="F65" s="308"/>
      <c r="G65" s="308"/>
      <c r="H65" s="308"/>
      <c r="I65" s="308"/>
      <c r="J65" s="308"/>
      <c r="K65" s="309"/>
      <c r="L65" s="94">
        <f t="shared" si="2"/>
        <v>0</v>
      </c>
      <c r="M65" s="310"/>
      <c r="N65" s="311"/>
      <c r="O65" s="50">
        <f t="shared" si="4"/>
        <v>0</v>
      </c>
      <c r="P65" s="52">
        <f t="shared" si="5"/>
        <v>0</v>
      </c>
      <c r="Q65" s="49">
        <f t="shared" si="6"/>
        <v>0</v>
      </c>
    </row>
    <row r="66" spans="2:17" ht="18.75" customHeight="1" x14ac:dyDescent="0.25">
      <c r="B66" s="21"/>
      <c r="C66" s="50">
        <f t="shared" si="3"/>
        <v>0</v>
      </c>
      <c r="D66" s="90">
        <v>16</v>
      </c>
      <c r="E66" s="307">
        <f t="shared" si="1"/>
        <v>0</v>
      </c>
      <c r="F66" s="308"/>
      <c r="G66" s="308"/>
      <c r="H66" s="308"/>
      <c r="I66" s="308"/>
      <c r="J66" s="308"/>
      <c r="K66" s="309"/>
      <c r="L66" s="94">
        <f t="shared" si="2"/>
        <v>0</v>
      </c>
      <c r="M66" s="310"/>
      <c r="N66" s="311"/>
      <c r="O66" s="50">
        <f t="shared" si="4"/>
        <v>0</v>
      </c>
      <c r="P66" s="52">
        <f t="shared" si="5"/>
        <v>0</v>
      </c>
      <c r="Q66" s="49">
        <f t="shared" si="6"/>
        <v>0</v>
      </c>
    </row>
    <row r="67" spans="2:17" ht="18.75" customHeight="1" x14ac:dyDescent="0.25">
      <c r="B67" s="21"/>
      <c r="C67" s="50">
        <f t="shared" si="3"/>
        <v>0</v>
      </c>
      <c r="D67" s="90">
        <v>17</v>
      </c>
      <c r="E67" s="307">
        <f t="shared" si="1"/>
        <v>0</v>
      </c>
      <c r="F67" s="308"/>
      <c r="G67" s="308"/>
      <c r="H67" s="308"/>
      <c r="I67" s="308"/>
      <c r="J67" s="308"/>
      <c r="K67" s="309"/>
      <c r="L67" s="94">
        <f t="shared" si="2"/>
        <v>0</v>
      </c>
      <c r="M67" s="310"/>
      <c r="N67" s="311"/>
      <c r="O67" s="50">
        <f t="shared" si="4"/>
        <v>0</v>
      </c>
      <c r="P67" s="52">
        <f t="shared" si="5"/>
        <v>0</v>
      </c>
      <c r="Q67" s="49">
        <f t="shared" si="6"/>
        <v>0</v>
      </c>
    </row>
    <row r="68" spans="2:17" ht="18.75" customHeight="1" x14ac:dyDescent="0.25">
      <c r="B68" s="21"/>
      <c r="C68" s="50">
        <f t="shared" si="3"/>
        <v>0</v>
      </c>
      <c r="D68" s="90">
        <v>18</v>
      </c>
      <c r="E68" s="307">
        <f t="shared" si="1"/>
        <v>0</v>
      </c>
      <c r="F68" s="308"/>
      <c r="G68" s="308"/>
      <c r="H68" s="308"/>
      <c r="I68" s="308"/>
      <c r="J68" s="308"/>
      <c r="K68" s="309"/>
      <c r="L68" s="94">
        <f t="shared" si="2"/>
        <v>0</v>
      </c>
      <c r="M68" s="310"/>
      <c r="N68" s="311"/>
      <c r="O68" s="50">
        <f t="shared" si="4"/>
        <v>0</v>
      </c>
      <c r="P68" s="52">
        <f t="shared" si="5"/>
        <v>0</v>
      </c>
      <c r="Q68" s="49">
        <f t="shared" si="6"/>
        <v>0</v>
      </c>
    </row>
    <row r="69" spans="2:17" ht="18.75" customHeight="1" x14ac:dyDescent="0.25">
      <c r="B69" s="21"/>
      <c r="C69" s="50">
        <f t="shared" si="3"/>
        <v>0</v>
      </c>
      <c r="D69" s="90">
        <v>19</v>
      </c>
      <c r="E69" s="307">
        <f t="shared" si="1"/>
        <v>0</v>
      </c>
      <c r="F69" s="308"/>
      <c r="G69" s="308"/>
      <c r="H69" s="308"/>
      <c r="I69" s="308"/>
      <c r="J69" s="308"/>
      <c r="K69" s="309"/>
      <c r="L69" s="94">
        <f t="shared" si="2"/>
        <v>0</v>
      </c>
      <c r="M69" s="310"/>
      <c r="N69" s="311"/>
      <c r="O69" s="50">
        <f t="shared" si="4"/>
        <v>0</v>
      </c>
      <c r="P69" s="52">
        <f t="shared" si="5"/>
        <v>0</v>
      </c>
      <c r="Q69" s="49">
        <f t="shared" si="6"/>
        <v>0</v>
      </c>
    </row>
    <row r="70" spans="2:17" ht="18.75" customHeight="1" thickBot="1" x14ac:dyDescent="0.3">
      <c r="B70" s="21"/>
      <c r="C70" s="50">
        <f t="shared" si="3"/>
        <v>0</v>
      </c>
      <c r="D70" s="91">
        <v>20</v>
      </c>
      <c r="E70" s="300">
        <f t="shared" si="1"/>
        <v>0</v>
      </c>
      <c r="F70" s="301"/>
      <c r="G70" s="301"/>
      <c r="H70" s="301"/>
      <c r="I70" s="301"/>
      <c r="J70" s="301"/>
      <c r="K70" s="302"/>
      <c r="L70" s="95">
        <f t="shared" si="2"/>
        <v>0</v>
      </c>
      <c r="M70" s="303"/>
      <c r="N70" s="304"/>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53"/>
      <c r="K72" s="53"/>
      <c r="L72" s="53"/>
      <c r="M72" s="53"/>
      <c r="N72" s="53"/>
      <c r="O72" s="53"/>
      <c r="P72" s="17"/>
    </row>
    <row r="73" spans="2:17" ht="16.5" customHeight="1" thickTop="1" thickBot="1" x14ac:dyDescent="0.3">
      <c r="B73" s="206" t="s">
        <v>285</v>
      </c>
      <c r="C73" s="207"/>
      <c r="D73" s="207"/>
      <c r="E73" s="207"/>
      <c r="F73" s="207"/>
      <c r="G73" s="207"/>
      <c r="H73" s="207"/>
      <c r="I73" s="207"/>
      <c r="J73" s="207"/>
      <c r="K73" s="207"/>
      <c r="L73" s="207"/>
      <c r="M73" s="207"/>
      <c r="N73" s="207"/>
      <c r="O73" s="207"/>
      <c r="P73" s="208"/>
    </row>
    <row r="74" spans="2:17" ht="9" customHeight="1" thickTop="1" x14ac:dyDescent="0.25">
      <c r="B74" s="25"/>
      <c r="C74" s="26"/>
      <c r="D74" s="26"/>
      <c r="E74" s="26"/>
      <c r="F74" s="26"/>
      <c r="G74" s="26"/>
      <c r="H74" s="26"/>
      <c r="I74" s="26"/>
      <c r="J74" s="54"/>
      <c r="K74" s="54"/>
      <c r="L74" s="54"/>
      <c r="M74" s="54"/>
      <c r="N74" s="54"/>
      <c r="O74" s="54"/>
      <c r="P74" s="27"/>
    </row>
    <row r="75" spans="2:17" ht="61.5" customHeight="1" x14ac:dyDescent="0.25">
      <c r="B75" s="21"/>
      <c r="C75" s="305" t="s">
        <v>286</v>
      </c>
      <c r="D75" s="306"/>
      <c r="E75" s="306"/>
      <c r="F75" s="306"/>
      <c r="G75" s="306"/>
      <c r="H75" s="306"/>
      <c r="I75" s="306"/>
      <c r="J75" s="306"/>
      <c r="K75" s="306"/>
      <c r="L75" s="306"/>
      <c r="M75" s="306"/>
      <c r="N75" s="306"/>
      <c r="O75" s="306"/>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03" t="s">
        <v>278</v>
      </c>
      <c r="C78" s="204"/>
      <c r="D78" s="204"/>
      <c r="E78" s="204"/>
      <c r="F78" s="204"/>
      <c r="G78" s="204"/>
      <c r="H78" s="204"/>
      <c r="I78" s="204"/>
      <c r="J78" s="204"/>
      <c r="K78" s="204"/>
      <c r="L78" s="204"/>
      <c r="M78" s="204"/>
      <c r="N78" s="204"/>
      <c r="O78" s="204"/>
      <c r="P78" s="20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02" t="s">
        <v>590</v>
      </c>
      <c r="D80" s="202"/>
      <c r="E80" s="202"/>
      <c r="F80" s="202"/>
      <c r="G80" s="202"/>
      <c r="H80" s="202"/>
      <c r="I80" s="202"/>
      <c r="J80" s="202"/>
      <c r="K80" s="202"/>
      <c r="L80" s="202"/>
      <c r="M80" s="202"/>
      <c r="N80" s="202"/>
      <c r="O80" s="202"/>
      <c r="P80" s="22"/>
    </row>
    <row r="81" spans="2:16" ht="45" customHeight="1" x14ac:dyDescent="0.25">
      <c r="B81" s="21"/>
      <c r="C81" s="202" t="s">
        <v>591</v>
      </c>
      <c r="D81" s="202"/>
      <c r="E81" s="202"/>
      <c r="F81" s="202"/>
      <c r="G81" s="202"/>
      <c r="H81" s="202"/>
      <c r="I81" s="202"/>
      <c r="J81" s="202"/>
      <c r="K81" s="202"/>
      <c r="L81" s="202"/>
      <c r="M81" s="202"/>
      <c r="N81" s="202"/>
      <c r="O81" s="202"/>
      <c r="P81" s="22"/>
    </row>
    <row r="82" spans="2:16" ht="45" customHeight="1" x14ac:dyDescent="0.25">
      <c r="B82" s="21"/>
      <c r="C82" s="202" t="s">
        <v>592</v>
      </c>
      <c r="D82" s="202"/>
      <c r="E82" s="202"/>
      <c r="F82" s="202"/>
      <c r="G82" s="202"/>
      <c r="H82" s="202"/>
      <c r="I82" s="202"/>
      <c r="J82" s="202"/>
      <c r="K82" s="202"/>
      <c r="L82" s="202"/>
      <c r="M82" s="202"/>
      <c r="N82" s="202"/>
      <c r="O82" s="20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4" priority="5">
      <formula>IF(L24=0,1,0)</formula>
    </cfRule>
  </conditionalFormatting>
  <conditionalFormatting sqref="E51:N70">
    <cfRule type="expression" dxfId="3" priority="1">
      <formula>IF(Q51&lt;0,1,0)</formula>
    </cfRule>
    <cfRule type="expression" dxfId="2" priority="4">
      <formula>IF(Q51&gt;0,1,0)</formula>
    </cfRule>
  </conditionalFormatting>
  <conditionalFormatting sqref="E51:K70">
    <cfRule type="expression" dxfId="1" priority="3">
      <formula>IF(E51=0,1,0)</formula>
    </cfRule>
  </conditionalFormatting>
  <conditionalFormatting sqref="L51:L70">
    <cfRule type="expression" dxfId="0" priority="2">
      <formula>IF(L51=0,1,0)</formula>
    </cfRule>
  </conditionalFormatting>
  <dataValidations count="3">
    <dataValidation type="list" allowBlank="1" showInputMessage="1" showErrorMessage="1" sqref="M51:N70">
      <formula1>INDIRECT(O24)</formula1>
    </dataValidation>
    <dataValidation type="list" allowBlank="1" showInputMessage="1" showErrorMessage="1" sqref="O24:O43">
      <formula1>Estado</formula1>
    </dataValidation>
    <dataValidation type="list" allowBlank="1" showInputMessage="1" showErrorMessage="1" sqref="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'C:\Users\LENOVO\Downloads\[anexo-dia-e-2021_10 abc.xlsx]Hoja2 (2)'!#REF!</xm:f>
          </x14:formula1>
          <xm:sqref>F9:K9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0"/>
  <sheetViews>
    <sheetView topLeftCell="A76" workbookViewId="0">
      <selection activeCell="B99" sqref="B99"/>
    </sheetView>
  </sheetViews>
  <sheetFormatPr baseColWidth="10" defaultColWidth="11.42578125"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34</v>
      </c>
      <c r="B1" s="3" t="s">
        <v>35</v>
      </c>
      <c r="C1" s="3" t="s">
        <v>36</v>
      </c>
      <c r="D1" s="3" t="s">
        <v>37</v>
      </c>
      <c r="E1" s="3" t="s">
        <v>38</v>
      </c>
      <c r="F1" s="3" t="s">
        <v>39</v>
      </c>
      <c r="G1" s="3" t="s">
        <v>40</v>
      </c>
      <c r="H1" s="3" t="s">
        <v>41</v>
      </c>
      <c r="I1" s="4" t="s">
        <v>42</v>
      </c>
      <c r="J1" s="3" t="s">
        <v>43</v>
      </c>
      <c r="K1" s="3" t="s">
        <v>44</v>
      </c>
      <c r="L1" s="3" t="s">
        <v>45</v>
      </c>
    </row>
    <row r="2" spans="1:12" x14ac:dyDescent="0.2">
      <c r="A2" s="5" t="s">
        <v>249</v>
      </c>
      <c r="B2" s="10">
        <v>3828</v>
      </c>
      <c r="C2" s="7" t="s">
        <v>249</v>
      </c>
      <c r="D2" s="8" t="s">
        <v>250</v>
      </c>
      <c r="E2" s="6" t="s">
        <v>251</v>
      </c>
      <c r="F2" s="6" t="s">
        <v>252</v>
      </c>
      <c r="G2" s="6" t="s">
        <v>249</v>
      </c>
      <c r="H2" s="6">
        <v>3828</v>
      </c>
      <c r="I2" s="9" t="s">
        <v>111</v>
      </c>
      <c r="J2" s="6" t="s">
        <v>112</v>
      </c>
      <c r="K2" s="6" t="s">
        <v>52</v>
      </c>
      <c r="L2" s="6" t="s">
        <v>53</v>
      </c>
    </row>
    <row r="3" spans="1:12" x14ac:dyDescent="0.2">
      <c r="A3" s="5" t="s">
        <v>46</v>
      </c>
      <c r="B3" s="6">
        <v>3758</v>
      </c>
      <c r="C3" s="7" t="s">
        <v>46</v>
      </c>
      <c r="D3" s="8" t="s">
        <v>47</v>
      </c>
      <c r="E3" s="6" t="s">
        <v>48</v>
      </c>
      <c r="F3" s="6" t="s">
        <v>49</v>
      </c>
      <c r="G3" s="6" t="s">
        <v>46</v>
      </c>
      <c r="H3" s="6">
        <v>3758</v>
      </c>
      <c r="I3" s="9" t="s">
        <v>50</v>
      </c>
      <c r="J3" s="6" t="s">
        <v>51</v>
      </c>
      <c r="K3" s="6" t="s">
        <v>52</v>
      </c>
      <c r="L3" s="6" t="s">
        <v>53</v>
      </c>
    </row>
    <row r="4" spans="1:12" x14ac:dyDescent="0.2">
      <c r="A4" s="5" t="s">
        <v>57</v>
      </c>
      <c r="B4" s="10">
        <v>7692</v>
      </c>
      <c r="C4" s="7" t="s">
        <v>57</v>
      </c>
      <c r="D4" s="8" t="s">
        <v>58</v>
      </c>
      <c r="E4" s="6" t="s">
        <v>48</v>
      </c>
      <c r="F4" s="6" t="s">
        <v>49</v>
      </c>
      <c r="G4" s="6" t="s">
        <v>57</v>
      </c>
      <c r="H4" s="6">
        <v>7692</v>
      </c>
      <c r="I4" s="9" t="s">
        <v>50</v>
      </c>
      <c r="J4" s="6" t="s">
        <v>51</v>
      </c>
      <c r="K4" s="6" t="s">
        <v>56</v>
      </c>
      <c r="L4" s="6" t="s">
        <v>53</v>
      </c>
    </row>
    <row r="5" spans="1:12" x14ac:dyDescent="0.2">
      <c r="A5" s="5" t="s">
        <v>232</v>
      </c>
      <c r="B5" s="10">
        <v>3824</v>
      </c>
      <c r="C5" s="7" t="s">
        <v>232</v>
      </c>
      <c r="D5" s="8" t="s">
        <v>233</v>
      </c>
      <c r="E5" s="6" t="s">
        <v>234</v>
      </c>
      <c r="F5" s="6" t="s">
        <v>235</v>
      </c>
      <c r="G5" s="6" t="s">
        <v>232</v>
      </c>
      <c r="H5" s="6">
        <v>3824</v>
      </c>
      <c r="I5" s="9" t="s">
        <v>174</v>
      </c>
      <c r="J5" s="6" t="s">
        <v>175</v>
      </c>
      <c r="K5" s="6" t="s">
        <v>52</v>
      </c>
      <c r="L5" s="6" t="s">
        <v>53</v>
      </c>
    </row>
    <row r="6" spans="1:12" x14ac:dyDescent="0.2">
      <c r="A6" s="5" t="s">
        <v>193</v>
      </c>
      <c r="B6" s="10">
        <v>3804</v>
      </c>
      <c r="C6" s="7" t="s">
        <v>193</v>
      </c>
      <c r="D6" s="8">
        <v>63001</v>
      </c>
      <c r="E6" s="6" t="s">
        <v>191</v>
      </c>
      <c r="F6" s="6" t="s">
        <v>192</v>
      </c>
      <c r="G6" s="6" t="s">
        <v>193</v>
      </c>
      <c r="H6" s="6">
        <v>3804</v>
      </c>
      <c r="I6" s="9" t="s">
        <v>50</v>
      </c>
      <c r="J6" s="6" t="s">
        <v>51</v>
      </c>
      <c r="K6" s="6" t="s">
        <v>56</v>
      </c>
      <c r="L6" s="6" t="s">
        <v>53</v>
      </c>
    </row>
    <row r="7" spans="1:12" x14ac:dyDescent="0.2">
      <c r="A7" s="5" t="s">
        <v>71</v>
      </c>
      <c r="B7" s="10">
        <v>3764</v>
      </c>
      <c r="C7" s="7" t="s">
        <v>71</v>
      </c>
      <c r="D7" s="8" t="s">
        <v>72</v>
      </c>
      <c r="E7" s="6" t="s">
        <v>73</v>
      </c>
      <c r="F7" s="6" t="s">
        <v>74</v>
      </c>
      <c r="G7" s="6" t="s">
        <v>71</v>
      </c>
      <c r="H7" s="6">
        <v>3764</v>
      </c>
      <c r="I7" s="9" t="s">
        <v>75</v>
      </c>
      <c r="J7" s="6" t="s">
        <v>76</v>
      </c>
      <c r="K7" s="6" t="s">
        <v>52</v>
      </c>
      <c r="L7" s="6" t="s">
        <v>53</v>
      </c>
    </row>
    <row r="8" spans="1:12" x14ac:dyDescent="0.2">
      <c r="A8" s="5" t="s">
        <v>205</v>
      </c>
      <c r="B8" s="10">
        <v>3810</v>
      </c>
      <c r="C8" s="7" t="s">
        <v>205</v>
      </c>
      <c r="D8" s="8">
        <v>68081</v>
      </c>
      <c r="E8" s="6" t="s">
        <v>202</v>
      </c>
      <c r="F8" s="6" t="s">
        <v>203</v>
      </c>
      <c r="G8" s="6" t="s">
        <v>205</v>
      </c>
      <c r="H8" s="6">
        <v>3810</v>
      </c>
      <c r="I8" s="9" t="s">
        <v>87</v>
      </c>
      <c r="J8" s="6" t="s">
        <v>88</v>
      </c>
      <c r="K8" s="6" t="s">
        <v>56</v>
      </c>
      <c r="L8" s="6" t="s">
        <v>53</v>
      </c>
    </row>
    <row r="9" spans="1:12" x14ac:dyDescent="0.2">
      <c r="A9" s="5" t="s">
        <v>77</v>
      </c>
      <c r="B9" s="10">
        <v>4909</v>
      </c>
      <c r="C9" s="7" t="s">
        <v>77</v>
      </c>
      <c r="D9" s="8" t="s">
        <v>78</v>
      </c>
      <c r="E9" s="6" t="s">
        <v>73</v>
      </c>
      <c r="F9" s="6" t="s">
        <v>74</v>
      </c>
      <c r="G9" s="6" t="s">
        <v>77</v>
      </c>
      <c r="H9" s="6">
        <v>4909</v>
      </c>
      <c r="I9" s="9" t="s">
        <v>75</v>
      </c>
      <c r="J9" s="6" t="s">
        <v>76</v>
      </c>
      <c r="K9" s="6" t="s">
        <v>56</v>
      </c>
      <c r="L9" s="6" t="s">
        <v>53</v>
      </c>
    </row>
    <row r="10" spans="1:12" x14ac:dyDescent="0.2">
      <c r="A10" s="5" t="s">
        <v>59</v>
      </c>
      <c r="B10" s="10">
        <v>3760</v>
      </c>
      <c r="C10" s="7" t="s">
        <v>59</v>
      </c>
      <c r="D10" s="8" t="s">
        <v>60</v>
      </c>
      <c r="E10" s="6" t="s">
        <v>48</v>
      </c>
      <c r="F10" s="6" t="s">
        <v>49</v>
      </c>
      <c r="G10" s="6" t="s">
        <v>59</v>
      </c>
      <c r="H10" s="6">
        <v>3760</v>
      </c>
      <c r="I10" s="9" t="s">
        <v>50</v>
      </c>
      <c r="J10" s="6" t="s">
        <v>51</v>
      </c>
      <c r="K10" s="6" t="s">
        <v>56</v>
      </c>
      <c r="L10" s="6" t="s">
        <v>53</v>
      </c>
    </row>
    <row r="11" spans="1:12" x14ac:dyDescent="0.2">
      <c r="A11" s="5" t="s">
        <v>85</v>
      </c>
      <c r="B11" s="10">
        <v>3766</v>
      </c>
      <c r="C11" s="7" t="s">
        <v>83</v>
      </c>
      <c r="D11" s="8" t="s">
        <v>84</v>
      </c>
      <c r="E11" s="6" t="s">
        <v>85</v>
      </c>
      <c r="F11" s="6" t="s">
        <v>86</v>
      </c>
      <c r="G11" s="6" t="s">
        <v>85</v>
      </c>
      <c r="H11" s="6">
        <v>3766</v>
      </c>
      <c r="I11" s="9" t="s">
        <v>87</v>
      </c>
      <c r="J11" s="6" t="s">
        <v>88</v>
      </c>
      <c r="K11" s="6" t="s">
        <v>56</v>
      </c>
      <c r="L11" s="6" t="s">
        <v>53</v>
      </c>
    </row>
    <row r="12" spans="1:12" x14ac:dyDescent="0.2">
      <c r="A12" s="5" t="s">
        <v>89</v>
      </c>
      <c r="B12" s="10">
        <v>3767</v>
      </c>
      <c r="C12" s="7" t="s">
        <v>89</v>
      </c>
      <c r="D12" s="8" t="s">
        <v>90</v>
      </c>
      <c r="E12" s="6" t="s">
        <v>91</v>
      </c>
      <c r="F12" s="6" t="s">
        <v>92</v>
      </c>
      <c r="G12" s="6" t="s">
        <v>89</v>
      </c>
      <c r="H12" s="6">
        <v>3767</v>
      </c>
      <c r="I12" s="9" t="s">
        <v>75</v>
      </c>
      <c r="J12" s="6" t="s">
        <v>76</v>
      </c>
      <c r="K12" s="6" t="s">
        <v>52</v>
      </c>
      <c r="L12" s="6" t="s">
        <v>53</v>
      </c>
    </row>
    <row r="13" spans="1:12" x14ac:dyDescent="0.2">
      <c r="A13" s="5" t="s">
        <v>95</v>
      </c>
      <c r="B13" s="10">
        <v>3769</v>
      </c>
      <c r="C13" s="7" t="s">
        <v>95</v>
      </c>
      <c r="D13" s="8" t="s">
        <v>96</v>
      </c>
      <c r="E13" s="6" t="s">
        <v>97</v>
      </c>
      <c r="F13" s="6" t="s">
        <v>98</v>
      </c>
      <c r="G13" s="6" t="s">
        <v>95</v>
      </c>
      <c r="H13" s="6">
        <v>3769</v>
      </c>
      <c r="I13" s="9" t="s">
        <v>87</v>
      </c>
      <c r="J13" s="6" t="s">
        <v>88</v>
      </c>
      <c r="K13" s="6" t="s">
        <v>52</v>
      </c>
      <c r="L13" s="6" t="s">
        <v>53</v>
      </c>
    </row>
    <row r="14" spans="1:12" x14ac:dyDescent="0.2">
      <c r="A14" s="5" t="s">
        <v>204</v>
      </c>
      <c r="B14" s="10">
        <v>3809</v>
      </c>
      <c r="C14" s="7" t="s">
        <v>204</v>
      </c>
      <c r="D14" s="8">
        <v>68001</v>
      </c>
      <c r="E14" s="6" t="s">
        <v>202</v>
      </c>
      <c r="F14" s="6" t="s">
        <v>203</v>
      </c>
      <c r="G14" s="6" t="s">
        <v>204</v>
      </c>
      <c r="H14" s="6">
        <v>3809</v>
      </c>
      <c r="I14" s="9" t="s">
        <v>87</v>
      </c>
      <c r="J14" s="6" t="s">
        <v>88</v>
      </c>
      <c r="K14" s="6" t="s">
        <v>56</v>
      </c>
      <c r="L14" s="6" t="s">
        <v>53</v>
      </c>
    </row>
    <row r="15" spans="1:12" x14ac:dyDescent="0.2">
      <c r="A15" s="5" t="s">
        <v>224</v>
      </c>
      <c r="B15" s="10">
        <v>3819</v>
      </c>
      <c r="C15" s="7" t="s">
        <v>224</v>
      </c>
      <c r="D15" s="8">
        <v>76109</v>
      </c>
      <c r="E15" s="6" t="s">
        <v>221</v>
      </c>
      <c r="F15" s="6" t="s">
        <v>222</v>
      </c>
      <c r="G15" s="6" t="s">
        <v>224</v>
      </c>
      <c r="H15" s="6">
        <v>3819</v>
      </c>
      <c r="I15" s="9" t="s">
        <v>118</v>
      </c>
      <c r="J15" s="6" t="s">
        <v>119</v>
      </c>
      <c r="K15" s="6" t="s">
        <v>56</v>
      </c>
      <c r="L15" s="6" t="s">
        <v>53</v>
      </c>
    </row>
    <row r="16" spans="1:12" x14ac:dyDescent="0.2">
      <c r="A16" s="5" t="s">
        <v>102</v>
      </c>
      <c r="B16" s="10">
        <v>3773</v>
      </c>
      <c r="C16" s="7" t="s">
        <v>102</v>
      </c>
      <c r="D16" s="8" t="s">
        <v>103</v>
      </c>
      <c r="E16" s="6" t="s">
        <v>104</v>
      </c>
      <c r="F16" s="6" t="s">
        <v>105</v>
      </c>
      <c r="G16" s="6" t="s">
        <v>102</v>
      </c>
      <c r="H16" s="6">
        <v>3773</v>
      </c>
      <c r="I16" s="9" t="s">
        <v>50</v>
      </c>
      <c r="J16" s="6" t="s">
        <v>51</v>
      </c>
      <c r="K16" s="6" t="s">
        <v>52</v>
      </c>
      <c r="L16" s="6" t="s">
        <v>53</v>
      </c>
    </row>
    <row r="17" spans="1:12" x14ac:dyDescent="0.2">
      <c r="A17" s="5" t="s">
        <v>223</v>
      </c>
      <c r="B17" s="10">
        <v>3818</v>
      </c>
      <c r="C17" s="7" t="s">
        <v>223</v>
      </c>
      <c r="D17" s="8">
        <v>76001</v>
      </c>
      <c r="E17" s="6" t="s">
        <v>221</v>
      </c>
      <c r="F17" s="6" t="s">
        <v>222</v>
      </c>
      <c r="G17" s="6" t="s">
        <v>223</v>
      </c>
      <c r="H17" s="6">
        <v>3818</v>
      </c>
      <c r="I17" s="9" t="s">
        <v>118</v>
      </c>
      <c r="J17" s="6" t="s">
        <v>119</v>
      </c>
      <c r="K17" s="6" t="s">
        <v>56</v>
      </c>
      <c r="L17" s="6" t="s">
        <v>53</v>
      </c>
    </row>
    <row r="18" spans="1:12" x14ac:dyDescent="0.2">
      <c r="A18" s="5" t="s">
        <v>107</v>
      </c>
      <c r="B18" s="10">
        <v>3775</v>
      </c>
      <c r="C18" s="7" t="s">
        <v>107</v>
      </c>
      <c r="D18" s="8" t="s">
        <v>108</v>
      </c>
      <c r="E18" s="6" t="s">
        <v>109</v>
      </c>
      <c r="F18" s="6" t="s">
        <v>110</v>
      </c>
      <c r="G18" s="6" t="s">
        <v>107</v>
      </c>
      <c r="H18" s="6">
        <v>3775</v>
      </c>
      <c r="I18" s="9" t="s">
        <v>111</v>
      </c>
      <c r="J18" s="6" t="s">
        <v>112</v>
      </c>
      <c r="K18" s="6" t="s">
        <v>52</v>
      </c>
      <c r="L18" s="6" t="s">
        <v>53</v>
      </c>
    </row>
    <row r="19" spans="1:12" x14ac:dyDescent="0.2">
      <c r="A19" s="5" t="s">
        <v>93</v>
      </c>
      <c r="B19" s="10">
        <v>4910</v>
      </c>
      <c r="C19" s="7" t="s">
        <v>93</v>
      </c>
      <c r="D19" s="8">
        <v>13001</v>
      </c>
      <c r="E19" s="6" t="s">
        <v>91</v>
      </c>
      <c r="F19" s="6" t="s">
        <v>92</v>
      </c>
      <c r="G19" s="6" t="s">
        <v>93</v>
      </c>
      <c r="H19" s="6">
        <v>4910</v>
      </c>
      <c r="I19" s="9" t="s">
        <v>75</v>
      </c>
      <c r="J19" s="6" t="s">
        <v>76</v>
      </c>
      <c r="K19" s="6" t="s">
        <v>56</v>
      </c>
      <c r="L19" s="6" t="s">
        <v>53</v>
      </c>
    </row>
    <row r="20" spans="1:12" x14ac:dyDescent="0.2">
      <c r="A20" s="5" t="s">
        <v>226</v>
      </c>
      <c r="B20" s="10">
        <v>3821</v>
      </c>
      <c r="C20" s="7" t="s">
        <v>226</v>
      </c>
      <c r="D20" s="8">
        <v>76147</v>
      </c>
      <c r="E20" s="6" t="s">
        <v>221</v>
      </c>
      <c r="F20" s="6" t="s">
        <v>222</v>
      </c>
      <c r="G20" s="6" t="s">
        <v>226</v>
      </c>
      <c r="H20" s="6">
        <v>3821</v>
      </c>
      <c r="I20" s="9" t="s">
        <v>118</v>
      </c>
      <c r="J20" s="6" t="s">
        <v>119</v>
      </c>
      <c r="K20" s="6" t="s">
        <v>56</v>
      </c>
      <c r="L20" s="6" t="s">
        <v>53</v>
      </c>
    </row>
    <row r="21" spans="1:12" x14ac:dyDescent="0.2">
      <c r="A21" s="5" t="s">
        <v>236</v>
      </c>
      <c r="B21" s="10">
        <v>3825</v>
      </c>
      <c r="C21" s="7" t="s">
        <v>236</v>
      </c>
      <c r="D21" s="8" t="s">
        <v>237</v>
      </c>
      <c r="E21" s="6" t="s">
        <v>238</v>
      </c>
      <c r="F21" s="6" t="s">
        <v>239</v>
      </c>
      <c r="G21" s="6" t="s">
        <v>236</v>
      </c>
      <c r="H21" s="6">
        <v>3825</v>
      </c>
      <c r="I21" s="9" t="s">
        <v>174</v>
      </c>
      <c r="J21" s="6" t="s">
        <v>175</v>
      </c>
      <c r="K21" s="6" t="s">
        <v>52</v>
      </c>
      <c r="L21" s="6" t="s">
        <v>53</v>
      </c>
    </row>
    <row r="22" spans="1:12" x14ac:dyDescent="0.2">
      <c r="A22" s="5" t="s">
        <v>114</v>
      </c>
      <c r="B22" s="10">
        <v>3777</v>
      </c>
      <c r="C22" s="7" t="s">
        <v>114</v>
      </c>
      <c r="D22" s="8" t="s">
        <v>115</v>
      </c>
      <c r="E22" s="6" t="s">
        <v>116</v>
      </c>
      <c r="F22" s="6" t="s">
        <v>117</v>
      </c>
      <c r="G22" s="6" t="s">
        <v>114</v>
      </c>
      <c r="H22" s="6">
        <v>3777</v>
      </c>
      <c r="I22" s="9" t="s">
        <v>118</v>
      </c>
      <c r="J22" s="6" t="s">
        <v>119</v>
      </c>
      <c r="K22" s="6" t="s">
        <v>52</v>
      </c>
      <c r="L22" s="6" t="s">
        <v>53</v>
      </c>
    </row>
    <row r="23" spans="1:12" x14ac:dyDescent="0.2">
      <c r="A23" s="5" t="s">
        <v>121</v>
      </c>
      <c r="B23" s="10">
        <v>3779</v>
      </c>
      <c r="C23" s="7" t="s">
        <v>121</v>
      </c>
      <c r="D23" s="8" t="s">
        <v>122</v>
      </c>
      <c r="E23" s="6" t="s">
        <v>123</v>
      </c>
      <c r="F23" s="6" t="s">
        <v>124</v>
      </c>
      <c r="G23" s="6" t="s">
        <v>121</v>
      </c>
      <c r="H23" s="6">
        <v>3779</v>
      </c>
      <c r="I23" s="9" t="s">
        <v>75</v>
      </c>
      <c r="J23" s="6" t="s">
        <v>76</v>
      </c>
      <c r="K23" s="6" t="s">
        <v>52</v>
      </c>
      <c r="L23" s="6" t="s">
        <v>53</v>
      </c>
    </row>
    <row r="24" spans="1:12" x14ac:dyDescent="0.2">
      <c r="A24" s="5" t="s">
        <v>137</v>
      </c>
      <c r="B24" s="10">
        <v>10904</v>
      </c>
      <c r="C24" s="7" t="s">
        <v>137</v>
      </c>
      <c r="D24" s="8">
        <v>25175</v>
      </c>
      <c r="E24" s="6" t="s">
        <v>135</v>
      </c>
      <c r="F24" s="6" t="s">
        <v>136</v>
      </c>
      <c r="G24" s="6" t="s">
        <v>137</v>
      </c>
      <c r="H24" s="6">
        <v>10904</v>
      </c>
      <c r="I24" s="9" t="s">
        <v>87</v>
      </c>
      <c r="J24" s="6" t="s">
        <v>88</v>
      </c>
      <c r="K24" s="6" t="s">
        <v>56</v>
      </c>
      <c r="L24" s="6" t="s">
        <v>53</v>
      </c>
    </row>
    <row r="25" spans="1:12" x14ac:dyDescent="0.2">
      <c r="A25" s="5" t="s">
        <v>146</v>
      </c>
      <c r="B25" s="10">
        <v>3789</v>
      </c>
      <c r="C25" s="7" t="s">
        <v>146</v>
      </c>
      <c r="D25" s="8" t="s">
        <v>147</v>
      </c>
      <c r="E25" s="6" t="s">
        <v>148</v>
      </c>
      <c r="F25" s="6" t="s">
        <v>149</v>
      </c>
      <c r="G25" s="6" t="s">
        <v>146</v>
      </c>
      <c r="H25" s="6">
        <v>3789</v>
      </c>
      <c r="I25" s="9" t="s">
        <v>118</v>
      </c>
      <c r="J25" s="6" t="s">
        <v>119</v>
      </c>
      <c r="K25" s="6" t="s">
        <v>52</v>
      </c>
      <c r="L25" s="6" t="s">
        <v>53</v>
      </c>
    </row>
    <row r="26" spans="1:12" x14ac:dyDescent="0.2">
      <c r="A26" s="5" t="s">
        <v>169</v>
      </c>
      <c r="B26" s="10">
        <v>3795</v>
      </c>
      <c r="C26" s="7" t="s">
        <v>169</v>
      </c>
      <c r="D26" s="8">
        <v>47189</v>
      </c>
      <c r="E26" s="6" t="s">
        <v>166</v>
      </c>
      <c r="F26" s="6" t="s">
        <v>167</v>
      </c>
      <c r="G26" s="6" t="s">
        <v>169</v>
      </c>
      <c r="H26" s="6">
        <v>3795</v>
      </c>
      <c r="I26" s="9" t="s">
        <v>75</v>
      </c>
      <c r="J26" s="6" t="s">
        <v>76</v>
      </c>
      <c r="K26" s="6" t="s">
        <v>56</v>
      </c>
      <c r="L26" s="6" t="s">
        <v>53</v>
      </c>
    </row>
    <row r="27" spans="1:12" x14ac:dyDescent="0.2">
      <c r="A27" s="5" t="s">
        <v>126</v>
      </c>
      <c r="B27" s="10">
        <v>3781</v>
      </c>
      <c r="C27" s="7" t="s">
        <v>126</v>
      </c>
      <c r="D27" s="8" t="s">
        <v>127</v>
      </c>
      <c r="E27" s="6" t="s">
        <v>128</v>
      </c>
      <c r="F27" s="6" t="s">
        <v>129</v>
      </c>
      <c r="G27" s="6" t="s">
        <v>126</v>
      </c>
      <c r="H27" s="6">
        <v>3781</v>
      </c>
      <c r="I27" s="9" t="s">
        <v>75</v>
      </c>
      <c r="J27" s="6" t="s">
        <v>76</v>
      </c>
      <c r="K27" s="6" t="s">
        <v>52</v>
      </c>
      <c r="L27" s="6" t="s">
        <v>53</v>
      </c>
    </row>
    <row r="28" spans="1:12" x14ac:dyDescent="0.2">
      <c r="A28" s="5" t="s">
        <v>188</v>
      </c>
      <c r="B28" s="10">
        <v>3802</v>
      </c>
      <c r="C28" s="7" t="s">
        <v>188</v>
      </c>
      <c r="D28" s="8">
        <v>54001</v>
      </c>
      <c r="E28" s="6" t="s">
        <v>186</v>
      </c>
      <c r="F28" s="6" t="s">
        <v>187</v>
      </c>
      <c r="G28" s="6" t="s">
        <v>188</v>
      </c>
      <c r="H28" s="6">
        <v>3802</v>
      </c>
      <c r="I28" s="9" t="s">
        <v>87</v>
      </c>
      <c r="J28" s="6" t="s">
        <v>88</v>
      </c>
      <c r="K28" s="6" t="s">
        <v>56</v>
      </c>
      <c r="L28" s="6" t="s">
        <v>53</v>
      </c>
    </row>
    <row r="29" spans="1:12" x14ac:dyDescent="0.2">
      <c r="A29" s="5" t="s">
        <v>133</v>
      </c>
      <c r="B29" s="10">
        <v>3785</v>
      </c>
      <c r="C29" s="7" t="s">
        <v>133</v>
      </c>
      <c r="D29" s="8" t="s">
        <v>134</v>
      </c>
      <c r="E29" s="6" t="s">
        <v>135</v>
      </c>
      <c r="F29" s="6" t="s">
        <v>136</v>
      </c>
      <c r="G29" s="6" t="s">
        <v>133</v>
      </c>
      <c r="H29" s="6">
        <v>3785</v>
      </c>
      <c r="I29" s="9" t="s">
        <v>87</v>
      </c>
      <c r="J29" s="6" t="s">
        <v>88</v>
      </c>
      <c r="K29" s="6" t="s">
        <v>52</v>
      </c>
      <c r="L29" s="6" t="s">
        <v>53</v>
      </c>
    </row>
    <row r="30" spans="1:12" x14ac:dyDescent="0.2">
      <c r="A30" s="5" t="s">
        <v>199</v>
      </c>
      <c r="B30" s="10">
        <v>3807</v>
      </c>
      <c r="C30" s="7" t="s">
        <v>199</v>
      </c>
      <c r="D30" s="8">
        <v>66170</v>
      </c>
      <c r="E30" s="6" t="s">
        <v>196</v>
      </c>
      <c r="F30" s="6" t="s">
        <v>197</v>
      </c>
      <c r="G30" s="6" t="s">
        <v>199</v>
      </c>
      <c r="H30" s="6">
        <v>3807</v>
      </c>
      <c r="I30" s="9" t="s">
        <v>50</v>
      </c>
      <c r="J30" s="6" t="s">
        <v>51</v>
      </c>
      <c r="K30" s="6" t="s">
        <v>56</v>
      </c>
      <c r="L30" s="6" t="s">
        <v>53</v>
      </c>
    </row>
    <row r="31" spans="1:12" x14ac:dyDescent="0.2">
      <c r="A31" s="5" t="s">
        <v>100</v>
      </c>
      <c r="B31" s="10">
        <v>3771</v>
      </c>
      <c r="C31" s="7" t="s">
        <v>100</v>
      </c>
      <c r="D31" s="8">
        <v>15238</v>
      </c>
      <c r="E31" s="6" t="s">
        <v>97</v>
      </c>
      <c r="F31" s="6" t="s">
        <v>98</v>
      </c>
      <c r="G31" s="6" t="s">
        <v>100</v>
      </c>
      <c r="H31" s="6">
        <v>3771</v>
      </c>
      <c r="I31" s="9" t="s">
        <v>87</v>
      </c>
      <c r="J31" s="6" t="s">
        <v>88</v>
      </c>
      <c r="K31" s="6" t="s">
        <v>56</v>
      </c>
      <c r="L31" s="6" t="s">
        <v>53</v>
      </c>
    </row>
    <row r="32" spans="1:12" x14ac:dyDescent="0.2">
      <c r="A32" s="5" t="s">
        <v>61</v>
      </c>
      <c r="B32" s="10">
        <v>3761</v>
      </c>
      <c r="C32" s="7" t="s">
        <v>61</v>
      </c>
      <c r="D32" s="8" t="s">
        <v>62</v>
      </c>
      <c r="E32" s="6" t="s">
        <v>48</v>
      </c>
      <c r="F32" s="6" t="s">
        <v>49</v>
      </c>
      <c r="G32" s="6" t="s">
        <v>61</v>
      </c>
      <c r="H32" s="6">
        <v>3761</v>
      </c>
      <c r="I32" s="9" t="s">
        <v>50</v>
      </c>
      <c r="J32" s="6" t="s">
        <v>51</v>
      </c>
      <c r="K32" s="6" t="s">
        <v>56</v>
      </c>
      <c r="L32" s="6" t="s">
        <v>53</v>
      </c>
    </row>
    <row r="33" spans="1:12" x14ac:dyDescent="0.2">
      <c r="A33" s="5" t="s">
        <v>138</v>
      </c>
      <c r="B33" s="10">
        <v>10850</v>
      </c>
      <c r="C33" s="7" t="s">
        <v>138</v>
      </c>
      <c r="D33" s="8">
        <v>25269</v>
      </c>
      <c r="E33" s="6" t="s">
        <v>135</v>
      </c>
      <c r="F33" s="6" t="s">
        <v>136</v>
      </c>
      <c r="G33" s="6" t="s">
        <v>138</v>
      </c>
      <c r="H33" s="6">
        <v>10850</v>
      </c>
      <c r="I33" s="9" t="s">
        <v>87</v>
      </c>
      <c r="J33" s="6" t="s">
        <v>88</v>
      </c>
      <c r="K33" s="6" t="s">
        <v>56</v>
      </c>
      <c r="L33" s="6" t="s">
        <v>53</v>
      </c>
    </row>
    <row r="34" spans="1:12" x14ac:dyDescent="0.2">
      <c r="A34" s="5" t="s">
        <v>113</v>
      </c>
      <c r="B34" s="10">
        <v>3776</v>
      </c>
      <c r="C34" s="7" t="s">
        <v>113</v>
      </c>
      <c r="D34" s="8">
        <v>18001</v>
      </c>
      <c r="E34" s="6" t="s">
        <v>109</v>
      </c>
      <c r="F34" s="6" t="s">
        <v>110</v>
      </c>
      <c r="G34" s="6" t="s">
        <v>113</v>
      </c>
      <c r="H34" s="6">
        <v>3776</v>
      </c>
      <c r="I34" s="9" t="s">
        <v>111</v>
      </c>
      <c r="J34" s="6" t="s">
        <v>112</v>
      </c>
      <c r="K34" s="6" t="s">
        <v>56</v>
      </c>
      <c r="L34" s="6" t="s">
        <v>53</v>
      </c>
    </row>
    <row r="35" spans="1:12" x14ac:dyDescent="0.2">
      <c r="A35" s="5" t="s">
        <v>206</v>
      </c>
      <c r="B35" s="10">
        <v>3811</v>
      </c>
      <c r="C35" s="7" t="s">
        <v>206</v>
      </c>
      <c r="D35" s="8">
        <v>68276</v>
      </c>
      <c r="E35" s="6" t="s">
        <v>202</v>
      </c>
      <c r="F35" s="6" t="s">
        <v>203</v>
      </c>
      <c r="G35" s="6" t="s">
        <v>206</v>
      </c>
      <c r="H35" s="6">
        <v>3811</v>
      </c>
      <c r="I35" s="9" t="s">
        <v>87</v>
      </c>
      <c r="J35" s="6" t="s">
        <v>88</v>
      </c>
      <c r="K35" s="6" t="s">
        <v>56</v>
      </c>
      <c r="L35" s="6" t="s">
        <v>53</v>
      </c>
    </row>
    <row r="36" spans="1:12" x14ac:dyDescent="0.2">
      <c r="A36" s="5" t="s">
        <v>140</v>
      </c>
      <c r="B36" s="10">
        <v>10851</v>
      </c>
      <c r="C36" s="7" t="s">
        <v>140</v>
      </c>
      <c r="D36" s="6" t="s">
        <v>141</v>
      </c>
      <c r="E36" s="6" t="s">
        <v>135</v>
      </c>
      <c r="F36" s="6" t="s">
        <v>136</v>
      </c>
      <c r="G36" s="6" t="s">
        <v>140</v>
      </c>
      <c r="H36" s="6">
        <v>10851</v>
      </c>
      <c r="I36" s="9" t="s">
        <v>87</v>
      </c>
      <c r="J36" s="6" t="s">
        <v>88</v>
      </c>
      <c r="K36" s="6" t="s">
        <v>56</v>
      </c>
      <c r="L36" s="6" t="s">
        <v>53</v>
      </c>
    </row>
    <row r="37" spans="1:12" x14ac:dyDescent="0.2">
      <c r="A37" s="5" t="s">
        <v>139</v>
      </c>
      <c r="B37" s="10">
        <v>3786</v>
      </c>
      <c r="C37" s="7" t="s">
        <v>139</v>
      </c>
      <c r="D37" s="8">
        <v>25290</v>
      </c>
      <c r="E37" s="6" t="s">
        <v>135</v>
      </c>
      <c r="F37" s="6" t="s">
        <v>136</v>
      </c>
      <c r="G37" s="6" t="s">
        <v>139</v>
      </c>
      <c r="H37" s="6">
        <v>3786</v>
      </c>
      <c r="I37" s="9" t="s">
        <v>87</v>
      </c>
      <c r="J37" s="6" t="s">
        <v>88</v>
      </c>
      <c r="K37" s="6" t="s">
        <v>56</v>
      </c>
      <c r="L37" s="6" t="s">
        <v>53</v>
      </c>
    </row>
    <row r="38" spans="1:12" x14ac:dyDescent="0.2">
      <c r="A38" s="5" t="s">
        <v>142</v>
      </c>
      <c r="B38" s="10">
        <v>3787</v>
      </c>
      <c r="C38" s="7" t="s">
        <v>142</v>
      </c>
      <c r="D38" s="8">
        <v>25307</v>
      </c>
      <c r="E38" s="6" t="s">
        <v>135</v>
      </c>
      <c r="F38" s="6" t="s">
        <v>136</v>
      </c>
      <c r="G38" s="6" t="s">
        <v>142</v>
      </c>
      <c r="H38" s="6">
        <v>3787</v>
      </c>
      <c r="I38" s="9" t="s">
        <v>87</v>
      </c>
      <c r="J38" s="6" t="s">
        <v>88</v>
      </c>
      <c r="K38" s="6" t="s">
        <v>56</v>
      </c>
      <c r="L38" s="6" t="s">
        <v>53</v>
      </c>
    </row>
    <row r="39" spans="1:12" x14ac:dyDescent="0.2">
      <c r="A39" s="5" t="s">
        <v>207</v>
      </c>
      <c r="B39" s="10">
        <v>3812</v>
      </c>
      <c r="C39" s="7" t="s">
        <v>207</v>
      </c>
      <c r="D39" s="8">
        <v>68307</v>
      </c>
      <c r="E39" s="6" t="s">
        <v>202</v>
      </c>
      <c r="F39" s="6" t="s">
        <v>203</v>
      </c>
      <c r="G39" s="6" t="s">
        <v>207</v>
      </c>
      <c r="H39" s="6">
        <v>3812</v>
      </c>
      <c r="I39" s="9" t="s">
        <v>87</v>
      </c>
      <c r="J39" s="6" t="s">
        <v>88</v>
      </c>
      <c r="K39" s="6" t="s">
        <v>56</v>
      </c>
      <c r="L39" s="6" t="s">
        <v>53</v>
      </c>
    </row>
    <row r="40" spans="1:12" x14ac:dyDescent="0.2">
      <c r="A40" s="5" t="s">
        <v>270</v>
      </c>
      <c r="B40" s="10">
        <v>3820</v>
      </c>
      <c r="C40" s="7" t="s">
        <v>225</v>
      </c>
      <c r="D40" s="8">
        <v>76111</v>
      </c>
      <c r="E40" s="6" t="s">
        <v>221</v>
      </c>
      <c r="F40" s="6" t="s">
        <v>222</v>
      </c>
      <c r="G40" s="6" t="s">
        <v>270</v>
      </c>
      <c r="H40" s="6">
        <v>3820</v>
      </c>
      <c r="I40" s="9" t="s">
        <v>118</v>
      </c>
      <c r="J40" s="6" t="s">
        <v>119</v>
      </c>
      <c r="K40" s="6" t="s">
        <v>56</v>
      </c>
      <c r="L40" s="6" t="s">
        <v>53</v>
      </c>
    </row>
    <row r="41" spans="1:12" x14ac:dyDescent="0.2">
      <c r="A41" s="5" t="s">
        <v>253</v>
      </c>
      <c r="B41" s="10">
        <v>3829</v>
      </c>
      <c r="C41" s="7" t="s">
        <v>253</v>
      </c>
      <c r="D41" s="8" t="s">
        <v>254</v>
      </c>
      <c r="E41" s="6" t="s">
        <v>255</v>
      </c>
      <c r="F41" s="6" t="s">
        <v>256</v>
      </c>
      <c r="G41" s="6" t="s">
        <v>253</v>
      </c>
      <c r="H41" s="6">
        <v>3829</v>
      </c>
      <c r="I41" s="9" t="s">
        <v>174</v>
      </c>
      <c r="J41" s="6" t="s">
        <v>175</v>
      </c>
      <c r="K41" s="6" t="s">
        <v>52</v>
      </c>
      <c r="L41" s="6" t="s">
        <v>53</v>
      </c>
    </row>
    <row r="42" spans="1:12" x14ac:dyDescent="0.2">
      <c r="A42" s="5" t="s">
        <v>257</v>
      </c>
      <c r="B42" s="10">
        <v>3830</v>
      </c>
      <c r="C42" s="7" t="s">
        <v>257</v>
      </c>
      <c r="D42" s="8" t="s">
        <v>258</v>
      </c>
      <c r="E42" s="6" t="s">
        <v>259</v>
      </c>
      <c r="F42" s="6" t="s">
        <v>260</v>
      </c>
      <c r="G42" s="6" t="s">
        <v>257</v>
      </c>
      <c r="H42" s="6">
        <v>3830</v>
      </c>
      <c r="I42" s="9" t="s">
        <v>174</v>
      </c>
      <c r="J42" s="6" t="s">
        <v>175</v>
      </c>
      <c r="K42" s="6" t="s">
        <v>52</v>
      </c>
      <c r="L42" s="6" t="s">
        <v>53</v>
      </c>
    </row>
    <row r="43" spans="1:12" x14ac:dyDescent="0.2">
      <c r="A43" s="5" t="s">
        <v>151</v>
      </c>
      <c r="B43" s="10">
        <v>3790</v>
      </c>
      <c r="C43" s="7" t="s">
        <v>151</v>
      </c>
      <c r="D43" s="8" t="s">
        <v>152</v>
      </c>
      <c r="E43" s="6" t="s">
        <v>153</v>
      </c>
      <c r="F43" s="6" t="s">
        <v>154</v>
      </c>
      <c r="G43" s="6" t="s">
        <v>151</v>
      </c>
      <c r="H43" s="6">
        <v>3790</v>
      </c>
      <c r="I43" s="9" t="s">
        <v>111</v>
      </c>
      <c r="J43" s="6" t="s">
        <v>112</v>
      </c>
      <c r="K43" s="6" t="s">
        <v>52</v>
      </c>
      <c r="L43" s="6" t="s">
        <v>53</v>
      </c>
    </row>
    <row r="44" spans="1:12" x14ac:dyDescent="0.2">
      <c r="A44" s="5" t="s">
        <v>218</v>
      </c>
      <c r="B44" s="10">
        <v>3816</v>
      </c>
      <c r="C44" s="7" t="s">
        <v>218</v>
      </c>
      <c r="D44" s="8">
        <v>73001</v>
      </c>
      <c r="E44" s="6" t="s">
        <v>216</v>
      </c>
      <c r="F44" s="6" t="s">
        <v>217</v>
      </c>
      <c r="G44" s="6" t="s">
        <v>218</v>
      </c>
      <c r="H44" s="6">
        <v>3816</v>
      </c>
      <c r="I44" s="9" t="s">
        <v>111</v>
      </c>
      <c r="J44" s="6" t="s">
        <v>112</v>
      </c>
      <c r="K44" s="6" t="s">
        <v>56</v>
      </c>
      <c r="L44" s="6" t="s">
        <v>53</v>
      </c>
    </row>
    <row r="45" spans="1:12" x14ac:dyDescent="0.2">
      <c r="A45" s="5" t="s">
        <v>182</v>
      </c>
      <c r="B45" s="10">
        <v>4546</v>
      </c>
      <c r="C45" s="7" t="s">
        <v>182</v>
      </c>
      <c r="D45" s="8">
        <v>52356</v>
      </c>
      <c r="E45" s="6" t="s">
        <v>179</v>
      </c>
      <c r="F45" s="6" t="s">
        <v>180</v>
      </c>
      <c r="G45" s="6" t="s">
        <v>182</v>
      </c>
      <c r="H45" s="6">
        <v>4546</v>
      </c>
      <c r="I45" s="9" t="s">
        <v>118</v>
      </c>
      <c r="J45" s="6" t="s">
        <v>119</v>
      </c>
      <c r="K45" s="6" t="s">
        <v>56</v>
      </c>
      <c r="L45" s="6" t="s">
        <v>53</v>
      </c>
    </row>
    <row r="46" spans="1:12" x14ac:dyDescent="0.2">
      <c r="A46" s="5" t="s">
        <v>63</v>
      </c>
      <c r="B46" s="10">
        <v>3762</v>
      </c>
      <c r="C46" s="7" t="s">
        <v>63</v>
      </c>
      <c r="D46" s="8" t="s">
        <v>64</v>
      </c>
      <c r="E46" s="6" t="s">
        <v>48</v>
      </c>
      <c r="F46" s="6" t="s">
        <v>49</v>
      </c>
      <c r="G46" s="6" t="s">
        <v>63</v>
      </c>
      <c r="H46" s="6">
        <v>3762</v>
      </c>
      <c r="I46" s="9" t="s">
        <v>50</v>
      </c>
      <c r="J46" s="6" t="s">
        <v>51</v>
      </c>
      <c r="K46" s="6" t="s">
        <v>56</v>
      </c>
      <c r="L46" s="6" t="s">
        <v>53</v>
      </c>
    </row>
    <row r="47" spans="1:12" x14ac:dyDescent="0.2">
      <c r="A47" s="5" t="s">
        <v>227</v>
      </c>
      <c r="B47" s="10">
        <v>4815</v>
      </c>
      <c r="C47" s="7" t="s">
        <v>227</v>
      </c>
      <c r="D47" s="8">
        <v>76364</v>
      </c>
      <c r="E47" s="6" t="s">
        <v>221</v>
      </c>
      <c r="F47" s="6" t="s">
        <v>222</v>
      </c>
      <c r="G47" s="6" t="s">
        <v>227</v>
      </c>
      <c r="H47" s="6">
        <v>4815</v>
      </c>
      <c r="I47" s="9" t="s">
        <v>118</v>
      </c>
      <c r="J47" s="6" t="s">
        <v>119</v>
      </c>
      <c r="K47" s="6" t="s">
        <v>56</v>
      </c>
      <c r="L47" s="6" t="s">
        <v>53</v>
      </c>
    </row>
    <row r="48" spans="1:12" x14ac:dyDescent="0.2">
      <c r="A48" s="5" t="s">
        <v>271</v>
      </c>
      <c r="B48" s="10">
        <v>3792</v>
      </c>
      <c r="C48" s="7" t="s">
        <v>157</v>
      </c>
      <c r="D48" s="8" t="s">
        <v>158</v>
      </c>
      <c r="E48" s="6" t="s">
        <v>159</v>
      </c>
      <c r="F48" s="6" t="s">
        <v>160</v>
      </c>
      <c r="G48" s="6" t="s">
        <v>271</v>
      </c>
      <c r="H48" s="6">
        <v>3792</v>
      </c>
      <c r="I48" s="9" t="s">
        <v>75</v>
      </c>
      <c r="J48" s="6" t="s">
        <v>76</v>
      </c>
      <c r="K48" s="6" t="s">
        <v>52</v>
      </c>
      <c r="L48" s="6" t="s">
        <v>53</v>
      </c>
    </row>
    <row r="49" spans="1:12" x14ac:dyDescent="0.2">
      <c r="A49" s="5" t="s">
        <v>131</v>
      </c>
      <c r="B49" s="10">
        <v>3783</v>
      </c>
      <c r="C49" s="7" t="s">
        <v>131</v>
      </c>
      <c r="D49" s="8">
        <v>23417</v>
      </c>
      <c r="E49" s="6" t="s">
        <v>128</v>
      </c>
      <c r="F49" s="6" t="s">
        <v>129</v>
      </c>
      <c r="G49" s="6" t="s">
        <v>131</v>
      </c>
      <c r="H49" s="6">
        <v>3783</v>
      </c>
      <c r="I49" s="9" t="s">
        <v>75</v>
      </c>
      <c r="J49" s="6" t="s">
        <v>76</v>
      </c>
      <c r="K49" s="6" t="s">
        <v>56</v>
      </c>
      <c r="L49" s="6" t="s">
        <v>53</v>
      </c>
    </row>
    <row r="50" spans="1:12" x14ac:dyDescent="0.2">
      <c r="A50" s="5" t="s">
        <v>94</v>
      </c>
      <c r="B50" s="10">
        <v>3768</v>
      </c>
      <c r="C50" s="7" t="s">
        <v>94</v>
      </c>
      <c r="D50" s="8">
        <v>13430</v>
      </c>
      <c r="E50" s="6" t="s">
        <v>91</v>
      </c>
      <c r="F50" s="6" t="s">
        <v>92</v>
      </c>
      <c r="G50" s="6" t="s">
        <v>94</v>
      </c>
      <c r="H50" s="6">
        <v>3768</v>
      </c>
      <c r="I50" s="9" t="s">
        <v>75</v>
      </c>
      <c r="J50" s="6" t="s">
        <v>76</v>
      </c>
      <c r="K50" s="6" t="s">
        <v>56</v>
      </c>
      <c r="L50" s="6" t="s">
        <v>53</v>
      </c>
    </row>
    <row r="51" spans="1:12" x14ac:dyDescent="0.2">
      <c r="A51" s="5" t="s">
        <v>164</v>
      </c>
      <c r="B51" s="10">
        <v>3794</v>
      </c>
      <c r="C51" s="7" t="s">
        <v>164</v>
      </c>
      <c r="D51" s="8" t="s">
        <v>165</v>
      </c>
      <c r="E51" s="6" t="s">
        <v>166</v>
      </c>
      <c r="F51" s="6" t="s">
        <v>167</v>
      </c>
      <c r="G51" s="6" t="s">
        <v>164</v>
      </c>
      <c r="H51" s="6">
        <v>3794</v>
      </c>
      <c r="I51" s="9" t="s">
        <v>75</v>
      </c>
      <c r="J51" s="6" t="s">
        <v>76</v>
      </c>
      <c r="K51" s="6" t="s">
        <v>52</v>
      </c>
      <c r="L51" s="6" t="s">
        <v>53</v>
      </c>
    </row>
    <row r="52" spans="1:12" x14ac:dyDescent="0.2">
      <c r="A52" s="5" t="s">
        <v>162</v>
      </c>
      <c r="B52" s="10">
        <v>3793</v>
      </c>
      <c r="C52" s="7" t="s">
        <v>162</v>
      </c>
      <c r="D52" s="8">
        <v>44430</v>
      </c>
      <c r="E52" s="6" t="s">
        <v>159</v>
      </c>
      <c r="F52" s="6" t="s">
        <v>160</v>
      </c>
      <c r="G52" s="6" t="s">
        <v>162</v>
      </c>
      <c r="H52" s="6">
        <v>3793</v>
      </c>
      <c r="I52" s="9" t="s">
        <v>75</v>
      </c>
      <c r="J52" s="6" t="s">
        <v>76</v>
      </c>
      <c r="K52" s="6" t="s">
        <v>56</v>
      </c>
      <c r="L52" s="6" t="s">
        <v>53</v>
      </c>
    </row>
    <row r="53" spans="1:12" x14ac:dyDescent="0.2">
      <c r="A53" s="5" t="s">
        <v>79</v>
      </c>
      <c r="B53" s="10">
        <v>3960</v>
      </c>
      <c r="C53" s="7" t="s">
        <v>79</v>
      </c>
      <c r="D53" s="8" t="s">
        <v>80</v>
      </c>
      <c r="E53" s="6" t="s">
        <v>73</v>
      </c>
      <c r="F53" s="6" t="s">
        <v>74</v>
      </c>
      <c r="G53" s="6" t="s">
        <v>79</v>
      </c>
      <c r="H53" s="6">
        <v>3960</v>
      </c>
      <c r="I53" s="9" t="s">
        <v>75</v>
      </c>
      <c r="J53" s="6" t="s">
        <v>76</v>
      </c>
      <c r="K53" s="6" t="s">
        <v>56</v>
      </c>
      <c r="L53" s="6" t="s">
        <v>53</v>
      </c>
    </row>
    <row r="54" spans="1:12" x14ac:dyDescent="0.2">
      <c r="A54" s="5" t="s">
        <v>106</v>
      </c>
      <c r="B54" s="10">
        <v>3774</v>
      </c>
      <c r="C54" s="7" t="s">
        <v>106</v>
      </c>
      <c r="D54" s="8">
        <v>17001</v>
      </c>
      <c r="E54" s="6" t="s">
        <v>104</v>
      </c>
      <c r="F54" s="6" t="s">
        <v>105</v>
      </c>
      <c r="G54" s="6" t="s">
        <v>106</v>
      </c>
      <c r="H54" s="6">
        <v>3774</v>
      </c>
      <c r="I54" s="9" t="s">
        <v>50</v>
      </c>
      <c r="J54" s="6" t="s">
        <v>51</v>
      </c>
      <c r="K54" s="6" t="s">
        <v>56</v>
      </c>
      <c r="L54" s="6" t="s">
        <v>53</v>
      </c>
    </row>
    <row r="55" spans="1:12" x14ac:dyDescent="0.2">
      <c r="A55" s="5" t="s">
        <v>54</v>
      </c>
      <c r="B55" s="10">
        <v>3759</v>
      </c>
      <c r="C55" s="7" t="s">
        <v>54</v>
      </c>
      <c r="D55" s="8" t="s">
        <v>55</v>
      </c>
      <c r="E55" s="6" t="s">
        <v>48</v>
      </c>
      <c r="F55" s="6" t="s">
        <v>49</v>
      </c>
      <c r="G55" s="6" t="s">
        <v>54</v>
      </c>
      <c r="H55" s="6">
        <v>3759</v>
      </c>
      <c r="I55" s="9" t="s">
        <v>50</v>
      </c>
      <c r="J55" s="6" t="s">
        <v>51</v>
      </c>
      <c r="K55" s="6" t="s">
        <v>56</v>
      </c>
      <c r="L55" s="6" t="s">
        <v>53</v>
      </c>
    </row>
    <row r="56" spans="1:12" x14ac:dyDescent="0.2">
      <c r="A56" s="5" t="s">
        <v>170</v>
      </c>
      <c r="B56" s="10">
        <v>3796</v>
      </c>
      <c r="C56" s="7" t="s">
        <v>170</v>
      </c>
      <c r="D56" s="8" t="s">
        <v>171</v>
      </c>
      <c r="E56" s="6" t="s">
        <v>172</v>
      </c>
      <c r="F56" s="6" t="s">
        <v>173</v>
      </c>
      <c r="G56" s="6" t="s">
        <v>170</v>
      </c>
      <c r="H56" s="6">
        <v>3796</v>
      </c>
      <c r="I56" s="9" t="s">
        <v>174</v>
      </c>
      <c r="J56" s="6" t="s">
        <v>175</v>
      </c>
      <c r="K56" s="6" t="s">
        <v>52</v>
      </c>
      <c r="L56" s="6" t="s">
        <v>53</v>
      </c>
    </row>
    <row r="57" spans="1:12" x14ac:dyDescent="0.2">
      <c r="A57" s="5" t="s">
        <v>130</v>
      </c>
      <c r="B57" s="10">
        <v>3782</v>
      </c>
      <c r="C57" s="7" t="s">
        <v>130</v>
      </c>
      <c r="D57" s="8">
        <v>23001</v>
      </c>
      <c r="E57" s="6" t="s">
        <v>128</v>
      </c>
      <c r="F57" s="6" t="s">
        <v>129</v>
      </c>
      <c r="G57" s="6" t="s">
        <v>130</v>
      </c>
      <c r="H57" s="6">
        <v>3782</v>
      </c>
      <c r="I57" s="9" t="s">
        <v>75</v>
      </c>
      <c r="J57" s="6" t="s">
        <v>76</v>
      </c>
      <c r="K57" s="6" t="s">
        <v>56</v>
      </c>
      <c r="L57" s="6" t="s">
        <v>53</v>
      </c>
    </row>
    <row r="58" spans="1:12" x14ac:dyDescent="0.2">
      <c r="A58" s="5" t="s">
        <v>143</v>
      </c>
      <c r="B58" s="10">
        <v>10857</v>
      </c>
      <c r="C58" s="7" t="s">
        <v>143</v>
      </c>
      <c r="D58" s="8">
        <v>25473</v>
      </c>
      <c r="E58" s="6" t="s">
        <v>135</v>
      </c>
      <c r="F58" s="6" t="s">
        <v>136</v>
      </c>
      <c r="G58" s="6" t="s">
        <v>143</v>
      </c>
      <c r="H58" s="6">
        <v>10857</v>
      </c>
      <c r="I58" s="9" t="s">
        <v>87</v>
      </c>
      <c r="J58" s="6" t="s">
        <v>88</v>
      </c>
      <c r="K58" s="6" t="s">
        <v>56</v>
      </c>
      <c r="L58" s="6" t="s">
        <v>53</v>
      </c>
    </row>
    <row r="59" spans="1:12" x14ac:dyDescent="0.2">
      <c r="A59" s="5" t="s">
        <v>177</v>
      </c>
      <c r="B59" s="10">
        <v>3798</v>
      </c>
      <c r="C59" s="7" t="s">
        <v>177</v>
      </c>
      <c r="D59" s="8" t="s">
        <v>178</v>
      </c>
      <c r="E59" s="6" t="s">
        <v>179</v>
      </c>
      <c r="F59" s="6" t="s">
        <v>180</v>
      </c>
      <c r="G59" s="6" t="s">
        <v>177</v>
      </c>
      <c r="H59" s="6">
        <v>3798</v>
      </c>
      <c r="I59" s="9" t="s">
        <v>118</v>
      </c>
      <c r="J59" s="6" t="s">
        <v>119</v>
      </c>
      <c r="K59" s="6" t="s">
        <v>52</v>
      </c>
      <c r="L59" s="6" t="s">
        <v>53</v>
      </c>
    </row>
    <row r="60" spans="1:12" x14ac:dyDescent="0.2">
      <c r="A60" s="5" t="s">
        <v>155</v>
      </c>
      <c r="B60" s="10">
        <v>3791</v>
      </c>
      <c r="C60" s="7" t="s">
        <v>155</v>
      </c>
      <c r="D60" s="8">
        <v>41001</v>
      </c>
      <c r="E60" s="6" t="s">
        <v>153</v>
      </c>
      <c r="F60" s="6" t="s">
        <v>154</v>
      </c>
      <c r="G60" s="6" t="s">
        <v>155</v>
      </c>
      <c r="H60" s="6">
        <v>3791</v>
      </c>
      <c r="I60" s="9" t="s">
        <v>111</v>
      </c>
      <c r="J60" s="6" t="s">
        <v>112</v>
      </c>
      <c r="K60" s="6" t="s">
        <v>56</v>
      </c>
      <c r="L60" s="6" t="s">
        <v>53</v>
      </c>
    </row>
    <row r="61" spans="1:12" x14ac:dyDescent="0.2">
      <c r="A61" s="5" t="s">
        <v>272</v>
      </c>
      <c r="B61" s="10">
        <v>3801</v>
      </c>
      <c r="C61" s="7" t="s">
        <v>184</v>
      </c>
      <c r="D61" s="8" t="s">
        <v>185</v>
      </c>
      <c r="E61" s="6" t="s">
        <v>186</v>
      </c>
      <c r="F61" s="6" t="s">
        <v>187</v>
      </c>
      <c r="G61" s="6" t="s">
        <v>272</v>
      </c>
      <c r="H61" s="6">
        <v>3801</v>
      </c>
      <c r="I61" s="9" t="s">
        <v>87</v>
      </c>
      <c r="J61" s="6" t="s">
        <v>88</v>
      </c>
      <c r="K61" s="6" t="s">
        <v>52</v>
      </c>
      <c r="L61" s="6" t="s">
        <v>53</v>
      </c>
    </row>
    <row r="62" spans="1:12" x14ac:dyDescent="0.2">
      <c r="A62" s="5" t="s">
        <v>228</v>
      </c>
      <c r="B62" s="10">
        <v>3822</v>
      </c>
      <c r="C62" s="7" t="s">
        <v>228</v>
      </c>
      <c r="D62" s="8">
        <v>76520</v>
      </c>
      <c r="E62" s="6" t="s">
        <v>221</v>
      </c>
      <c r="F62" s="6" t="s">
        <v>222</v>
      </c>
      <c r="G62" s="6" t="s">
        <v>228</v>
      </c>
      <c r="H62" s="6">
        <v>3822</v>
      </c>
      <c r="I62" s="9" t="s">
        <v>118</v>
      </c>
      <c r="J62" s="6" t="s">
        <v>119</v>
      </c>
      <c r="K62" s="6" t="s">
        <v>56</v>
      </c>
      <c r="L62" s="6" t="s">
        <v>53</v>
      </c>
    </row>
    <row r="63" spans="1:12" x14ac:dyDescent="0.2">
      <c r="A63" s="5" t="s">
        <v>181</v>
      </c>
      <c r="B63" s="10">
        <v>3799</v>
      </c>
      <c r="C63" s="7" t="s">
        <v>181</v>
      </c>
      <c r="D63" s="8">
        <v>52001</v>
      </c>
      <c r="E63" s="6" t="s">
        <v>179</v>
      </c>
      <c r="F63" s="6" t="s">
        <v>180</v>
      </c>
      <c r="G63" s="6" t="s">
        <v>181</v>
      </c>
      <c r="H63" s="6">
        <v>3799</v>
      </c>
      <c r="I63" s="9" t="s">
        <v>118</v>
      </c>
      <c r="J63" s="6" t="s">
        <v>119</v>
      </c>
      <c r="K63" s="6" t="s">
        <v>56</v>
      </c>
      <c r="L63" s="6" t="s">
        <v>53</v>
      </c>
    </row>
    <row r="64" spans="1:12" x14ac:dyDescent="0.2">
      <c r="A64" s="5" t="s">
        <v>198</v>
      </c>
      <c r="B64" s="10">
        <v>3806</v>
      </c>
      <c r="C64" s="7" t="s">
        <v>198</v>
      </c>
      <c r="D64" s="8">
        <v>66001</v>
      </c>
      <c r="E64" s="6" t="s">
        <v>196</v>
      </c>
      <c r="F64" s="6" t="s">
        <v>197</v>
      </c>
      <c r="G64" s="6" t="s">
        <v>198</v>
      </c>
      <c r="H64" s="6">
        <v>3806</v>
      </c>
      <c r="I64" s="9" t="s">
        <v>50</v>
      </c>
      <c r="J64" s="6" t="s">
        <v>51</v>
      </c>
      <c r="K64" s="6" t="s">
        <v>56</v>
      </c>
      <c r="L64" s="6" t="s">
        <v>53</v>
      </c>
    </row>
    <row r="65" spans="1:12" x14ac:dyDescent="0.2">
      <c r="A65" s="5" t="s">
        <v>208</v>
      </c>
      <c r="B65" s="10">
        <v>4700</v>
      </c>
      <c r="C65" s="7" t="s">
        <v>208</v>
      </c>
      <c r="D65" s="8">
        <v>68547</v>
      </c>
      <c r="E65" s="6" t="s">
        <v>202</v>
      </c>
      <c r="F65" s="6" t="s">
        <v>203</v>
      </c>
      <c r="G65" s="6" t="s">
        <v>208</v>
      </c>
      <c r="H65" s="6">
        <v>4700</v>
      </c>
      <c r="I65" s="9" t="s">
        <v>87</v>
      </c>
      <c r="J65" s="6" t="s">
        <v>88</v>
      </c>
      <c r="K65" s="6" t="s">
        <v>56</v>
      </c>
      <c r="L65" s="6" t="s">
        <v>53</v>
      </c>
    </row>
    <row r="66" spans="1:12" x14ac:dyDescent="0.2">
      <c r="A66" s="5" t="s">
        <v>156</v>
      </c>
      <c r="B66" s="10">
        <v>4436</v>
      </c>
      <c r="C66" s="7" t="s">
        <v>156</v>
      </c>
      <c r="D66" s="8">
        <v>41551</v>
      </c>
      <c r="E66" s="6" t="s">
        <v>153</v>
      </c>
      <c r="F66" s="6" t="s">
        <v>154</v>
      </c>
      <c r="G66" s="6" t="s">
        <v>156</v>
      </c>
      <c r="H66" s="6">
        <v>4436</v>
      </c>
      <c r="I66" s="9" t="s">
        <v>111</v>
      </c>
      <c r="J66" s="6" t="s">
        <v>112</v>
      </c>
      <c r="K66" s="6" t="s">
        <v>56</v>
      </c>
      <c r="L66" s="6" t="s">
        <v>53</v>
      </c>
    </row>
    <row r="67" spans="1:12" x14ac:dyDescent="0.2">
      <c r="A67" s="5" t="s">
        <v>120</v>
      </c>
      <c r="B67" s="10">
        <v>3778</v>
      </c>
      <c r="C67" s="7" t="s">
        <v>120</v>
      </c>
      <c r="D67" s="8">
        <v>19001</v>
      </c>
      <c r="E67" s="6" t="s">
        <v>116</v>
      </c>
      <c r="F67" s="6" t="s">
        <v>117</v>
      </c>
      <c r="G67" s="6" t="s">
        <v>120</v>
      </c>
      <c r="H67" s="6">
        <v>3778</v>
      </c>
      <c r="I67" s="9" t="s">
        <v>118</v>
      </c>
      <c r="J67" s="6" t="s">
        <v>119</v>
      </c>
      <c r="K67" s="6" t="s">
        <v>56</v>
      </c>
      <c r="L67" s="6" t="s">
        <v>53</v>
      </c>
    </row>
    <row r="68" spans="1:12" x14ac:dyDescent="0.2">
      <c r="A68" s="5" t="s">
        <v>241</v>
      </c>
      <c r="B68" s="10">
        <v>3826</v>
      </c>
      <c r="C68" s="7" t="s">
        <v>241</v>
      </c>
      <c r="D68" s="8" t="s">
        <v>242</v>
      </c>
      <c r="E68" s="6" t="s">
        <v>243</v>
      </c>
      <c r="F68" s="6" t="s">
        <v>244</v>
      </c>
      <c r="G68" s="6" t="s">
        <v>241</v>
      </c>
      <c r="H68" s="6">
        <v>3826</v>
      </c>
      <c r="I68" s="9" t="s">
        <v>111</v>
      </c>
      <c r="J68" s="6" t="s">
        <v>112</v>
      </c>
      <c r="K68" s="6" t="s">
        <v>52</v>
      </c>
      <c r="L68" s="6" t="s">
        <v>53</v>
      </c>
    </row>
    <row r="69" spans="1:12" x14ac:dyDescent="0.2">
      <c r="A69" s="5" t="s">
        <v>150</v>
      </c>
      <c r="B69" s="10">
        <v>4382</v>
      </c>
      <c r="C69" s="7" t="s">
        <v>150</v>
      </c>
      <c r="D69" s="8">
        <v>27001</v>
      </c>
      <c r="E69" s="6" t="s">
        <v>148</v>
      </c>
      <c r="F69" s="6" t="s">
        <v>149</v>
      </c>
      <c r="G69" s="6" t="s">
        <v>150</v>
      </c>
      <c r="H69" s="6">
        <v>4382</v>
      </c>
      <c r="I69" s="9" t="s">
        <v>118</v>
      </c>
      <c r="J69" s="6" t="s">
        <v>119</v>
      </c>
      <c r="K69" s="6" t="s">
        <v>56</v>
      </c>
      <c r="L69" s="6" t="s">
        <v>53</v>
      </c>
    </row>
    <row r="70" spans="1:12" x14ac:dyDescent="0.2">
      <c r="A70" s="5" t="s">
        <v>189</v>
      </c>
      <c r="B70" s="10">
        <v>3803</v>
      </c>
      <c r="C70" s="7" t="s">
        <v>189</v>
      </c>
      <c r="D70" s="8" t="s">
        <v>190</v>
      </c>
      <c r="E70" s="6" t="s">
        <v>191</v>
      </c>
      <c r="F70" s="6" t="s">
        <v>192</v>
      </c>
      <c r="G70" s="6" t="s">
        <v>189</v>
      </c>
      <c r="H70" s="6">
        <v>3803</v>
      </c>
      <c r="I70" s="9" t="s">
        <v>50</v>
      </c>
      <c r="J70" s="6" t="s">
        <v>51</v>
      </c>
      <c r="K70" s="6" t="s">
        <v>52</v>
      </c>
      <c r="L70" s="6" t="s">
        <v>53</v>
      </c>
    </row>
    <row r="71" spans="1:12" x14ac:dyDescent="0.2">
      <c r="A71" s="5" t="s">
        <v>161</v>
      </c>
      <c r="B71" s="10">
        <v>4449</v>
      </c>
      <c r="C71" s="7" t="s">
        <v>161</v>
      </c>
      <c r="D71" s="8">
        <v>44001</v>
      </c>
      <c r="E71" s="6" t="s">
        <v>159</v>
      </c>
      <c r="F71" s="6" t="s">
        <v>160</v>
      </c>
      <c r="G71" s="6" t="s">
        <v>161</v>
      </c>
      <c r="H71" s="6">
        <v>4449</v>
      </c>
      <c r="I71" s="9" t="s">
        <v>75</v>
      </c>
      <c r="J71" s="6" t="s">
        <v>76</v>
      </c>
      <c r="K71" s="6" t="s">
        <v>56</v>
      </c>
      <c r="L71" s="6" t="s">
        <v>53</v>
      </c>
    </row>
    <row r="72" spans="1:12" x14ac:dyDescent="0.2">
      <c r="A72" s="5" t="s">
        <v>65</v>
      </c>
      <c r="B72" s="10">
        <v>7609</v>
      </c>
      <c r="C72" s="7" t="s">
        <v>65</v>
      </c>
      <c r="D72" s="8" t="s">
        <v>66</v>
      </c>
      <c r="E72" s="6" t="s">
        <v>48</v>
      </c>
      <c r="F72" s="6" t="s">
        <v>49</v>
      </c>
      <c r="G72" s="6" t="s">
        <v>65</v>
      </c>
      <c r="H72" s="6">
        <v>7609</v>
      </c>
      <c r="I72" s="9" t="s">
        <v>50</v>
      </c>
      <c r="J72" s="6" t="s">
        <v>51</v>
      </c>
      <c r="K72" s="6" t="s">
        <v>56</v>
      </c>
      <c r="L72" s="6" t="s">
        <v>53</v>
      </c>
    </row>
    <row r="73" spans="1:12" x14ac:dyDescent="0.2">
      <c r="A73" s="5" t="s">
        <v>194</v>
      </c>
      <c r="B73" s="10">
        <v>3805</v>
      </c>
      <c r="C73" s="7" t="s">
        <v>194</v>
      </c>
      <c r="D73" s="8" t="s">
        <v>195</v>
      </c>
      <c r="E73" s="6" t="s">
        <v>196</v>
      </c>
      <c r="F73" s="6" t="s">
        <v>197</v>
      </c>
      <c r="G73" s="6" t="s">
        <v>194</v>
      </c>
      <c r="H73" s="6">
        <v>3805</v>
      </c>
      <c r="I73" s="9" t="s">
        <v>50</v>
      </c>
      <c r="J73" s="6" t="s">
        <v>51</v>
      </c>
      <c r="K73" s="6" t="s">
        <v>52</v>
      </c>
      <c r="L73" s="6" t="s">
        <v>53</v>
      </c>
    </row>
    <row r="74" spans="1:12" x14ac:dyDescent="0.2">
      <c r="A74" s="5" t="s">
        <v>67</v>
      </c>
      <c r="B74" s="10">
        <v>7740</v>
      </c>
      <c r="C74" s="7" t="s">
        <v>67</v>
      </c>
      <c r="D74" s="8" t="s">
        <v>68</v>
      </c>
      <c r="E74" s="6" t="s">
        <v>48</v>
      </c>
      <c r="F74" s="6" t="s">
        <v>49</v>
      </c>
      <c r="G74" s="6" t="s">
        <v>67</v>
      </c>
      <c r="H74" s="6">
        <v>7740</v>
      </c>
      <c r="I74" s="9" t="s">
        <v>50</v>
      </c>
      <c r="J74" s="6" t="s">
        <v>51</v>
      </c>
      <c r="K74" s="6" t="s">
        <v>56</v>
      </c>
      <c r="L74" s="6" t="s">
        <v>53</v>
      </c>
    </row>
    <row r="75" spans="1:12" x14ac:dyDescent="0.2">
      <c r="A75" s="5" t="s">
        <v>132</v>
      </c>
      <c r="B75" s="10">
        <v>3784</v>
      </c>
      <c r="C75" s="7" t="s">
        <v>132</v>
      </c>
      <c r="D75" s="8">
        <v>23660</v>
      </c>
      <c r="E75" s="6" t="s">
        <v>128</v>
      </c>
      <c r="F75" s="6" t="s">
        <v>129</v>
      </c>
      <c r="G75" s="6" t="s">
        <v>132</v>
      </c>
      <c r="H75" s="6">
        <v>3784</v>
      </c>
      <c r="I75" s="9" t="s">
        <v>75</v>
      </c>
      <c r="J75" s="6" t="s">
        <v>76</v>
      </c>
      <c r="K75" s="6" t="s">
        <v>56</v>
      </c>
      <c r="L75" s="6" t="s">
        <v>53</v>
      </c>
    </row>
    <row r="76" spans="1:12" x14ac:dyDescent="0.2">
      <c r="A76" s="5" t="s">
        <v>274</v>
      </c>
      <c r="B76" s="10">
        <v>3827</v>
      </c>
      <c r="C76" s="7" t="s">
        <v>245</v>
      </c>
      <c r="D76" s="8" t="s">
        <v>246</v>
      </c>
      <c r="E76" s="6" t="s">
        <v>247</v>
      </c>
      <c r="F76" s="6" t="s">
        <v>248</v>
      </c>
      <c r="G76" s="6" t="s">
        <v>274</v>
      </c>
      <c r="H76" s="6">
        <v>3827</v>
      </c>
      <c r="I76" s="9" t="s">
        <v>75</v>
      </c>
      <c r="J76" s="6" t="s">
        <v>76</v>
      </c>
      <c r="K76" s="6" t="s">
        <v>52</v>
      </c>
      <c r="L76" s="6" t="s">
        <v>53</v>
      </c>
    </row>
    <row r="77" spans="1:12" x14ac:dyDescent="0.2">
      <c r="A77" s="5" t="s">
        <v>269</v>
      </c>
      <c r="B77" s="10">
        <v>4911</v>
      </c>
      <c r="C77" s="7" t="s">
        <v>168</v>
      </c>
      <c r="D77" s="8">
        <v>47001</v>
      </c>
      <c r="E77" s="6" t="s">
        <v>166</v>
      </c>
      <c r="F77" s="6" t="s">
        <v>167</v>
      </c>
      <c r="G77" s="6" t="s">
        <v>269</v>
      </c>
      <c r="H77" s="6">
        <v>4911</v>
      </c>
      <c r="I77" s="9" t="s">
        <v>75</v>
      </c>
      <c r="J77" s="6" t="s">
        <v>76</v>
      </c>
      <c r="K77" s="6" t="s">
        <v>56</v>
      </c>
      <c r="L77" s="6" t="s">
        <v>53</v>
      </c>
    </row>
    <row r="78" spans="1:12" x14ac:dyDescent="0.2">
      <c r="A78" s="5" t="s">
        <v>200</v>
      </c>
      <c r="B78" s="10">
        <v>3808</v>
      </c>
      <c r="C78" s="7" t="s">
        <v>200</v>
      </c>
      <c r="D78" s="8" t="s">
        <v>201</v>
      </c>
      <c r="E78" s="6" t="s">
        <v>202</v>
      </c>
      <c r="F78" s="6" t="s">
        <v>203</v>
      </c>
      <c r="G78" s="6" t="s">
        <v>200</v>
      </c>
      <c r="H78" s="6">
        <v>3808</v>
      </c>
      <c r="I78" s="9" t="s">
        <v>87</v>
      </c>
      <c r="J78" s="6" t="s">
        <v>88</v>
      </c>
      <c r="K78" s="6" t="s">
        <v>52</v>
      </c>
      <c r="L78" s="6" t="s">
        <v>53</v>
      </c>
    </row>
    <row r="79" spans="1:12" x14ac:dyDescent="0.2">
      <c r="A79" s="5" t="s">
        <v>213</v>
      </c>
      <c r="B79" s="10">
        <v>3814</v>
      </c>
      <c r="C79" s="7" t="s">
        <v>213</v>
      </c>
      <c r="D79" s="8">
        <v>70001</v>
      </c>
      <c r="E79" s="6" t="s">
        <v>211</v>
      </c>
      <c r="F79" s="6" t="s">
        <v>212</v>
      </c>
      <c r="G79" s="6" t="s">
        <v>213</v>
      </c>
      <c r="H79" s="6">
        <v>3814</v>
      </c>
      <c r="I79" s="9" t="s">
        <v>75</v>
      </c>
      <c r="J79" s="6" t="s">
        <v>76</v>
      </c>
      <c r="K79" s="6" t="s">
        <v>56</v>
      </c>
      <c r="L79" s="6" t="s">
        <v>53</v>
      </c>
    </row>
    <row r="80" spans="1:12" x14ac:dyDescent="0.2">
      <c r="A80" s="5" t="s">
        <v>144</v>
      </c>
      <c r="B80" s="10">
        <v>3788</v>
      </c>
      <c r="C80" s="7" t="s">
        <v>144</v>
      </c>
      <c r="D80" s="8">
        <v>25754</v>
      </c>
      <c r="E80" s="6" t="s">
        <v>135</v>
      </c>
      <c r="F80" s="6" t="s">
        <v>136</v>
      </c>
      <c r="G80" s="6" t="s">
        <v>144</v>
      </c>
      <c r="H80" s="6">
        <v>3788</v>
      </c>
      <c r="I80" s="9" t="s">
        <v>87</v>
      </c>
      <c r="J80" s="6" t="s">
        <v>88</v>
      </c>
      <c r="K80" s="6" t="s">
        <v>56</v>
      </c>
      <c r="L80" s="6" t="s">
        <v>53</v>
      </c>
    </row>
    <row r="81" spans="1:12" x14ac:dyDescent="0.2">
      <c r="A81" s="5" t="s">
        <v>101</v>
      </c>
      <c r="B81" s="10">
        <v>3772</v>
      </c>
      <c r="C81" s="7" t="s">
        <v>101</v>
      </c>
      <c r="D81" s="8">
        <v>15759</v>
      </c>
      <c r="E81" s="6" t="s">
        <v>97</v>
      </c>
      <c r="F81" s="6" t="s">
        <v>98</v>
      </c>
      <c r="G81" s="6" t="s">
        <v>101</v>
      </c>
      <c r="H81" s="6">
        <v>3772</v>
      </c>
      <c r="I81" s="9" t="s">
        <v>87</v>
      </c>
      <c r="J81" s="6" t="s">
        <v>88</v>
      </c>
      <c r="K81" s="6" t="s">
        <v>56</v>
      </c>
      <c r="L81" s="6" t="s">
        <v>53</v>
      </c>
    </row>
    <row r="82" spans="1:12" x14ac:dyDescent="0.2">
      <c r="A82" s="5" t="s">
        <v>81</v>
      </c>
      <c r="B82" s="10">
        <v>3765</v>
      </c>
      <c r="C82" s="7" t="s">
        <v>81</v>
      </c>
      <c r="D82" s="8" t="s">
        <v>82</v>
      </c>
      <c r="E82" s="6" t="s">
        <v>73</v>
      </c>
      <c r="F82" s="6" t="s">
        <v>74</v>
      </c>
      <c r="G82" s="6" t="s">
        <v>81</v>
      </c>
      <c r="H82" s="6">
        <v>3765</v>
      </c>
      <c r="I82" s="9" t="s">
        <v>75</v>
      </c>
      <c r="J82" s="6" t="s">
        <v>76</v>
      </c>
      <c r="K82" s="6" t="s">
        <v>56</v>
      </c>
      <c r="L82" s="6" t="s">
        <v>53</v>
      </c>
    </row>
    <row r="83" spans="1:12" x14ac:dyDescent="0.2">
      <c r="A83" s="5" t="s">
        <v>209</v>
      </c>
      <c r="B83" s="10">
        <v>3813</v>
      </c>
      <c r="C83" s="7" t="s">
        <v>209</v>
      </c>
      <c r="D83" s="8" t="s">
        <v>210</v>
      </c>
      <c r="E83" s="6" t="s">
        <v>211</v>
      </c>
      <c r="F83" s="6" t="s">
        <v>212</v>
      </c>
      <c r="G83" s="6" t="s">
        <v>209</v>
      </c>
      <c r="H83" s="6">
        <v>3813</v>
      </c>
      <c r="I83" s="9" t="s">
        <v>75</v>
      </c>
      <c r="J83" s="6" t="s">
        <v>76</v>
      </c>
      <c r="K83" s="6" t="s">
        <v>52</v>
      </c>
      <c r="L83" s="6" t="s">
        <v>53</v>
      </c>
    </row>
    <row r="84" spans="1:12" x14ac:dyDescent="0.2">
      <c r="A84" s="5" t="s">
        <v>214</v>
      </c>
      <c r="B84" s="10">
        <v>3815</v>
      </c>
      <c r="C84" s="7" t="s">
        <v>214</v>
      </c>
      <c r="D84" s="8" t="s">
        <v>215</v>
      </c>
      <c r="E84" s="6" t="s">
        <v>216</v>
      </c>
      <c r="F84" s="6" t="s">
        <v>217</v>
      </c>
      <c r="G84" s="6" t="s">
        <v>214</v>
      </c>
      <c r="H84" s="6">
        <v>3815</v>
      </c>
      <c r="I84" s="9" t="s">
        <v>111</v>
      </c>
      <c r="J84" s="6" t="s">
        <v>112</v>
      </c>
      <c r="K84" s="6" t="s">
        <v>52</v>
      </c>
      <c r="L84" s="6" t="s">
        <v>53</v>
      </c>
    </row>
    <row r="85" spans="1:12" x14ac:dyDescent="0.2">
      <c r="A85" s="5" t="s">
        <v>229</v>
      </c>
      <c r="B85" s="10">
        <v>3823</v>
      </c>
      <c r="C85" s="7" t="s">
        <v>229</v>
      </c>
      <c r="D85" s="8">
        <v>76834</v>
      </c>
      <c r="E85" s="6" t="s">
        <v>221</v>
      </c>
      <c r="F85" s="6" t="s">
        <v>222</v>
      </c>
      <c r="G85" s="6" t="s">
        <v>229</v>
      </c>
      <c r="H85" s="6">
        <v>3823</v>
      </c>
      <c r="I85" s="9" t="s">
        <v>118</v>
      </c>
      <c r="J85" s="6" t="s">
        <v>119</v>
      </c>
      <c r="K85" s="6" t="s">
        <v>56</v>
      </c>
      <c r="L85" s="6" t="s">
        <v>53</v>
      </c>
    </row>
    <row r="86" spans="1:12" x14ac:dyDescent="0.2">
      <c r="A86" s="5" t="s">
        <v>183</v>
      </c>
      <c r="B86" s="10">
        <v>3800</v>
      </c>
      <c r="C86" s="7" t="s">
        <v>183</v>
      </c>
      <c r="D86" s="8">
        <v>52835</v>
      </c>
      <c r="E86" s="6" t="s">
        <v>179</v>
      </c>
      <c r="F86" s="6" t="s">
        <v>180</v>
      </c>
      <c r="G86" s="6" t="s">
        <v>183</v>
      </c>
      <c r="H86" s="6">
        <v>3800</v>
      </c>
      <c r="I86" s="9" t="s">
        <v>118</v>
      </c>
      <c r="J86" s="6" t="s">
        <v>119</v>
      </c>
      <c r="K86" s="6" t="s">
        <v>56</v>
      </c>
      <c r="L86" s="6" t="s">
        <v>53</v>
      </c>
    </row>
    <row r="87" spans="1:12" x14ac:dyDescent="0.2">
      <c r="A87" s="5" t="s">
        <v>99</v>
      </c>
      <c r="B87" s="10">
        <v>3770</v>
      </c>
      <c r="C87" s="7" t="s">
        <v>99</v>
      </c>
      <c r="D87" s="8">
        <v>15001</v>
      </c>
      <c r="E87" s="6" t="s">
        <v>97</v>
      </c>
      <c r="F87" s="6" t="s">
        <v>98</v>
      </c>
      <c r="G87" s="6" t="s">
        <v>99</v>
      </c>
      <c r="H87" s="6">
        <v>3770</v>
      </c>
      <c r="I87" s="9" t="s">
        <v>87</v>
      </c>
      <c r="J87" s="6" t="s">
        <v>88</v>
      </c>
      <c r="K87" s="6" t="s">
        <v>56</v>
      </c>
      <c r="L87" s="6" t="s">
        <v>53</v>
      </c>
    </row>
    <row r="88" spans="1:12" x14ac:dyDescent="0.2">
      <c r="A88" s="5" t="s">
        <v>69</v>
      </c>
      <c r="B88" s="10">
        <v>3763</v>
      </c>
      <c r="C88" s="7" t="s">
        <v>69</v>
      </c>
      <c r="D88" s="8" t="s">
        <v>70</v>
      </c>
      <c r="E88" s="6" t="s">
        <v>48</v>
      </c>
      <c r="F88" s="6" t="s">
        <v>49</v>
      </c>
      <c r="G88" s="6" t="s">
        <v>69</v>
      </c>
      <c r="H88" s="6">
        <v>3763</v>
      </c>
      <c r="I88" s="9" t="s">
        <v>50</v>
      </c>
      <c r="J88" s="6" t="s">
        <v>51</v>
      </c>
      <c r="K88" s="6" t="s">
        <v>56</v>
      </c>
      <c r="L88" s="6" t="s">
        <v>53</v>
      </c>
    </row>
    <row r="89" spans="1:12" x14ac:dyDescent="0.2">
      <c r="A89" s="5" t="s">
        <v>163</v>
      </c>
      <c r="B89" s="10">
        <v>4460</v>
      </c>
      <c r="C89" s="7" t="s">
        <v>163</v>
      </c>
      <c r="D89" s="8">
        <v>44847</v>
      </c>
      <c r="E89" s="6" t="s">
        <v>159</v>
      </c>
      <c r="F89" s="6" t="s">
        <v>160</v>
      </c>
      <c r="G89" s="6" t="s">
        <v>163</v>
      </c>
      <c r="H89" s="6">
        <v>4460</v>
      </c>
      <c r="I89" s="9" t="s">
        <v>75</v>
      </c>
      <c r="J89" s="6" t="s">
        <v>76</v>
      </c>
      <c r="K89" s="6" t="s">
        <v>56</v>
      </c>
      <c r="L89" s="6" t="s">
        <v>53</v>
      </c>
    </row>
    <row r="90" spans="1:12" x14ac:dyDescent="0.2">
      <c r="A90" s="5" t="s">
        <v>273</v>
      </c>
      <c r="B90" s="10">
        <v>3817</v>
      </c>
      <c r="C90" s="7" t="s">
        <v>219</v>
      </c>
      <c r="D90" s="8" t="s">
        <v>220</v>
      </c>
      <c r="E90" s="6" t="s">
        <v>221</v>
      </c>
      <c r="F90" s="6" t="s">
        <v>222</v>
      </c>
      <c r="G90" s="6" t="s">
        <v>273</v>
      </c>
      <c r="H90" s="6">
        <v>3817</v>
      </c>
      <c r="I90" s="9" t="s">
        <v>118</v>
      </c>
      <c r="J90" s="6" t="s">
        <v>119</v>
      </c>
      <c r="K90" s="6" t="s">
        <v>52</v>
      </c>
      <c r="L90" s="6" t="s">
        <v>53</v>
      </c>
    </row>
    <row r="91" spans="1:12" x14ac:dyDescent="0.2">
      <c r="A91" s="5" t="s">
        <v>125</v>
      </c>
      <c r="B91" s="10">
        <v>3780</v>
      </c>
      <c r="C91" s="7" t="s">
        <v>125</v>
      </c>
      <c r="D91" s="8">
        <v>20001</v>
      </c>
      <c r="E91" s="6" t="s">
        <v>123</v>
      </c>
      <c r="F91" s="6" t="s">
        <v>124</v>
      </c>
      <c r="G91" s="6" t="s">
        <v>125</v>
      </c>
      <c r="H91" s="6">
        <v>3780</v>
      </c>
      <c r="I91" s="9" t="s">
        <v>75</v>
      </c>
      <c r="J91" s="6" t="s">
        <v>76</v>
      </c>
      <c r="K91" s="6" t="s">
        <v>56</v>
      </c>
      <c r="L91" s="6" t="s">
        <v>53</v>
      </c>
    </row>
    <row r="92" spans="1:12" x14ac:dyDescent="0.2">
      <c r="A92" s="5" t="s">
        <v>261</v>
      </c>
      <c r="B92" s="10">
        <v>3831</v>
      </c>
      <c r="C92" s="7" t="s">
        <v>261</v>
      </c>
      <c r="D92" s="8" t="s">
        <v>262</v>
      </c>
      <c r="E92" s="6" t="s">
        <v>263</v>
      </c>
      <c r="F92" s="6" t="s">
        <v>264</v>
      </c>
      <c r="G92" s="6" t="s">
        <v>261</v>
      </c>
      <c r="H92" s="6">
        <v>3831</v>
      </c>
      <c r="I92" s="9" t="s">
        <v>174</v>
      </c>
      <c r="J92" s="6" t="s">
        <v>175</v>
      </c>
      <c r="K92" s="6" t="s">
        <v>52</v>
      </c>
      <c r="L92" s="6" t="s">
        <v>53</v>
      </c>
    </row>
    <row r="93" spans="1:12" x14ac:dyDescent="0.2">
      <c r="A93" s="5" t="s">
        <v>265</v>
      </c>
      <c r="B93" s="10">
        <v>3832</v>
      </c>
      <c r="C93" s="7" t="s">
        <v>265</v>
      </c>
      <c r="D93" s="8" t="s">
        <v>266</v>
      </c>
      <c r="E93" s="6" t="s">
        <v>267</v>
      </c>
      <c r="F93" s="6" t="s">
        <v>268</v>
      </c>
      <c r="G93" s="6" t="s">
        <v>265</v>
      </c>
      <c r="H93" s="6">
        <v>3832</v>
      </c>
      <c r="I93" s="9" t="s">
        <v>174</v>
      </c>
      <c r="J93" s="6" t="s">
        <v>175</v>
      </c>
      <c r="K93" s="6" t="s">
        <v>52</v>
      </c>
      <c r="L93" s="6" t="s">
        <v>53</v>
      </c>
    </row>
    <row r="94" spans="1:12" x14ac:dyDescent="0.2">
      <c r="A94" s="5" t="s">
        <v>176</v>
      </c>
      <c r="B94" s="10">
        <v>3797</v>
      </c>
      <c r="C94" s="7" t="s">
        <v>176</v>
      </c>
      <c r="D94" s="8">
        <v>50001</v>
      </c>
      <c r="E94" s="6" t="s">
        <v>172</v>
      </c>
      <c r="F94" s="6" t="s">
        <v>173</v>
      </c>
      <c r="G94" s="6" t="s">
        <v>176</v>
      </c>
      <c r="H94" s="6">
        <v>3797</v>
      </c>
      <c r="I94" s="9" t="s">
        <v>174</v>
      </c>
      <c r="J94" s="6" t="s">
        <v>175</v>
      </c>
      <c r="K94" s="6" t="s">
        <v>56</v>
      </c>
      <c r="L94" s="6" t="s">
        <v>53</v>
      </c>
    </row>
    <row r="95" spans="1:12" x14ac:dyDescent="0.2">
      <c r="A95" s="5" t="s">
        <v>240</v>
      </c>
      <c r="B95" s="10">
        <v>4841</v>
      </c>
      <c r="C95" s="7" t="s">
        <v>240</v>
      </c>
      <c r="D95" s="8">
        <v>85001</v>
      </c>
      <c r="E95" s="6" t="s">
        <v>238</v>
      </c>
      <c r="F95" s="6" t="s">
        <v>239</v>
      </c>
      <c r="G95" s="6" t="s">
        <v>240</v>
      </c>
      <c r="H95" s="6">
        <v>4841</v>
      </c>
      <c r="I95" s="9" t="s">
        <v>174</v>
      </c>
      <c r="J95" s="6" t="s">
        <v>175</v>
      </c>
      <c r="K95" s="6" t="s">
        <v>56</v>
      </c>
      <c r="L95" s="6" t="s">
        <v>53</v>
      </c>
    </row>
    <row r="96" spans="1:12" x14ac:dyDescent="0.2">
      <c r="A96" s="5" t="s">
        <v>230</v>
      </c>
      <c r="B96" s="10">
        <v>4832</v>
      </c>
      <c r="C96" s="7" t="s">
        <v>230</v>
      </c>
      <c r="D96" s="8" t="s">
        <v>231</v>
      </c>
      <c r="E96" s="6" t="s">
        <v>221</v>
      </c>
      <c r="F96" s="6" t="s">
        <v>222</v>
      </c>
      <c r="G96" s="6" t="s">
        <v>230</v>
      </c>
      <c r="H96" s="6">
        <v>4832</v>
      </c>
      <c r="I96" s="9" t="s">
        <v>118</v>
      </c>
      <c r="J96" s="6" t="s">
        <v>119</v>
      </c>
      <c r="K96" s="6" t="s">
        <v>56</v>
      </c>
      <c r="L96" s="6" t="s">
        <v>53</v>
      </c>
    </row>
    <row r="97" spans="1:12" x14ac:dyDescent="0.2">
      <c r="A97" s="5" t="s">
        <v>145</v>
      </c>
      <c r="B97" s="10">
        <v>10930</v>
      </c>
      <c r="C97" s="7" t="s">
        <v>145</v>
      </c>
      <c r="D97" s="8">
        <v>25899</v>
      </c>
      <c r="E97" s="6" t="s">
        <v>135</v>
      </c>
      <c r="F97" s="6" t="s">
        <v>136</v>
      </c>
      <c r="G97" s="6" t="s">
        <v>145</v>
      </c>
      <c r="H97" s="6">
        <v>10930</v>
      </c>
      <c r="I97" s="9" t="s">
        <v>87</v>
      </c>
      <c r="J97" s="6" t="s">
        <v>88</v>
      </c>
      <c r="K97" s="6" t="s">
        <v>56</v>
      </c>
      <c r="L97" s="6" t="s">
        <v>53</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ref="A2:L97">
    <sortCondition ref="A1:A97"/>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 sqref="D1"/>
    </sheetView>
  </sheetViews>
  <sheetFormatPr baseColWidth="10" defaultColWidth="11.42578125" defaultRowHeight="14.25" x14ac:dyDescent="0.2"/>
  <cols>
    <col min="1" max="2" width="11.42578125" style="2"/>
    <col min="3" max="3" width="12.7109375" style="2" bestFit="1" customWidth="1"/>
    <col min="4" max="4" width="13.7109375" style="2" customWidth="1"/>
    <col min="5" max="5" width="13.140625" style="2" bestFit="1" customWidth="1"/>
    <col min="6" max="16384" width="11.42578125" style="2"/>
  </cols>
  <sheetData>
    <row r="1" spans="1:5" ht="15" x14ac:dyDescent="0.2">
      <c r="A1" s="1" t="s">
        <v>16</v>
      </c>
      <c r="B1" s="1" t="s">
        <v>17</v>
      </c>
      <c r="C1" s="1" t="s">
        <v>18</v>
      </c>
      <c r="D1" s="1" t="s">
        <v>19</v>
      </c>
      <c r="E1" s="1" t="s">
        <v>280</v>
      </c>
    </row>
    <row r="2" spans="1:5" x14ac:dyDescent="0.2">
      <c r="A2" s="2" t="s">
        <v>20</v>
      </c>
      <c r="B2" s="2" t="s">
        <v>21</v>
      </c>
      <c r="C2" s="2" t="s">
        <v>19</v>
      </c>
      <c r="D2" s="2" t="s">
        <v>284</v>
      </c>
      <c r="E2" s="2" t="s">
        <v>284</v>
      </c>
    </row>
    <row r="3" spans="1:5" x14ac:dyDescent="0.2">
      <c r="A3" s="2" t="s">
        <v>22</v>
      </c>
      <c r="B3" s="2" t="s">
        <v>23</v>
      </c>
      <c r="C3" s="2" t="s">
        <v>24</v>
      </c>
      <c r="D3" s="2" t="s">
        <v>281</v>
      </c>
      <c r="E3" s="2" t="s">
        <v>281</v>
      </c>
    </row>
    <row r="4" spans="1:5" x14ac:dyDescent="0.2">
      <c r="A4" s="2" t="s">
        <v>25</v>
      </c>
      <c r="D4" s="2" t="s">
        <v>282</v>
      </c>
      <c r="E4" s="2" t="s">
        <v>282</v>
      </c>
    </row>
    <row r="5" spans="1:5" x14ac:dyDescent="0.2">
      <c r="A5" s="2" t="s">
        <v>9</v>
      </c>
      <c r="D5" s="2" t="s">
        <v>283</v>
      </c>
      <c r="E5" s="2" t="s">
        <v>283</v>
      </c>
    </row>
    <row r="6" spans="1:5" x14ac:dyDescent="0.2">
      <c r="A6" s="2" t="s">
        <v>26</v>
      </c>
    </row>
    <row r="7" spans="1:5" x14ac:dyDescent="0.2">
      <c r="A7" s="2" t="s">
        <v>27</v>
      </c>
    </row>
    <row r="8" spans="1:5" x14ac:dyDescent="0.2">
      <c r="A8" s="2" t="s">
        <v>28</v>
      </c>
    </row>
    <row r="9" spans="1:5" x14ac:dyDescent="0.2">
      <c r="A9" s="2" t="s">
        <v>29</v>
      </c>
    </row>
    <row r="10" spans="1:5" x14ac:dyDescent="0.2">
      <c r="A10" s="2" t="s">
        <v>30</v>
      </c>
    </row>
    <row r="11" spans="1:5" x14ac:dyDescent="0.2">
      <c r="A11" s="2" t="s">
        <v>31</v>
      </c>
    </row>
    <row r="12" spans="1:5" x14ac:dyDescent="0.2">
      <c r="A12" s="2" t="s">
        <v>32</v>
      </c>
    </row>
    <row r="13" spans="1:5" x14ac:dyDescent="0.2">
      <c r="A13" s="2" t="s">
        <v>33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5" x14ac:dyDescent="0.25"/>
  <sheetData>
    <row r="1" spans="1:2" x14ac:dyDescent="0.25">
      <c r="A1" t="s">
        <v>1</v>
      </c>
      <c r="B1" t="s">
        <v>5</v>
      </c>
    </row>
    <row r="2" spans="1:2" x14ac:dyDescent="0.25">
      <c r="A2" t="s">
        <v>8</v>
      </c>
      <c r="B2" t="s">
        <v>6</v>
      </c>
    </row>
    <row r="3" spans="1:2" x14ac:dyDescent="0.25">
      <c r="A3" t="s">
        <v>2</v>
      </c>
      <c r="B3" t="s">
        <v>4</v>
      </c>
    </row>
    <row r="4" spans="1:2" x14ac:dyDescent="0.25">
      <c r="A4" t="s">
        <v>3</v>
      </c>
      <c r="B4"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B770856D48A346AB3A8106F4A52AE0" ma:contentTypeVersion="12" ma:contentTypeDescription="Crear nuevo documento." ma:contentTypeScope="" ma:versionID="78e4060096fad2d337ba3dc1f3061c37">
  <xsd:schema xmlns:xsd="http://www.w3.org/2001/XMLSchema" xmlns:xs="http://www.w3.org/2001/XMLSchema" xmlns:p="http://schemas.microsoft.com/office/2006/metadata/properties" xmlns:ns2="5e35b61e-a5f8-44a9-aaff-2fc46c026f46" xmlns:ns3="4fde59ad-047f-4d65-bef5-a48d308bcc65" targetNamespace="http://schemas.microsoft.com/office/2006/metadata/properties" ma:root="true" ma:fieldsID="a9bd287d364f2b1fbe51b56b55a5e369" ns2:_="" ns3:_="">
    <xsd:import namespace="5e35b61e-a5f8-44a9-aaff-2fc46c026f46"/>
    <xsd:import namespace="4fde59ad-047f-4d65-bef5-a48d308bcc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5b61e-a5f8-44a9-aaff-2fc46c02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de59ad-047f-4d65-bef5-a48d308bcc6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2FA3B9-B557-467B-9B9E-BB53A19C459A}">
  <ds:schemaRefs>
    <ds:schemaRef ds:uri="http://schemas.microsoft.com/sharepoint/v3/contenttype/forms"/>
  </ds:schemaRefs>
</ds:datastoreItem>
</file>

<file path=customXml/itemProps2.xml><?xml version="1.0" encoding="utf-8"?>
<ds:datastoreItem xmlns:ds="http://schemas.openxmlformats.org/officeDocument/2006/customXml" ds:itemID="{97D29B97-FDEA-4A82-B9DD-C90089C41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5b61e-a5f8-44a9-aaff-2fc46c026f46"/>
    <ds:schemaRef ds:uri="4fde59ad-047f-4d65-bef5-a48d308bc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9AB64A-65AA-4F23-9BDA-EDF5A7CBF83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PRIMERO_CN</vt:lpstr>
      <vt:lpstr>PRIMERO_CN2</vt:lpstr>
      <vt:lpstr>SEGUNDO_CS2</vt:lpstr>
      <vt:lpstr>SEGUNDO_CS</vt:lpstr>
      <vt:lpstr>SEGUNDO_LC</vt:lpstr>
      <vt:lpstr>SEGUNDO_LC2</vt:lpstr>
      <vt:lpstr>SEGUNDO_MA</vt:lpstr>
      <vt:lpstr>SEGUNDO_MA2</vt:lpstr>
      <vt:lpstr>TERCERO</vt:lpstr>
      <vt:lpstr>TERCERO_2</vt:lpstr>
      <vt:lpstr>QUINTO_HU</vt:lpstr>
      <vt:lpstr>QUINTO_HU2</vt:lpstr>
      <vt:lpstr>SEXTO_CS</vt:lpstr>
      <vt:lpstr>SEXTO_INGLES</vt:lpstr>
      <vt:lpstr>SEXTO_CN</vt:lpstr>
      <vt:lpstr>SEPTIMO_CS</vt:lpstr>
      <vt:lpstr>SEPTIMO_HU</vt:lpstr>
      <vt:lpstr>SEPTIMO_CN</vt:lpstr>
      <vt:lpstr>OCTAVO_INGLES</vt:lpstr>
      <vt:lpstr>NOVENO_CS</vt:lpstr>
      <vt:lpstr>DECIMO_CN</vt:lpstr>
      <vt:lpstr>DECIMO_LC</vt:lpstr>
      <vt:lpstr>Hoja2 (2)</vt:lpstr>
      <vt:lpstr>Hoja3</vt:lpstr>
      <vt:lpstr>Hoja1</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LENOVO</cp:lastModifiedBy>
  <cp:lastPrinted>2019-09-03T23:22:39Z</cp:lastPrinted>
  <dcterms:created xsi:type="dcterms:W3CDTF">2019-06-10T12:48:45Z</dcterms:created>
  <dcterms:modified xsi:type="dcterms:W3CDTF">2022-10-28T19:50:43Z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ies>
</file>