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codeName="ThisWorkbook" defaultThemeVersion="124226"/>
  <mc:AlternateContent xmlns:mc="http://schemas.openxmlformats.org/markup-compatibility/2006">
    <mc:Choice Requires="x15">
      <x15ac:absPath xmlns:x15ac="http://schemas.microsoft.com/office/spreadsheetml/2010/11/ac" url="C:\Users\Cpe.Cpe-PC\Documents\"/>
    </mc:Choice>
  </mc:AlternateContent>
  <xr:revisionPtr revIDLastSave="0" documentId="10_ncr:8100000_{682F7DAC-BD86-4DE2-9D26-AB675A2896A9}" xr6:coauthVersionLast="34" xr6:coauthVersionMax="44" xr10:uidLastSave="{00000000-0000-0000-0000-000000000000}"/>
  <bookViews>
    <workbookView xWindow="0" yWindow="0" windowWidth="20400" windowHeight="7245" activeTab="2"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0" i="1" l="1"/>
  <c r="U87" i="1"/>
  <c r="U92" i="1"/>
  <c r="U91" i="1"/>
  <c r="U90" i="1"/>
  <c r="U89" i="1"/>
  <c r="R7" i="1"/>
  <c r="S7" i="1"/>
  <c r="T7" i="1"/>
  <c r="U7" i="1"/>
  <c r="R8" i="1"/>
  <c r="S8" i="1"/>
  <c r="T8" i="1"/>
  <c r="U8" i="1"/>
  <c r="R9" i="1"/>
  <c r="S9" i="1"/>
  <c r="T9" i="1"/>
  <c r="U9" i="1"/>
  <c r="R10" i="1"/>
  <c r="S10" i="1"/>
  <c r="T10" i="1"/>
  <c r="P4" i="2" s="1"/>
  <c r="U10" i="1"/>
  <c r="Q11" i="1"/>
  <c r="R11" i="1"/>
  <c r="S11" i="1"/>
  <c r="R13" i="1"/>
  <c r="S13" i="1"/>
  <c r="T13" i="1"/>
  <c r="U13" i="1"/>
  <c r="R14" i="1"/>
  <c r="S14" i="1"/>
  <c r="T14" i="1"/>
  <c r="U14" i="1"/>
  <c r="R15" i="1"/>
  <c r="S15" i="1"/>
  <c r="T15" i="1"/>
  <c r="U15" i="1"/>
  <c r="R16" i="1"/>
  <c r="F5" i="2" s="1"/>
  <c r="S16" i="1"/>
  <c r="T16" i="1"/>
  <c r="P5" i="2" s="1"/>
  <c r="U16" i="1"/>
  <c r="R20" i="1"/>
  <c r="S20" i="1"/>
  <c r="T20" i="1"/>
  <c r="U20" i="1"/>
  <c r="R21" i="1"/>
  <c r="S21" i="1"/>
  <c r="T21" i="1"/>
  <c r="U21" i="1"/>
  <c r="R22" i="1"/>
  <c r="S22" i="1"/>
  <c r="T22" i="1"/>
  <c r="U22" i="1"/>
  <c r="R23" i="1"/>
  <c r="S23" i="1"/>
  <c r="T23" i="1"/>
  <c r="P6" i="2" s="1"/>
  <c r="U23" i="1"/>
  <c r="R30" i="1"/>
  <c r="S30" i="1"/>
  <c r="T30" i="1"/>
  <c r="U30" i="1"/>
  <c r="R31" i="1"/>
  <c r="S31" i="1"/>
  <c r="T31" i="1"/>
  <c r="U31" i="1"/>
  <c r="R32" i="1"/>
  <c r="S32" i="1"/>
  <c r="T32" i="1"/>
  <c r="U32" i="1"/>
  <c r="R33" i="1"/>
  <c r="F7" i="2" s="1"/>
  <c r="S33" i="1"/>
  <c r="K7" i="2" s="1"/>
  <c r="T33" i="1"/>
  <c r="P7" i="2" s="1"/>
  <c r="U33" i="1"/>
  <c r="R36" i="1"/>
  <c r="S36" i="1"/>
  <c r="T36" i="1"/>
  <c r="U36" i="1"/>
  <c r="R37" i="1"/>
  <c r="S37" i="1"/>
  <c r="T37" i="1"/>
  <c r="U37" i="1"/>
  <c r="R38" i="1"/>
  <c r="S38" i="1"/>
  <c r="T38" i="1"/>
  <c r="U38" i="1"/>
  <c r="R39" i="1"/>
  <c r="S39" i="1"/>
  <c r="K8" i="2" s="1"/>
  <c r="T39" i="1"/>
  <c r="U39" i="1"/>
  <c r="R47" i="1"/>
  <c r="S47" i="1"/>
  <c r="T47" i="1"/>
  <c r="U47" i="1"/>
  <c r="R48" i="1"/>
  <c r="S48" i="1"/>
  <c r="T48" i="1"/>
  <c r="U48" i="1"/>
  <c r="R49" i="1"/>
  <c r="S49" i="1"/>
  <c r="T49" i="1"/>
  <c r="U49" i="1"/>
  <c r="R50" i="1"/>
  <c r="F9" i="2" s="1"/>
  <c r="S50" i="1"/>
  <c r="T50" i="1"/>
  <c r="U50" i="1"/>
  <c r="R55" i="1"/>
  <c r="S55" i="1"/>
  <c r="T55" i="1"/>
  <c r="U55" i="1"/>
  <c r="R56" i="1"/>
  <c r="S56" i="1"/>
  <c r="T56" i="1"/>
  <c r="U56" i="1"/>
  <c r="R57" i="1"/>
  <c r="S57" i="1"/>
  <c r="T57" i="1"/>
  <c r="U57" i="1"/>
  <c r="R58" i="1"/>
  <c r="S58" i="1"/>
  <c r="K4" i="4" s="1"/>
  <c r="T58" i="1"/>
  <c r="U58" i="1"/>
  <c r="U4" i="4" s="1"/>
  <c r="R62" i="1"/>
  <c r="S62" i="1"/>
  <c r="T62" i="1"/>
  <c r="U62" i="1"/>
  <c r="R63" i="1"/>
  <c r="S63" i="1"/>
  <c r="T63" i="1"/>
  <c r="U63" i="1"/>
  <c r="R64" i="1"/>
  <c r="S64" i="1"/>
  <c r="T64" i="1"/>
  <c r="U64" i="1"/>
  <c r="R65" i="1"/>
  <c r="F5" i="4" s="1"/>
  <c r="S65" i="1"/>
  <c r="K5" i="4" s="1"/>
  <c r="T65" i="1"/>
  <c r="U65" i="1"/>
  <c r="R68" i="1"/>
  <c r="S68" i="1"/>
  <c r="T68" i="1"/>
  <c r="U68" i="1"/>
  <c r="R69" i="1"/>
  <c r="S69" i="1"/>
  <c r="T69" i="1"/>
  <c r="U69" i="1"/>
  <c r="R70" i="1"/>
  <c r="S70" i="1"/>
  <c r="T70" i="1"/>
  <c r="U70" i="1"/>
  <c r="R71" i="1"/>
  <c r="S71" i="1"/>
  <c r="T71" i="1"/>
  <c r="U71" i="1"/>
  <c r="R74" i="1"/>
  <c r="S74" i="1"/>
  <c r="T74" i="1"/>
  <c r="U74" i="1"/>
  <c r="R75" i="1"/>
  <c r="S75" i="1"/>
  <c r="T75" i="1"/>
  <c r="U75" i="1"/>
  <c r="R76" i="1"/>
  <c r="S76" i="1"/>
  <c r="T76" i="1"/>
  <c r="U76" i="1"/>
  <c r="R77" i="1"/>
  <c r="F7" i="4" s="1"/>
  <c r="S77" i="1"/>
  <c r="T77" i="1"/>
  <c r="P7" i="4" s="1"/>
  <c r="U77" i="1"/>
  <c r="U7" i="4" s="1"/>
  <c r="R84" i="1"/>
  <c r="S84" i="1"/>
  <c r="T84" i="1"/>
  <c r="U84" i="1"/>
  <c r="R85" i="1"/>
  <c r="S85" i="1"/>
  <c r="T85" i="1"/>
  <c r="U85" i="1"/>
  <c r="R86" i="1"/>
  <c r="S86" i="1"/>
  <c r="T86" i="1"/>
  <c r="U86" i="1"/>
  <c r="T4" i="6" s="1"/>
  <c r="T10" i="6" s="1"/>
  <c r="R87" i="1"/>
  <c r="S87" i="1"/>
  <c r="T87" i="1"/>
  <c r="R89" i="1"/>
  <c r="S89" i="1"/>
  <c r="T89" i="1"/>
  <c r="R90" i="1"/>
  <c r="S90" i="1"/>
  <c r="T90" i="1"/>
  <c r="R91" i="1"/>
  <c r="S91" i="1"/>
  <c r="J5" i="6" s="1"/>
  <c r="T91" i="1"/>
  <c r="R92" i="1"/>
  <c r="S92" i="1"/>
  <c r="T92" i="1"/>
  <c r="R98" i="1"/>
  <c r="S98" i="1"/>
  <c r="T98" i="1"/>
  <c r="U98" i="1"/>
  <c r="R99" i="1"/>
  <c r="S99" i="1"/>
  <c r="T99" i="1"/>
  <c r="U99" i="1"/>
  <c r="R100" i="1"/>
  <c r="S100" i="1"/>
  <c r="T100" i="1"/>
  <c r="R101" i="1"/>
  <c r="S101" i="1"/>
  <c r="T101" i="1"/>
  <c r="U101" i="1"/>
  <c r="R102" i="1"/>
  <c r="C7" i="6" s="1"/>
  <c r="S102" i="1"/>
  <c r="T102" i="1"/>
  <c r="U102" i="1"/>
  <c r="R103" i="1"/>
  <c r="S103" i="1"/>
  <c r="T103" i="1"/>
  <c r="U103" i="1"/>
  <c r="R104" i="1"/>
  <c r="S104" i="1"/>
  <c r="T104" i="1"/>
  <c r="U104" i="1"/>
  <c r="R105" i="1"/>
  <c r="S105" i="1"/>
  <c r="K7" i="6" s="1"/>
  <c r="T105" i="1"/>
  <c r="P7" i="6" s="1"/>
  <c r="U105" i="1"/>
  <c r="U7" i="6" s="1"/>
  <c r="R114" i="1"/>
  <c r="S114" i="1"/>
  <c r="T114" i="1"/>
  <c r="U114" i="1"/>
  <c r="R115" i="1"/>
  <c r="S115" i="1"/>
  <c r="T115" i="1"/>
  <c r="U115" i="1"/>
  <c r="R116" i="1"/>
  <c r="S116" i="1"/>
  <c r="T116" i="1"/>
  <c r="U116" i="1"/>
  <c r="R117" i="1"/>
  <c r="F8" i="6" s="1"/>
  <c r="S117" i="1"/>
  <c r="K8" i="6" s="1"/>
  <c r="T117" i="1"/>
  <c r="P8" i="6" s="1"/>
  <c r="U117" i="1"/>
  <c r="U8" i="6" s="1"/>
  <c r="R122" i="1"/>
  <c r="S122" i="1"/>
  <c r="T122" i="1"/>
  <c r="U122" i="1"/>
  <c r="R123" i="1"/>
  <c r="S123" i="1"/>
  <c r="T123" i="1"/>
  <c r="U123" i="1"/>
  <c r="R124" i="1"/>
  <c r="S124" i="1"/>
  <c r="T124" i="1"/>
  <c r="U124" i="1"/>
  <c r="R125" i="1"/>
  <c r="F4" i="5" s="1"/>
  <c r="S125" i="1"/>
  <c r="T125" i="1"/>
  <c r="P4" i="5" s="1"/>
  <c r="U125" i="1"/>
  <c r="R128" i="1"/>
  <c r="S128" i="1"/>
  <c r="T128" i="1"/>
  <c r="U128" i="1"/>
  <c r="R129" i="1"/>
  <c r="S129" i="1"/>
  <c r="T129" i="1"/>
  <c r="U129" i="1"/>
  <c r="R130" i="1"/>
  <c r="S130" i="1"/>
  <c r="T130" i="1"/>
  <c r="U130" i="1"/>
  <c r="R131" i="1"/>
  <c r="S131" i="1"/>
  <c r="H5" i="5" s="1"/>
  <c r="T131" i="1"/>
  <c r="P5" i="5" s="1"/>
  <c r="U131" i="1"/>
  <c r="R134" i="1"/>
  <c r="S134" i="1"/>
  <c r="T134" i="1"/>
  <c r="U134" i="1"/>
  <c r="R135" i="1"/>
  <c r="S135" i="1"/>
  <c r="T135" i="1"/>
  <c r="U135" i="1"/>
  <c r="R136" i="1"/>
  <c r="S136" i="1"/>
  <c r="T136" i="1"/>
  <c r="U136" i="1"/>
  <c r="R137" i="1"/>
  <c r="F6" i="5" s="1"/>
  <c r="S137" i="1"/>
  <c r="K6" i="5" s="1"/>
  <c r="T137" i="1"/>
  <c r="P6" i="5" s="1"/>
  <c r="R139" i="1"/>
  <c r="S139" i="1"/>
  <c r="T139" i="1"/>
  <c r="U139" i="1"/>
  <c r="R140" i="1"/>
  <c r="S140" i="1"/>
  <c r="T140" i="1"/>
  <c r="U140" i="1"/>
  <c r="R141" i="1"/>
  <c r="S141" i="1"/>
  <c r="J7" i="5" s="1"/>
  <c r="T141" i="1"/>
  <c r="U141" i="1"/>
  <c r="T7" i="5" s="1"/>
  <c r="R142" i="1"/>
  <c r="F7" i="5" s="1"/>
  <c r="S142" i="1"/>
  <c r="T142" i="1"/>
  <c r="P7" i="5" s="1"/>
  <c r="F4" i="4"/>
  <c r="F8" i="2"/>
  <c r="E8" i="2"/>
  <c r="C8" i="2"/>
  <c r="C6" i="2"/>
  <c r="U4" i="5"/>
  <c r="U10" i="5" s="1"/>
  <c r="C9" i="2"/>
  <c r="E9" i="2"/>
  <c r="D6" i="4"/>
  <c r="U4" i="6"/>
  <c r="U10" i="6" s="1"/>
  <c r="I4" i="5"/>
  <c r="D6" i="2"/>
  <c r="F6" i="2"/>
  <c r="D5" i="2"/>
  <c r="E5" i="2"/>
  <c r="C7" i="2"/>
  <c r="N8" i="2" l="1"/>
  <c r="P8" i="2"/>
  <c r="T7" i="6"/>
  <c r="T6" i="6"/>
  <c r="I5" i="5"/>
  <c r="I7" i="6"/>
  <c r="I8" i="6"/>
  <c r="I6" i="5"/>
  <c r="J4" i="5"/>
  <c r="I7" i="2"/>
  <c r="T8" i="6"/>
  <c r="S7" i="5"/>
  <c r="I7" i="5"/>
  <c r="E7" i="6"/>
  <c r="C6" i="6"/>
  <c r="D7" i="4"/>
  <c r="C7" i="4"/>
  <c r="C5" i="4"/>
  <c r="O8" i="2"/>
  <c r="O7" i="2"/>
  <c r="M6" i="2"/>
  <c r="R5" i="6"/>
  <c r="H5" i="4"/>
  <c r="H9" i="2"/>
  <c r="J5" i="2"/>
  <c r="M4" i="5"/>
  <c r="O6" i="6"/>
  <c r="K5" i="6"/>
  <c r="E5" i="6"/>
  <c r="O4" i="6"/>
  <c r="D4" i="2"/>
  <c r="H7" i="4"/>
  <c r="K7" i="4"/>
  <c r="J6" i="4"/>
  <c r="I6" i="4"/>
  <c r="H6" i="4"/>
  <c r="N5" i="4"/>
  <c r="P5" i="4"/>
  <c r="N6" i="6"/>
  <c r="M9" i="2"/>
  <c r="M8" i="2"/>
  <c r="M7" i="2"/>
  <c r="N5" i="2"/>
  <c r="M8" i="6"/>
  <c r="O7" i="6"/>
  <c r="I4" i="4"/>
  <c r="J9" i="2"/>
  <c r="K9" i="2"/>
  <c r="E6" i="6"/>
  <c r="F6" i="6"/>
  <c r="E4" i="6"/>
  <c r="D4" i="6"/>
  <c r="D9" i="2"/>
  <c r="D8" i="2"/>
  <c r="E7" i="2"/>
  <c r="D7" i="2"/>
  <c r="R7" i="5"/>
  <c r="M7" i="4"/>
  <c r="O9" i="2"/>
  <c r="N9" i="2"/>
  <c r="N7" i="2"/>
  <c r="N6" i="2"/>
  <c r="O5" i="2"/>
  <c r="M5" i="2"/>
  <c r="N6" i="5"/>
  <c r="N5" i="5"/>
  <c r="H4" i="6"/>
  <c r="J5" i="4"/>
  <c r="J4" i="4"/>
  <c r="I5" i="2"/>
  <c r="M4" i="2"/>
  <c r="H4" i="2"/>
  <c r="U5" i="5"/>
  <c r="N6" i="4"/>
  <c r="P10" i="5"/>
  <c r="N5" i="6"/>
  <c r="R6" i="5"/>
  <c r="S5" i="5"/>
  <c r="N4" i="4"/>
  <c r="R5" i="5"/>
  <c r="K4" i="6"/>
  <c r="H4" i="4"/>
  <c r="K5" i="2"/>
  <c r="F4" i="2"/>
  <c r="J5" i="5"/>
  <c r="K4" i="5"/>
  <c r="J8" i="6"/>
  <c r="H8" i="6"/>
  <c r="J6" i="6"/>
  <c r="D6" i="6"/>
  <c r="E5" i="4"/>
  <c r="F10" i="2"/>
  <c r="U5" i="6"/>
  <c r="K5" i="5"/>
  <c r="K6" i="4"/>
  <c r="T5" i="5"/>
  <c r="E7" i="5"/>
  <c r="D7" i="5"/>
  <c r="C7" i="5"/>
  <c r="E6" i="5"/>
  <c r="D5" i="5"/>
  <c r="R7" i="4"/>
  <c r="U5" i="4"/>
  <c r="T5" i="2"/>
  <c r="H7" i="5"/>
  <c r="H6" i="5"/>
  <c r="O5" i="5"/>
  <c r="H4" i="5"/>
  <c r="O4" i="5"/>
  <c r="N8" i="6"/>
  <c r="U6" i="6"/>
  <c r="M4" i="6"/>
  <c r="I5" i="4"/>
  <c r="M4" i="4"/>
  <c r="H5" i="2"/>
  <c r="I4" i="2"/>
  <c r="J4" i="2"/>
  <c r="M7" i="6"/>
  <c r="J4" i="6"/>
  <c r="I7" i="4"/>
  <c r="D5" i="4"/>
  <c r="J8" i="2"/>
  <c r="H8" i="2"/>
  <c r="C4" i="2"/>
  <c r="S4" i="5"/>
  <c r="S10" i="5" s="1"/>
  <c r="P6" i="6"/>
  <c r="M5" i="6"/>
  <c r="I5" i="6"/>
  <c r="D4" i="4"/>
  <c r="E6" i="2"/>
  <c r="S4" i="6"/>
  <c r="S10" i="6" s="1"/>
  <c r="I10" i="5"/>
  <c r="M5" i="5"/>
  <c r="D4" i="5"/>
  <c r="H7" i="6"/>
  <c r="J6" i="5"/>
  <c r="M6" i="6"/>
  <c r="J7" i="4"/>
  <c r="M6" i="5"/>
  <c r="U6" i="4"/>
  <c r="E6" i="4"/>
  <c r="O4" i="4"/>
  <c r="U7" i="5"/>
  <c r="U6" i="5"/>
  <c r="T6" i="5"/>
  <c r="C5" i="5"/>
  <c r="E4" i="5"/>
  <c r="C4" i="5"/>
  <c r="D8" i="6"/>
  <c r="S8" i="6"/>
  <c r="R8" i="6"/>
  <c r="C8" i="6"/>
  <c r="R7" i="6"/>
  <c r="D7" i="6"/>
  <c r="F7" i="6"/>
  <c r="N7" i="6"/>
  <c r="S7" i="6"/>
  <c r="S6" i="6"/>
  <c r="R6" i="6"/>
  <c r="H6" i="6"/>
  <c r="C5" i="6"/>
  <c r="M6" i="4"/>
  <c r="O6" i="4"/>
  <c r="O5" i="4"/>
  <c r="M5" i="4"/>
  <c r="C4" i="4"/>
  <c r="U9" i="2"/>
  <c r="R9" i="2"/>
  <c r="I8" i="2"/>
  <c r="H7" i="2"/>
  <c r="K6" i="2"/>
  <c r="J6" i="2"/>
  <c r="H6" i="2"/>
  <c r="O4" i="2"/>
  <c r="N4" i="2"/>
  <c r="T5" i="6"/>
  <c r="T5" i="4"/>
  <c r="P5" i="6"/>
  <c r="S6" i="5"/>
  <c r="P4" i="6"/>
  <c r="N4" i="6"/>
  <c r="N4" i="5"/>
  <c r="O7" i="5"/>
  <c r="K6" i="6"/>
  <c r="I4" i="6"/>
  <c r="H5" i="6"/>
  <c r="I6" i="6"/>
  <c r="J7" i="6"/>
  <c r="K7" i="5"/>
  <c r="J10" i="6"/>
  <c r="R4" i="6"/>
  <c r="R10" i="6" s="1"/>
  <c r="E8" i="6"/>
  <c r="J7" i="2"/>
  <c r="F5" i="6"/>
  <c r="C6" i="4"/>
  <c r="R4" i="5"/>
  <c r="R10" i="5" s="1"/>
  <c r="E4" i="2"/>
  <c r="I9" i="2"/>
  <c r="I6" i="2"/>
  <c r="O5" i="6"/>
  <c r="S7" i="4"/>
  <c r="E5" i="5"/>
  <c r="N7" i="5"/>
  <c r="M7" i="5"/>
  <c r="D6" i="5"/>
  <c r="C6" i="5"/>
  <c r="O6" i="5"/>
  <c r="F5" i="5"/>
  <c r="F10" i="5" s="1"/>
  <c r="T4" i="5"/>
  <c r="T10" i="5" s="1"/>
  <c r="O8" i="6"/>
  <c r="D5" i="6"/>
  <c r="F4" i="6"/>
  <c r="C4" i="6"/>
  <c r="N7" i="4"/>
  <c r="T7" i="4"/>
  <c r="O7" i="4"/>
  <c r="E7" i="4"/>
  <c r="P6" i="4"/>
  <c r="F6" i="4"/>
  <c r="F10" i="4" s="1"/>
  <c r="T6" i="4"/>
  <c r="R6" i="4"/>
  <c r="S6" i="4"/>
  <c r="R5" i="4"/>
  <c r="S5" i="4"/>
  <c r="P4" i="4"/>
  <c r="E4" i="4"/>
  <c r="S4" i="4"/>
  <c r="R4" i="4"/>
  <c r="T4" i="4"/>
  <c r="P9" i="2"/>
  <c r="P10" i="2" s="1"/>
  <c r="O6" i="2"/>
  <c r="C5" i="2"/>
  <c r="K4" i="2"/>
  <c r="S5" i="6"/>
  <c r="T9" i="2"/>
  <c r="S9" i="2"/>
  <c r="U7" i="2"/>
  <c r="S8" i="2"/>
  <c r="R8" i="2"/>
  <c r="U8" i="2"/>
  <c r="T8" i="2"/>
  <c r="R7" i="2"/>
  <c r="T7" i="2"/>
  <c r="S7" i="2"/>
  <c r="S6" i="2"/>
  <c r="R6" i="2"/>
  <c r="T6" i="2"/>
  <c r="U6" i="2"/>
  <c r="U5" i="2"/>
  <c r="R5" i="2"/>
  <c r="S5" i="2"/>
  <c r="S4" i="2"/>
  <c r="R4" i="2"/>
  <c r="U4" i="2"/>
  <c r="T4" i="2"/>
  <c r="D10" i="2" l="1"/>
  <c r="E10" i="2"/>
  <c r="N10" i="2"/>
  <c r="M10" i="2"/>
  <c r="K10" i="4"/>
  <c r="H10" i="4"/>
  <c r="E10" i="6"/>
  <c r="J10" i="4"/>
  <c r="I10" i="4"/>
  <c r="H10" i="6"/>
  <c r="J10" i="5"/>
  <c r="U10" i="4"/>
  <c r="H10" i="5"/>
  <c r="D10" i="6"/>
  <c r="O10" i="5"/>
  <c r="N10" i="4"/>
  <c r="K10" i="2"/>
  <c r="D10" i="5"/>
  <c r="K10" i="5"/>
  <c r="H10" i="2"/>
  <c r="M10" i="4"/>
  <c r="M10" i="6"/>
  <c r="C10" i="2"/>
  <c r="F10" i="6"/>
  <c r="M10" i="5"/>
  <c r="O10" i="6"/>
  <c r="K10" i="6"/>
  <c r="P10" i="6"/>
  <c r="R10" i="4"/>
  <c r="T10" i="4"/>
  <c r="S10" i="4"/>
  <c r="D10" i="4"/>
  <c r="J10" i="2"/>
  <c r="O10" i="4"/>
  <c r="S10" i="2"/>
  <c r="E10" i="4"/>
  <c r="I10" i="2"/>
  <c r="N10" i="5"/>
  <c r="O10" i="2"/>
  <c r="C10" i="4"/>
  <c r="C10" i="5"/>
  <c r="R10" i="2"/>
  <c r="P10" i="4"/>
  <c r="C10" i="6"/>
  <c r="I10" i="6"/>
  <c r="N10" i="6"/>
  <c r="E10" i="5"/>
  <c r="T10" i="2"/>
  <c r="U10" i="2"/>
</calcChain>
</file>

<file path=xl/sharedStrings.xml><?xml version="1.0" encoding="utf-8"?>
<sst xmlns="http://schemas.openxmlformats.org/spreadsheetml/2006/main" count="958" uniqueCount="697">
  <si>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</si>
  <si>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</si>
  <si>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</si>
  <si>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</si>
  <si>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</si>
  <si>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</si>
  <si>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</si>
  <si>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</si>
  <si>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</si>
  <si>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</si>
  <si>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</si>
  <si>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</si>
  <si>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</si>
  <si>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</si>
  <si>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</si>
  <si>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</si>
  <si>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</si>
  <si>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</si>
  <si>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</si>
  <si>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</si>
  <si>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</si>
  <si>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</si>
  <si>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</si>
  <si>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</si>
  <si>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</si>
  <si>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</si>
  <si>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</si>
  <si>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</si>
  <si>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</si>
  <si>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</si>
  <si>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</si>
  <si>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</si>
  <si>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</si>
  <si>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</si>
  <si>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</si>
  <si>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</si>
  <si>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</si>
  <si>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</si>
  <si>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</si>
  <si>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</si>
  <si>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</si>
  <si>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</si>
  <si>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</si>
  <si>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</si>
  <si>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</si>
  <si>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</si>
  <si>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</si>
  <si>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</si>
  <si>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</si>
  <si>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</si>
  <si>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</si>
  <si>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</si>
  <si>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</si>
  <si>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</si>
  <si>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</si>
  <si>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</si>
  <si>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</si>
  <si>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</si>
  <si>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</si>
  <si>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</si>
  <si>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</si>
  <si>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</si>
  <si>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</si>
  <si>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</si>
  <si>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</si>
  <si>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</si>
  <si>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</si>
  <si>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</si>
  <si>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</si>
  <si>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</si>
  <si>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</si>
  <si>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</si>
  <si>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</si>
  <si>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</si>
  <si>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</si>
  <si>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</si>
  <si>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</si>
  <si>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</si>
  <si>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</si>
  <si>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</si>
  <si>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</si>
  <si>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</si>
  <si>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</si>
  <si>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</si>
  <si>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</si>
  <si>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</si>
  <si>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</si>
  <si>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</si>
  <si>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</si>
  <si>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</si>
  <si>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</si>
  <si>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</si>
  <si>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</si>
  <si>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</si>
  <si>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</si>
  <si>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</si>
  <si>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</si>
  <si>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</si>
  <si>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</si>
  <si>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</si>
  <si>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</si>
  <si>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</si>
  <si>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</si>
  <si>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</si>
  <si>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</si>
  <si>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</si>
  <si>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</si>
  <si>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</si>
  <si>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</si>
  <si>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</si>
  <si>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</si>
  <si>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</si>
  <si>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</si>
  <si>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</si>
  <si>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</si>
  <si>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</si>
  <si>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</si>
  <si>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</si>
  <si>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</si>
  <si>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</si>
  <si>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</si>
  <si>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</si>
  <si>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</si>
  <si>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</si>
  <si>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</si>
  <si>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</si>
  <si>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</si>
  <si>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</si>
  <si>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</si>
  <si>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</si>
  <si>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</si>
  <si>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</si>
  <si>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</si>
  <si>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</si>
  <si>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</si>
  <si>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</si>
  <si>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</si>
  <si>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</si>
  <si>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</si>
  <si>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</si>
  <si>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</si>
  <si>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</si>
  <si>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</si>
  <si>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</si>
  <si>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</si>
  <si>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</si>
  <si>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</si>
  <si>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</si>
  <si>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</si>
  <si>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</si>
  <si>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</si>
  <si>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</si>
  <si>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</si>
  <si>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</si>
  <si>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</si>
  <si>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</si>
  <si>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</si>
  <si>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</si>
  <si>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</si>
  <si>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</si>
  <si>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</si>
  <si>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</si>
  <si>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</si>
  <si>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</si>
  <si>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</si>
  <si>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</si>
  <si>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</si>
  <si>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</si>
  <si>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</si>
  <si>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</si>
  <si>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</si>
  <si>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</si>
  <si>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</si>
  <si>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</si>
  <si>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</si>
  <si>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</si>
  <si>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2016</t>
  </si>
  <si>
    <t>AÑO 2017</t>
  </si>
  <si>
    <t>AÑO 2018</t>
  </si>
  <si>
    <t>La institución educativa, atiende a una gran población  de alumnos en condiciones de desplazamiento, y pobreza extrema y favoce la participación de toda  esta población.</t>
  </si>
  <si>
    <t>Se le brinda al estudiante una orientación Vocacional  con el fin de que el mismo tome sus propias decisiones en su beneficio y el de su comunidad.</t>
  </si>
  <si>
    <t>Acta del dia "E", Material fotografico y audiovisual, carta a los padres de Familiapor parte de sus hijos.</t>
  </si>
  <si>
    <t>La institución reconoce a la familia como la formadora de valores  que  tienen un papel fundamental en la enseñanza de sus hijos, por ello es necesaria una formación academica de ellos para que puedan cumplir a cabalidad con su función</t>
  </si>
  <si>
    <t xml:space="preserve">Formato de asistencia, charlas por parte de los psicologos y miembros  del servicio de salud municipal, </t>
  </si>
  <si>
    <t>ofrece los niveles de prescolar, basica primaria, basica secudaria y media tecnica, restaurante escolar, cooperativa.</t>
  </si>
  <si>
    <t>Observadores de los estudiantes, planillas de control de asistencia de restaurante</t>
  </si>
  <si>
    <t>Formato  de prestamo de las dependencias.</t>
  </si>
  <si>
    <t>Cronograma de Actividades, actas de izadas de bandera, fotografias y videos.</t>
  </si>
  <si>
    <t>Cronograma de actividades,actas de Asambleas de padres de familia, Formato  de asistencia a las reuniones, material fotografico y audio visual</t>
  </si>
  <si>
    <t>Formatos de asistencia, charlas de los psicologos a las familias</t>
  </si>
  <si>
    <t>planillas de control de asistencia, fotografias</t>
  </si>
  <si>
    <t>Se evidencia que en la zona de la institución no existen normas de seguridad en la via por donde se transportan los estudiantes, por ende esnecesario el proyecto de movilidad segura.</t>
  </si>
  <si>
    <t>Gestionar la conectividad del internet a toda la comunidad en general para mejorar el ambiente en las familias y el apoyo de los padres a los hijos en la parte academica</t>
  </si>
  <si>
    <t>Lograr la vinculación mas frecuente de las entidades gubernamentales en el apoyo a las familias en la escuela de padres</t>
  </si>
  <si>
    <t>gestionar la  presencia de personal especializado de los entes municipales y departamentales para el apoyo de capacitación de la comunidad en los diferentes programas</t>
  </si>
  <si>
    <t>Material fotografico. Proyectos transversales(medioi ambiente, educación sexual.</t>
  </si>
  <si>
    <t>la institución ha recibido charlas de los psicologos  y comité de salud, pero no cuenta  con un sisrtema de monitoreo permanente.</t>
  </si>
  <si>
    <t>La institución brinda los espacios necesarios para que todos los estudiantes participen de las actividades culturales y deportivas programadas en cada periodo. No solo se ha dado cumplimiento a la ley  sino que se a logrado la participación de los estudiantes en su propia formación.</t>
  </si>
  <si>
    <t>La institución programa cuatro asambleas de padres ordinarias y extraordinarias cuando lo considere necesario. Además de poseer canales de comunicaciòn claros y abiertos que favorecen a los padres el conocimiento de sus derechos y deberes</t>
  </si>
  <si>
    <t>Las familias son muy activas y participan en todas las actividades que se programan en concordancia con el PEI y con los procesos de la institución.</t>
  </si>
  <si>
    <t>Se cuenta con Programas como los proyectos transversales con apoyo de los miembros del comité de salud municipal.Se encuentra seguridad en la sede principal pero algunas sedes carecen de esa seguridad, como la escuela Miguel Vega Uribe, y la Esmeralda.</t>
  </si>
  <si>
    <t>El servicio social estudiantil es valorado por la comunidad  ya que este contribuye a la solución de algunas necesidades por medio de programas interesantes y organizados</t>
  </si>
  <si>
    <t>material fotografico</t>
  </si>
  <si>
    <t>La institución conoce las caracteristicas de su entorno y procura dar respuestas a estas, mediante acciones que buscan acercar a los estudiantes a la institución.</t>
  </si>
  <si>
    <t>Formato de matricula , carpetas de cada estudiante, observadores de los alumnos.</t>
  </si>
  <si>
    <t>Proyectos transversales movilidad segura Educación sexual. Material fotografico</t>
  </si>
  <si>
    <t>Las dependencia de la institución ademas de ofrecer el servicio educativo se hace extensivo a las entidades que ofrecen servicios de formación no formal. Además la comunidad se encuentra informada respecto a los programas y posibilidades del uso de los recursos fisicos de la institución y los utiliza.</t>
  </si>
  <si>
    <t>La institucion educativa  cuenta con los repectivos plan de estudio integrado al P.E.I  consecuente con la vision del alumno que se pretende.</t>
  </si>
  <si>
    <t>planes area, actas de las difrentes reuniones  que se realizan en la institucion .</t>
  </si>
  <si>
    <t>El  P.E.I, planes de area y actas de compromiso del dia E.</t>
  </si>
  <si>
    <t>La institucion cuenta  con los recursos basicos para el aprendizaje.</t>
  </si>
  <si>
    <t>P.E.I ,plan de estudios , actas de comision de evaluacion y promocion.</t>
  </si>
  <si>
    <t xml:space="preserve">la instucion cuenta con una politica unificada para administrar la expedicion de boletines en todas sus sedes. </t>
  </si>
  <si>
    <t>la  intitucion cuenta con un archivo, que permite disponer de manera oportuna la informacion de los estudiantes de todas las sedes, para expedicion de constancias y certificados de manera agil y oportuna.</t>
  </si>
  <si>
    <t>La institucion hace monitoreo periodicamente de la  mejora d el proceso de matricula y esta atento a las necesidades de la comunidad.</t>
  </si>
  <si>
    <t>la institucion cuenta con un programa de mantenimiento preventivo de su planta fisica.</t>
  </si>
  <si>
    <t>los espacios fisicos dela institucion se utilizan adecuadamente.</t>
  </si>
  <si>
    <t>la institucion tiene un plan de adquisicion de recursos para el aprendizaje, que garantiza la disponibilidad oportuna de los mismos.</t>
  </si>
  <si>
    <t>El proceso para determinar las necesidades de adquisición de suministro de insumos, recursos y mantenimiento de los mismos, es
participativo, se hace oportunamente y está articulado con la propuesta pedagógica de la institución.</t>
  </si>
  <si>
    <t>El programa de mantenimiento preventivo y correctivo de los equipos y recursos para el aprendizaje se cumple adecuadamente; con ello se garantiza su estado óptimo. Además, los manuales de uso están disponibles cuando se requieran.</t>
  </si>
  <si>
    <t>La comunidad educativa conoce y adopta las medidas preventivas derivadas del conocimiento cabal del panorama de riesgos.</t>
  </si>
  <si>
    <t>La institución cuenta con programas
definidos para algunos servicios complementarios, y los presta con la calidad y la regularidad necesarias para
atender los requerimientos del estudiantado. Además, hay una articulación con la oferta externa.</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</si>
  <si>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</si>
  <si>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</si>
  <si>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La institución tiene una estrategia organizada  para  la  inducción    y  la  acogida  del  personal nuevo,  que  incluye  el  análisis  del  PEI  y  del plan  de  mejoramiento.  Además,  realiza  la reinducción del antiguo en lo relacionado con aspectos  institucionales,  pedagógicos  y  disci
-plinares</t>
  </si>
  <si>
    <t>La institución cuenta con lineamientos que permiten que sus integrantes opten por procesos de   formación   en   coherencia con el PEI y con las necesidades detectadas.</t>
  </si>
  <si>
    <t>La  institución  cuenta  con  procesos  explícitos para elaborar los horarios y los criterios para realizar  la  asignación  académica  de  los  docentes, y éstos se cumplen.</t>
  </si>
  <si>
    <t>La  institución  revisa  permanentemente  si  el  personal vinculado está identificado con su filosofía, principios,  valores  y  objetivos,  y  toma  medidas 
pertinentes para lograr que todos se sientan parte de la misma.</t>
  </si>
  <si>
    <t>El  proceso  de  evaluación  de  docentes,  directivos y personal administrativo permite la implementación de acciones de mejoramiento y de desarrollo profesional. Además, esconocido por la comunidad y cuentacon un respaldo amplio de los miembros de la institución.</t>
  </si>
  <si>
    <t>La  estrategia  de  reconocimiento  al  personal vinculado  es  aplicada  cabalmente  y  es  parte fundamental de la cultura institucional.</t>
  </si>
  <si>
    <t>La institución discute y perfecciona sus planes de investigación y busca fuentes de financiación que permitan su realización.</t>
  </si>
  <si>
    <t>La  institución  dispone  de  estrategias  claras para  mediación  y  solución  de  conflictos  y  éstos  se  resuelven  a  través  del  diálogo  y  la  negociación permanente. Esto contribuye a que 
exista un buen clima laboral.</t>
  </si>
  <si>
    <t>La  institución  revisa  y  evalúa  continuamente  su programa  de  bienestar  del  personal  vinculado  y  los  ajusta  de  acuerdo  con  los  resultados  obtenidos y las nuevas necesidades.</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</si>
  <si>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</si>
  <si>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</si>
  <si>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institución  presenta  los  informes  financieros  a  las  autoridades  competentes  de  manera apropiada y oportuna. Éstos son parte del 
proceso de control interno y sirven para tomar decisiones  y  realizar  seguimiento  al  manejo de los recursos.</t>
  </si>
  <si>
    <t>La  institución  presenta  los  informes  financieros  a  las  autoridades  competentes  de  manera apropiada y oportuna. Éstos son parte del proceso de control interno y sirven para tomar decisiones  y  realizar  seguimiento  al  manejo de los recursos.</t>
  </si>
  <si>
    <t>plan area, plan de asignatura, y el plan de aula.</t>
  </si>
  <si>
    <t>plan de  refuerzo en las difrentes areas.</t>
  </si>
  <si>
    <t>Se tiene  conocimiento  personal de los egresados cuando pasan de visita por el colegio.</t>
  </si>
  <si>
    <t>Visitas de los egresados .</t>
  </si>
  <si>
    <t>no hay</t>
  </si>
  <si>
    <t>folios de matricula</t>
  </si>
  <si>
    <t>archivo digital y fisico re egistro de notas</t>
  </si>
  <si>
    <t>software de notas</t>
  </si>
  <si>
    <t>planes y ejecuciones de arreglos</t>
  </si>
  <si>
    <t>la institucion cuenta con programa de adecuacion, accesibilidad y embellecimiento de la planta fisica con la comunidad educativa.</t>
  </si>
  <si>
    <t>contratos y planes de mejora</t>
  </si>
  <si>
    <t>bitacora y reglamentos por dependencia</t>
  </si>
  <si>
    <t>actas de netrega de materiales</t>
  </si>
  <si>
    <t>informes de necesidades y compras de suministros</t>
  </si>
  <si>
    <t>actas de entrega de revisiones y arreglos</t>
  </si>
  <si>
    <t>plan de seguridad y riesgos</t>
  </si>
  <si>
    <t>convenio de alcaldia para transporte y gobernacion para  restaurantes escolares</t>
  </si>
  <si>
    <t>actas de compromiso con padres y estudinates</t>
  </si>
  <si>
    <t>hojas de vida de cda integrante de la planta asignada</t>
  </si>
  <si>
    <t>acta de inicio de labore</t>
  </si>
  <si>
    <t>actas y/o reconocimientos de capacitación</t>
  </si>
  <si>
    <t>cuadro de horarios y acta de asignaci+on de carga academica</t>
  </si>
  <si>
    <t>uniformes,carnets distintivos</t>
  </si>
  <si>
    <t>protocolos de evaluacion reportados</t>
  </si>
  <si>
    <t>registro fotografico y actas de reconcimiento</t>
  </si>
  <si>
    <t>proyectos de semilleros en ejecucuion</t>
  </si>
  <si>
    <t>actas e informes de acuerdos</t>
  </si>
  <si>
    <t>actas de consejo directivo de acuerdeos de inversion</t>
  </si>
  <si>
    <t>informes entregados al dpto de contabilidad</t>
  </si>
  <si>
    <t>informe escrito yy digital de rendicion de cuentas</t>
  </si>
  <si>
    <t>recibidos de recomendaciones autoridades competentes</t>
  </si>
  <si>
    <t>El programa de adecuación, accesibilidad y  embellecimiento de la planta física se lleva a cabo periódicamente y cuenta con la participación de los diferentes estamentos de la comunidad educativa</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</si>
  <si>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</si>
  <si>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</si>
  <si>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</si>
  <si>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</si>
  <si>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trabaja los temas de prevención de riesgos físicos (accidentes caseros, disposición de desechos, ergonomía, etc.) de manera parcial y esporádica.</t>
  </si>
  <si>
    <t>COLEGIO INTEGRADO LA LLANA</t>
  </si>
  <si>
    <t>CASERIO FINARIA</t>
  </si>
  <si>
    <t>wiloroher@hotmail.com</t>
  </si>
  <si>
    <t>JOHN WILLIAM OROZCO HERNANDEZ</t>
  </si>
  <si>
    <t>TIBU</t>
  </si>
  <si>
    <t>edrope1876@hotmail.com</t>
  </si>
  <si>
    <t>clelia_ba@hotmail.com</t>
  </si>
  <si>
    <t>gloriarincon_29@hotmail.com</t>
  </si>
  <si>
    <t>EDGARDO RODRIGUEZ</t>
  </si>
  <si>
    <t>GLORIA RINCON</t>
  </si>
  <si>
    <t>CLELIA BECERRA</t>
  </si>
  <si>
    <t>JOHN WILLIAM OROZCO</t>
  </si>
  <si>
    <t>DOCENTE</t>
  </si>
  <si>
    <t>RECTOR</t>
  </si>
  <si>
    <t>ACADEMICA</t>
  </si>
  <si>
    <t>DIRECTIVA</t>
  </si>
  <si>
    <t>COMUNITARIA</t>
  </si>
  <si>
    <t>ADMINISTRATIVA</t>
  </si>
  <si>
    <t>Constantemente se revisa y depura el sistema de matricula y esta atento a las necesidades de la comunidad con monitoreo permanente.</t>
  </si>
  <si>
    <t xml:space="preserve">Optimizar la utilizacion de los espacios fisicos con un manual de funciones adecuado. </t>
  </si>
  <si>
    <t xml:space="preserve">Ampliar el programa de notas para  la expedicion de boletines a todas sus sedes. </t>
  </si>
  <si>
    <t>Levantamiento del panorama de riesgos para hacer funcional el comité de vigilancia y seguridad,</t>
  </si>
  <si>
    <t xml:space="preserve">Asignar mas recursos para  mantenimiento de los equipos y otros recursos para el aprendizaje y socializar   los manuales de  equipos a los usuarios.
</t>
  </si>
  <si>
    <t>El comitè de salud ocupacional ya està funcionando y sigue las orientaciones de la EPS asignada.</t>
  </si>
  <si>
    <t>La instituciòn facilita los espacios para la formaciòn docente, generalmente los recursos son proporcionados por cada uno.</t>
  </si>
  <si>
    <t>Buscar soluciòn al transporte en jornada contraria para optimizar el apoyo a los estudiantes  con dificultades de aprendizaje.</t>
  </si>
  <si>
    <t>Culminar el proyecto de nuevas dependencias en plena ejecución.</t>
  </si>
  <si>
    <t>Para todas las actividades se cuenta con el apoyo y aceptación de toda la comunidad.</t>
  </si>
  <si>
    <t>Se evidencia el compromiso y la participación de la comunidad en todos los eventos que programa la instituciòn.</t>
  </si>
  <si>
    <t>De acuerdo con las normas y directrices oficiales la población extranjera ha sido recibida y se le grantiza su proceso educativo</t>
  </si>
  <si>
    <t>El consejo de padres, la asamblea y el consejo directivo lideran los procesos de acuerdo a lo establecido en el manual de convivencia.</t>
  </si>
  <si>
    <t>proyectar la señalizacion, alumbrado y seguridad de la Instituciòn.</t>
  </si>
  <si>
    <t>Crear y hacer funcional la escuela de padres como aporyo importante al proceso.</t>
  </si>
  <si>
    <t>NILZA NARANJO</t>
  </si>
  <si>
    <t>JOHN WILLIAN OROZCO</t>
  </si>
  <si>
    <t>Se encuentra definido de acuerdo a su entorno; no obstante, este aún no no se ha logrado implementar en su totalidad en la institución educativa y sus sedes.</t>
  </si>
  <si>
    <t>Se cuenta  material didactico necesario para realizar de manera adecuada los procesos de aprendizaje; pero aún no se ha implementado un sistema de actualización a los requerimientos de la institución y sus sedes.</t>
  </si>
  <si>
    <t>Se cumple con los horarios  establecidos por el calendario academico, también se implementa un seguimiento al cumplimiento de los horarios por medio de la comunidad.</t>
  </si>
  <si>
    <t>Carpeta de asistencia y retardos, e información cargada en el sistema de WebColegios; diligenciada  por el representante del curso y revisa por el titular del grado.</t>
  </si>
  <si>
    <t>la institucion educativa  cuenta  con un sistema de evaluacion  que retroalimenta el proceso educativo y que está acorde con los lineamientos establecidos por el Ministerio de educación.</t>
  </si>
  <si>
    <t>En  algunas sedes hay algunos
acuerdos básicos entre docentes y
estudiantes; sin embargo no se cuenta con una política clara para la aplicación y el seguimiento.</t>
  </si>
  <si>
    <t>La institución cuenta con una política para el uso de los recursos para el aprendizaje, pero esta no está articulada con la propuesta pedagógica.</t>
  </si>
  <si>
    <t>La instirución cuenta con una política para el uso adecuado de los tiempos de aprendizaje, esta es flexible de acuerdo al contexto de cada sede; sin embargo en ella no se implementa aún, un sistema de seguimiento y evaluación que permita su mejoramiento.</t>
  </si>
  <si>
    <t>Las clases son dinamizadas teniendo en cuenta estilos pedagógicos que promueven la sinergia de los actores del proceso y sus criterios, con el fin de desarrollar de forma efectiva el proceso de enseñanza aprendizaje.</t>
  </si>
  <si>
    <t>El sistema de evaluación del rendimiento académico se aplica permanentemente, además es de conocimiento de la comunidad; además está sujeto a modificaciones y ajustes que promuevan su mejoramiento.</t>
  </si>
  <si>
    <t>Las actividades de recuperación y mejoramiento son diseladas de forma individual por cada uno de los docentes, estas tienen una incidencia en los resultados finales.</t>
  </si>
  <si>
    <t>La institución educativa no tiene un sistema de contacto con los egresados.</t>
  </si>
  <si>
    <t>El EE está en proceso de reestructuración de los proyectos trasversales debido a los nuevos lineamientos expuestos por la secretaría de educación en el mes de octubre.</t>
  </si>
  <si>
    <t>Capacitación, y actas de seguimiento a proceso de modificación.</t>
  </si>
  <si>
    <t>Actas de acuerdos de aplicación en las sedes</t>
  </si>
  <si>
    <t>Planes estudio ,manuales de uso de la sala de audivisuales y laboratorio, bibliboteca, Sala de sistemas.</t>
  </si>
  <si>
    <t>Cronograma de actividades anual.</t>
  </si>
  <si>
    <t>Los docentes articulan los  procesos de enseñanza y aprendizaje basados en la comunicación y el respeto , y le dan un rol importante al estudiante en este proceso.</t>
  </si>
  <si>
    <t>Actas de reunión con el consejo estudiantil.</t>
  </si>
  <si>
    <t>Los docentes de la institución cuentan con una estrategia de planeación de clase la cual deja en claro las actividades a realizar, la temática, logros, recursos y los estandares de referencia.   Sin embargo, esta no es aplicada en todas las sedes.</t>
  </si>
  <si>
    <t>La institución desarrolla esfuerzos para la modificación del estilo pedagógico, teniendo en cuenta las opiniones y experiencias de los estudiantes en el aula de clase.</t>
  </si>
  <si>
    <t>Planes de aula.</t>
  </si>
  <si>
    <t>El sistema de evaluación del rendimiento académico se aplica permanentemente, además es de conocimiento de la comunidad;  está sujeto a modificaciones y ajustes que promuevan su mejoramiento, sin embargo, los padres de familia no hacen un seguimiento constante.</t>
  </si>
  <si>
    <t>Boletin  de  las notas , bitacoras, actas de consejo academico, actas de mejoramiento, Plataforma WebColegios.</t>
  </si>
  <si>
    <t>La institución cuenta con acciones de seguimiento y retroalimentación  para apoyar a los estudiantes</t>
  </si>
  <si>
    <t>Actas de compromiso academico.</t>
  </si>
  <si>
    <t>Los resultados de las pruebas externas son analizados y son fuente para el mejoramiento de las practicas de aula y el PMI</t>
  </si>
  <si>
    <t>Pruebas saber,  simulacros digitales.</t>
  </si>
  <si>
    <t>La institución cuenta con una política clara para el control, análisis y tratamiento de las causa de ausentismo; sin embargo no cuenta con la participación activa de los padres de familia y estudiantes.</t>
  </si>
  <si>
    <t>Control de asitencia y Plataforma Webcolegios</t>
  </si>
  <si>
    <t>Las actividades de recuperación y mejoramiento son diseñadas de forma individual por cada uno de los docentes, estas tienen una incidencia en los resultados finales.</t>
  </si>
  <si>
    <t>Evaluciones escritas , planes de nivelación</t>
  </si>
  <si>
    <t>La institución cuenta con políticas para el manejo adecuado de los estudiantes con problemas de aprendizaje, no abstante esta no se aplica de forma edecuada y no se tiene un control para el seguimiento a estos casos.</t>
  </si>
  <si>
    <t>AÑO 2019</t>
  </si>
  <si>
    <t>AÑO 2020</t>
  </si>
  <si>
    <t>AÑO 2021</t>
  </si>
  <si>
    <t>AÑO 2022</t>
  </si>
  <si>
    <t>La institucion educativa hace revision de la vision y la mision de acuerdo con el enfoque tecnico y es construido con la comunidad educativa</t>
  </si>
  <si>
    <t>publicacion en cada una de las seis sedes y en la pagina web de notas.</t>
  </si>
  <si>
    <t>en concordancia con los los objetivos institucionales se establecen metas a  mediano plazo concertadas con los miembros de la comunidad.</t>
  </si>
  <si>
    <t>publicacion en cartelera institucional y plataforma institucional</t>
  </si>
  <si>
    <t>todos los estamentos participan y estan apropiados del rumbo institucional hacia la excelencia</t>
  </si>
  <si>
    <t>actas de consejo directivo, de padres y reuniones de cada sede</t>
  </si>
  <si>
    <t>los difrentes grupos poblacionales han sido incluidos en el sistema educativo con las estrategias de permanencia aplicadas en la Institución</t>
  </si>
  <si>
    <t>planillas de restaurantes, folios de matricula</t>
  </si>
  <si>
    <t>De manera paticipativa cada estamento tiene representación en el comité de calidad para apuntar a la excelencia</t>
  </si>
  <si>
    <t>plan operativo de trabajo de todos los componentes y cronograma.</t>
  </si>
  <si>
    <t>todos los proyectos estan articulados al planeamiento estrategico y las acciones buscan facilitar el cumplimiento de las metas</t>
  </si>
  <si>
    <t>actas de reuniones y registros fotograficos de las acciones realizadas</t>
  </si>
  <si>
    <t>coherencia de los planes y programas del PEI con el horizonte institucional</t>
  </si>
  <si>
    <t>planes de area, proyectos transversales y de aula ejecutados.</t>
  </si>
  <si>
    <t>planes de mejoramiento por grupos de areas en concordancia con las evaluaciones.</t>
  </si>
  <si>
    <t>los diferentes estamentos de la Institución participan directa y virtualmente en la evaluacion de las difrentes sedes</t>
  </si>
  <si>
    <t>fichas de autoevaluacion y registro de participación en plataforma web de notas</t>
  </si>
  <si>
    <t>lidera todos los procesos, se reune periodicamente y extraordinariamente cuando la situación lo amerita</t>
  </si>
  <si>
    <t>actas de reuniones y asistencia</t>
  </si>
  <si>
    <t>todas las sedes tienen participación lidrean la parte pedagogica y de trnasversalidad</t>
  </si>
  <si>
    <t>actas de reuniones y compromisos firmados</t>
  </si>
  <si>
    <t>periodicamente como instancia de evaluación y al finalizar el año propone al consejo directivo la promoción</t>
  </si>
  <si>
    <t>actas de reunión y planes de trabajo ejecutados.</t>
  </si>
  <si>
    <t>actas de reunión y compromisos ejecutados</t>
  </si>
  <si>
    <t>cada sede tiene un representante y en la principal por grados, participa activamente en los eventos programados</t>
  </si>
  <si>
    <t>plan oerativo de trabajo sede por sede</t>
  </si>
  <si>
    <t>plan de gobierno ejecutado</t>
  </si>
  <si>
    <t>participación del 98 por ciento de los padres de familia en todas las sedes</t>
  </si>
  <si>
    <t>actas de reuniones y acuerdos ejecutados</t>
  </si>
  <si>
    <t>trabaja de la mano con el consejo directivo de acurdo al plan de nmejoramiento planteados</t>
  </si>
  <si>
    <t>actas e informe de proyectos ejecutados</t>
  </si>
  <si>
    <t>Se establecen comunicación directa con todos los estamentos y utilizacion de las redes sociales</t>
  </si>
  <si>
    <t>participación en las redes sociales</t>
  </si>
  <si>
    <t>cada estamento participa en las decisiones del equipo de calidad institucional junto con el consejo directivo</t>
  </si>
  <si>
    <t>actas e informes de plan operativo ejecutado</t>
  </si>
  <si>
    <t>al finalizar cada periodo se resaltan los logros academicos de los estudiantes y finalizado el año se destacan los deportistas,padres de familia y demas</t>
  </si>
  <si>
    <t>registro fotografico y actas de reuniones periodicas en redes sociales</t>
  </si>
  <si>
    <t>publicaciones en la web institucional y fotografias</t>
  </si>
  <si>
    <t>cada integrante de la comunidad está debidamente identificado y comprometido con los proyectos generales</t>
  </si>
  <si>
    <t>la colaboración de la comunidad y el municipio ha sido vital para el mejoramiento del ambiente escolar</t>
  </si>
  <si>
    <t>registros fotograficos y evidencia de mano de obra de los integrantes de cada sede</t>
  </si>
  <si>
    <t>se hace un recorrido virtual por la historia y documentos de la Institución y se asignan los espacios para cada actividad</t>
  </si>
  <si>
    <t>registro en bitacora de titulares y fotografias</t>
  </si>
  <si>
    <t>el auje de las redes sociales y la rotación de equipos de trabajo ha dado buenos resultados para algunas dificultades presentadas.</t>
  </si>
  <si>
    <t>registros de los difrentes equipos</t>
  </si>
  <si>
    <t>es el centro del desarrollo escolar,socializado antes y durante el desarrollo de las actividades del año escolar</t>
  </si>
  <si>
    <t>actas de reunión general y pactos de convivencia ejecutados</t>
  </si>
  <si>
    <t>solo se hacen de manera presencial y en jornada contraria las que son acordadas con el equipo institucional de calidad por lo disperso de las sedes pero las redes sociales han sido de gran ayuda</t>
  </si>
  <si>
    <t>actas de compromisos y registros fotograficos. Evidencias en web institucional</t>
  </si>
  <si>
    <t>las estrategias de permanencia como transporte escolar,alimentación escolar y ayudas del consejo directivo se aplican al 90 por ciento de l estudiantado</t>
  </si>
  <si>
    <t>planillas de asistencia,participación y registro fotograficos.</t>
  </si>
  <si>
    <t>los mediadores trabajan de la mano con el comité de convivencia escolar y ha dado excelentes resultados</t>
  </si>
  <si>
    <t>aunque han sido pocos los casos se evidencia actas y pactos de convivencia</t>
  </si>
  <si>
    <t>las politicas y los mecanismos de manejo estan claramente definidas con ayuda de los entes gubernamentales</t>
  </si>
  <si>
    <t>aunque son muy pocos los casos presentados se evidencia solicitus de orientador a la alcaldia y gobernacion</t>
  </si>
  <si>
    <t>asistencia constante de acudientes cercanos y participación en proyectos conjuntos</t>
  </si>
  <si>
    <t>evidencia fotografica y registro de trabajo de campo realizado</t>
  </si>
  <si>
    <t>excelente relación con las autoridades educativas del sector</t>
  </si>
  <si>
    <t>informes presentados, actas de visitas de orientación</t>
  </si>
  <si>
    <t>las relaciones con otras instituciones educativas son buenas y hay intercambio constante de información y resultados de proyectso</t>
  </si>
  <si>
    <t>informe de visitras a nuestra Institución y autorización de salidas a otras  del sector educativo</t>
  </si>
  <si>
    <t>la mayoria de nuestros padres de familia hacen parte del sector productivo por lo tanto hay colaboración directa con la institución</t>
  </si>
  <si>
    <t>registro fotografico y convenios  de colaboración con las empresas del sector</t>
  </si>
  <si>
    <t>El consejo directivo juega un papel importante en los proyectos y funcionamiento de la institución educativa.</t>
  </si>
  <si>
    <t>el comité de convivencia maneja adecuadamente las relaciones entre miembros y entre cada uno de los estamentos de la institución educativa</t>
  </si>
  <si>
    <t>Participación mas activa en el seguimiento y autoevaluacion de los estudiantes</t>
  </si>
  <si>
    <t>hacer el reconocimiento a los logros no solo de los estudiantes sino de los docentes y los miembros de toda la comunidad</t>
  </si>
  <si>
    <t>distribuir en las familias de cada sede el manual de convivencia con los ajustes recientes.</t>
  </si>
  <si>
    <t>participación de los estudiantes en el dirreccionamiento institucional</t>
  </si>
  <si>
    <t>hacer funcionales los planes y programas de seguridad</t>
  </si>
  <si>
    <t>establecer y hacer fectivos los programas de prevencion de riesgos fisicos</t>
  </si>
  <si>
    <t>la colaboración de la totalidad de los padres de familia en los procesos educativos</t>
  </si>
  <si>
    <t>El enfoque metodologico Se encuentra definido de acuerdo a su entorno; no obstante, este aún no no se ha logrado implementar en su totalidad en la institución educativa y sus sedes.</t>
  </si>
  <si>
    <t>La institucion educativa hace revisión de la visión y la misión teniendo en cuenta  los lineamientos emitidos por el MEN correspondientes a la emergencia sanitaria (covid-19).</t>
  </si>
  <si>
    <t>Dadas las medidas y cambios en tiempos de emergencia  fito sanitaria se establecen metas a corto plazo encaminadas a dar cumplimiento con los lineamintos emitido por el  MEN y concertadas con los miembros de la comunidad.</t>
  </si>
  <si>
    <t>publicacion en cada una de las seis sedes,en la pagina web y grupos de whtassap.</t>
  </si>
  <si>
    <t>Dadas las medidas y cambios en tiempos de emergencia  fito sanitaria todos los estamentos participan en forma virtual  y se apropian del rumbo institucional hacia la excelencia</t>
  </si>
  <si>
    <t>actas de consejo directivo,publicacion en cada una de las seis sedes,en la pagina web y grupos de whtassap.</t>
  </si>
  <si>
    <t>los diferentes grupos poblacionales han sido incluidos en el sistema educativo con las estrategias de permanencia aplicadas en la Institución</t>
  </si>
  <si>
    <t>planillas del PAE, folios de matricula,publicacion en cada una de las seis sedes,en la pagina web y grupos de whtassap.</t>
  </si>
  <si>
    <t>Cada estamento, teniendo en cuenta los lineamientos emitidos por el MEN de acuerdo a la emergencia COVID -19,  tiene participación en el comité de calidad para apuntar a la excelencia.</t>
  </si>
  <si>
    <t>todos los proyectos estan articulados al planeamiento estrategico teniendo en cuenta la flexibilidad curricular y las acciones que buscan facilitar el cumplimiento de las metas</t>
  </si>
  <si>
    <t>Teniendo en cuenta  los lineamientos emitidos por el MEN correspondientes a la emergencia sanitaria (covid-19), se realizarón ajustes a los planes y programas del PEI con el horizonte institucional</t>
  </si>
  <si>
    <t>la institucion educativa analiza y plantea metas de mejoramiento de acuerdo a los resultados de las pruebas saber</t>
  </si>
  <si>
    <t xml:space="preserve">La institución tiene en cuenta la información de los resultados de las  evaluaciones realizadas (administrativo, docentes, pruebas saber y de estado)  y plantea las metas de mejoramiento </t>
  </si>
  <si>
    <t>planes de mejoramiento de acuerdo a cada componente</t>
  </si>
  <si>
    <t>La institución realiza la auto - evaluación de todas las sedes, pero no se ha podido poner en marcha debido a la emergencia fito sanitaria covid-19.</t>
  </si>
  <si>
    <t>fichas de autoevaluacion</t>
  </si>
  <si>
    <t>El consejo directivo se reunió de manera vritual cuando la situación amerito debido a la emergencia fito sanitaria covid-19.</t>
  </si>
  <si>
    <t>actas de reuniones</t>
  </si>
  <si>
    <t>El consejo academico se reunió, periodicamente para revisar y analizar determinadas situaciones en las distintas sedes, teniendo  en cuenta la emergencia fito sanitaria covid-19.</t>
  </si>
  <si>
    <t>La comisión de evaluación y promoción se reune peridodicamente de forma virtual, con el fin de tomar desiciones convenientes y hacer seguimiento  a los lineamientos institucionales emitidos por el MEN, teniendo  en cuenta la emergencia fito sanitaria covid-19</t>
  </si>
  <si>
    <t>esta conformado y funciona con un representante de cada sede adicional para casos particulares</t>
  </si>
  <si>
    <t>El comité de conviencia se reune  periodicamente (virtual) y se encarga de analizar y plantear soluciones a los problemas de convivencia  teniendo  en cuentael tiempo de pandemia existente.</t>
  </si>
  <si>
    <t>El consejo estudiantil es elegido 
democráticamente, pero no se reúne
periódicamente  tomar las decisiones que le corresponden, debido a la emergencia sanitaria covid-19</t>
  </si>
  <si>
    <t xml:space="preserve">actas de elección y conformación de consejo estuantil </t>
  </si>
  <si>
    <t>es elegido con la participación de todas las sedes y realiza visitas periodicas a las mismas.</t>
  </si>
  <si>
    <t>La asamblea de padres de familia se reúne periódicamente, de acuerdo a un cronograma pre existente sin embargo no ha sido posible dar cumplimiento a esta fechas  debido a la emergencia sanitaria covid-19</t>
  </si>
  <si>
    <t>actas  de asamblea de padres 28 de febrero 2020</t>
  </si>
  <si>
    <t>El consejo de padres de familia se reúne cuando la circunstancia lo amerita.</t>
  </si>
  <si>
    <t xml:space="preserve">actas </t>
  </si>
  <si>
    <t>actas e informes de plan operativo</t>
  </si>
  <si>
    <t>registro fotografico y publicación en redes sociales</t>
  </si>
  <si>
    <t>en cada sede se resaltan las practicas de estilo de vida saludable, ecologia y pedagogia</t>
  </si>
  <si>
    <t>La institución cuenta con una
política para identificar y divulgar las buenas prácticas
pedagógicas, administrativas y
culturales</t>
  </si>
  <si>
    <t>Los estudiantes  participan masivamente  en actividades internas y externas</t>
  </si>
  <si>
    <t>cuidado de las areas comunes y ejecución de proyectos con la participación de todos</t>
  </si>
  <si>
    <t xml:space="preserve">Casi todas las sedes de la institución poseen espacios para la prácticas 
académica,recreativa   y deportiva. </t>
  </si>
  <si>
    <t xml:space="preserve">registro fotogräfico </t>
  </si>
  <si>
    <t>registro fotogräfico y publicación en redes sociales</t>
  </si>
  <si>
    <t>registro fotogräfico  publicación en redes sociales</t>
  </si>
  <si>
    <t>registro fotogräfico, bitácora de docentes</t>
  </si>
  <si>
    <t>la institución educativa elabora un conjunto de normas a seguir por estudiantes, profesores y padres de familia consensados en el documento Manual de convivencia  y que orienta las acciones de los entes de la comunidad educativa siempre en  concordancia con el PEI.</t>
  </si>
  <si>
    <t xml:space="preserve">Actas de reunión, Manual de convivencia </t>
  </si>
  <si>
    <t>La institución  tiene una política
definida con respecto a las actividades extracurriculares, teniendo en cuenta las características  geográficas,sociales de las sedes</t>
  </si>
  <si>
    <t xml:space="preserve">acta de compromiso y  registro fotogräfico </t>
  </si>
  <si>
    <t xml:space="preserve">La institución cordina actividades con diferentes entes gubernamentales como la Alcaldia de Tibú y sus diferentes dependencias </t>
  </si>
  <si>
    <t>la institucion educativa se apoya en el comité de convivencia para identificar y mediar los conflictos; dicha comunidad participa masivamente en estas actividades</t>
  </si>
  <si>
    <t xml:space="preserve">actas de compromiso y pactos de convivencia </t>
  </si>
  <si>
    <t>la Institución educativa maneja mecanismos de recursos internos y externos para la prevención de situaciones de riesgo y manejo de casos dificiles. Asi mismo hace seguimiento a los mismos</t>
  </si>
  <si>
    <t xml:space="preserve">La intitución mantiene constante comunicacón e información con las familia o acudientes de los estudiantes </t>
  </si>
  <si>
    <t xml:space="preserve">la institución educativa revisa y evalúa constantemente los procesos de comunicación e intercambio con los entes educativos y ejecuta los ajustes pertinentes </t>
  </si>
  <si>
    <t>La institución mantiene una excelente relación con instituto  como el SENA, lo que hace que el colegio se fortalezca y ejecute acciones en beneficio de la comunidad.</t>
  </si>
  <si>
    <t xml:space="preserve">actas y evidencia fotográfica </t>
  </si>
  <si>
    <t>participación y registro fotográficos.</t>
  </si>
  <si>
    <t>El sector productivo colabora mayoritariamente con las prácticas de los estudiantes del SENA y actividades concernientes a la institución.</t>
  </si>
  <si>
    <t>El consejo académico se adapto positivamente a las nuevas circunstancias de trabajo pedagógico.</t>
  </si>
  <si>
    <t>la Institución Educativa la Llana ajustó sus currículos y documentos de acuerdo a la emergecia fito sanitaria (covid -19).</t>
  </si>
  <si>
    <t>Hacer el reconocimiento a los logros no solo de los estudiantes sino de los docentes y los miembros de toda la comunidad.</t>
  </si>
  <si>
    <t>Imprimir y distribuir el manual de conviencia con los ajustes recientes.</t>
  </si>
  <si>
    <t xml:space="preserve">Capacitar a los estudiantes en orientación vocacional </t>
  </si>
  <si>
    <t>La institución educativa acoge las indicaciones dictadas por el MEN, frente a la declaratoria de emergencia sanitaria realizada por la Presidencia de la República y el Ministerio de Salud y Protección Social a través de la Resolución 385 del 12 de marzo de 2020, ante la propagación del Coronavirus 2019 (COVID -19). El orden que toma el redireccionamiento transitorio del plan de estudios, se realiza en colaboración del programa ¨Todos a aprender-PTA¨, en donde se diseña un currículo flexible, por periodos, priorizando la caracterización del contexto social de la comunidad de la Llana y seleccionando aquellos contenidos de gran importancia que contribuyen al afianzamiento de las capacidades y habilidades que permiten a las niñas, niños, adolescentes y jóvenes aprendizajes pertinentes y posibles en medio de estas circunstancias.</t>
  </si>
  <si>
    <t xml:space="preserve">• Ver ¨Ajuste transitorio al Proyecto Educativo Institucional¨
• Actas del consejo directivo.
• Actas de reunión convocadas por la tutora del proyecto Todos a Aprender-PTA.
• Informes de avances por la tutora del proyecto Todos a Aprender-PTA.
• Mensajería web
• Mensajería de grupos de Whatsapp
</t>
  </si>
  <si>
    <t>La institución educativa teniendo en cuenta las indicaciones del MEN y el memorando 048 de la secretaría de Educación de Norte de Santander, acuerda una metodología de aprendizaje activo para todos los niveles desde la educación virtual desarrollada en la casa.</t>
  </si>
  <si>
    <t>Ver ¨Ajuste transitorio al Proyecto Educativo Institucional¨ ·          Actas del consejo directivo.</t>
  </si>
  <si>
    <t xml:space="preserve">La institución educativa cuenta con una política de dotación acorde a la situación de emergencia que va compensando las necesidades de cada una de sus sedes de forma progresiva, haciendo uso y mantenimiento adecuado de los recursos recibidos por los diferentes entes nacionales y gubernamentales, fortaleciendo el aprendizaje y garantizando el desarrollo de la educación virtual desde la casa para todos los niveles. </t>
  </si>
  <si>
    <t>Ver ajuste transitorio del PEI, Actas del consejo directivo, Guías de aprendizaje, bibliografías web, Bibliotecas digitales, Aplicaciones educativas, inventarios, Computadores, Cartillas Pta, Kits escolares</t>
  </si>
  <si>
    <t>Inicialmente el consejo directivo adoptó la modificación del calendario académico de acuerdo a la resolución 1962 del 13 de julio de 2020 emanada de la secretaria de educación de Norte de Santander con los ajustes necesarios garantizando el desarrollo de los procesos de aprendizaje en el presente año con ocasión de la emergencia, COVID-19 y los lineamientos dados por el MEN. La institución educativa, acuerda mecanismos para realizar el seguimiento de los tiempos para las acciones pedagógicas, atención de inquietudes, recepción y correcciones de actividades, mediante la comunicación permanente a través de dos escenarios uno sincrónico y otro asincrónico.</t>
  </si>
  <si>
    <t>Ajustes transitorioa del PEI, Ajustes trasitorios del SIIE, Actas de consejo directivo, Plataforma Webcolegios, Planillas físicas, Evidencias fotográficas y de video a través de grupos en las redes sociales.</t>
  </si>
  <si>
    <t>La institución educativa, teniendo en cuenta las normas vigentes durante la emergencia sanitaria, realiza los ajustes transitorios del SIEE. Adopta una política de evaluación cualitativa de los desempeños de los estudiantes. Se establecen los criterios de la evaluación, con las siguientes características, la evaluación es flexible, equitativa, promueve la trayectoria educativa y no es sancionatoria.</t>
  </si>
  <si>
    <t>Ajustes transitorios del PEI, Ajustes transitorios del SIIE, Actas de consejo directivo, guías de aprendizaje, Plataforma webcolegios, Evidencias fotográficas y de video en las redes sociales, actas de comisión de evaluación y promoción, Mensajería Web.</t>
  </si>
  <si>
    <t>Ajustes del PEI, Actas del consejo directivo, Guías de aprendizaje, mensajería web.</t>
  </si>
  <si>
    <t>Se inicia con algunos acuerdos básicos entre docentes y estudiantes acerca de la intencionalidad de las tareas escolares proyectando el trabajo de una política clara para el cumplimiento y el seguimiento con mayor eficacia.</t>
  </si>
  <si>
    <t>Ajustes del PEI, Guías de aprendizaje, plataforma Webcolegios, planillas físicas, evidencias fotográficas y de video en las redes sociales.</t>
  </si>
  <si>
    <t>La institución cuenta con una política sobre el uso de los recursos para el aprendizaje que está articulada a su propuesta pedagógica.</t>
  </si>
  <si>
    <t>Cartillas de aprendizaje, Guías de aprendizaje, actas de prestamos de recorsos.</t>
  </si>
  <si>
    <t>La institución cuenta con una política sobre el uso apropiado de los tiempos destinados a los aprendizajes adaptada a la normatividad de los entes nacionales en tiempos de emergencia, la cual es implementada de manera flexible de acuerdo con las características y necesidades de los estudiantes.</t>
  </si>
  <si>
    <t>Ajustes del PEI, Calendario académico, Actas de consejo directivo, Guías de aprendizaje, mensajería web.</t>
  </si>
  <si>
    <t>Los equipos docentes han realizado esfuerzos coordinados para apoyar el proceso flexible de enseñanza-aprendizaje durante los tres periodos académicos y una comunicación recíproca, manteniendo buenas relaciones horizontales y la negociación con los estudiantes, dadas las indicaciones de los entes nacionales y del departamento, que son clave para que mantener la calidad del servicio educativo que se brinde en el hogar durante el estado de emergencia.</t>
  </si>
  <si>
    <t xml:space="preserve">Para acompañar los procesos planes de clases y de aprendizaje en casa se contó con el apoyo orientador del  Programa “Todos a Aprender-PTA”  que plantea la puesta en marcha de acciones pedagógicas encaminadas a fortalecer las prácticas en el aula, unificando formatos para planes de aula, guías de aprendizaje, partiendo de la concertación de un modelo de currículo flexible teniendo en cuenta el contexto de cada sede y las directrices del Ministerio de Educación Nacional, donde se priorizan los aprendizajes como respuesta a las necesidades de la educación remota o en alternancia que ayuden a potenciar las competencias de los estudiantes, requeridas según la evolución de la pandemia. La orientación del PTA también brinda referentes curriculares claros que indican los objetivos de aprendizaje, desarrollar herramientas apropiadas para la evaluación y trabajar en la selección y uso de materiales educativos para los maestros y estudiantes, los cuales deben estar acordes con los ambientes de aprendizajes. Sin embargo, éstos no son aplicados en todos niveles, áreas o grados. </t>
  </si>
  <si>
    <t>Ajuste transitorio del PEI, Currículo flexible, Actas de consejo directivo, actas de avance PTA, Planes de aula, guías de aprendizaje, Mensajería web.</t>
  </si>
  <si>
    <t>En la institución se presentan esfuerzos colectivos por trabajar con estrategias alternativas a la clase magistral teniendo en cuenta algunas políticas del uso de las tecnologías de la información y la comunicación. Además, se tienen en cuenta los intereses, ideas y experiencias de los estudiantes como base para estructurar las actividades pedagógicas.</t>
  </si>
  <si>
    <t>Ajustes transitorios del PEI, Currículo flexible, Actas de consejo directivo, Guías de aprendizaje, mensajería web.</t>
  </si>
  <si>
    <t>Los mecanismos de evaluación dentro del aula se adaptaron a la necesidad de llevar un seguimiento desde el trabajo en casa. El rendimiento académico es conocido por la comunidad educativa a través de medios de comunicación virtuales, y se eligen estrategias de evaluación de acuerdo con las características de la población, y las indicaciones durante el estado de emergencia brindadas por los entes nacionales.</t>
  </si>
  <si>
    <t>Ajustes transitorios del PEI, ajustes transitoios del SIIE, Planes de aula, currículo flexible, Actas de consejo directivo, guías de aprendizaje, Mensajería web, Boletin de notas virtual, Actas de mejoramiento, plataforma Webcolegios.</t>
  </si>
  <si>
    <t xml:space="preserve">La institución llega a un acuerdo con la comunidad educativa por medio de los ajustes transitorios del PEI y SIIE por la contingencia por la pandemia. En este, el seguimeinto académico será virtual y la participanción de los padres de familia será vital para el acompañamiento. </t>
  </si>
  <si>
    <t>Ajustes transitorios del PEI, ajustes transitorios del SIIE, Actas de compromiso académico, plataforma Webcolegios, mensajería directa por Whatsapp</t>
  </si>
  <si>
    <t>La institución bajo la asesoría del PTA desarrolla de forma eficiente el análisis de las pruebas externas y ha iniciado la construcción metodologías y estrategias para el mejoramiento de la calidad educativa.</t>
  </si>
  <si>
    <t>Pruebas saber</t>
  </si>
  <si>
    <t>La institución cuenta con un política de asistencia concreta y debido a la contingencia por la pandemia, esta se ha establecido de forma eficiente en la comunidad educativa.</t>
  </si>
  <si>
    <t>Plataforma Webcolegios, Ajustes transitorios del SIIE, ajustes transitorios del PEI, controles de asistencia.</t>
  </si>
  <si>
    <t>Las actividades de recuperación y mejoramiento son realizadas de forma individual por los docentes, teniendo en cuenta los formatos de la institución. Además debido a los ajustes transitorios del SIIE y PEI la flexibilidad fue una de las directrices a seguir durante la implementación de la virtualidad.</t>
  </si>
  <si>
    <t>Planes de nivelación, ajustes transitorios del PEI, ajustes transitorios del SIIE.</t>
  </si>
  <si>
    <t>La institución cuenta con el conocimeinto y la capacitación para el manejo de las dificultades de estudiantes con NEE, sin embargo, a ciertos casos aún no se les hace un seguimiento continuo y riguroso.</t>
  </si>
  <si>
    <t>Plan de refuerzo en las diferentes áreas, PIAR.</t>
  </si>
  <si>
    <t>Se tiene conocimiento personal de los egresados, pero no se posee un directorio telefónico y de redes sociales de los egresados.</t>
  </si>
  <si>
    <t>Visitas de los egresados.</t>
  </si>
  <si>
    <t>folios de matricula y registro sistematizado</t>
  </si>
  <si>
    <t>Archivo digital y fisico de registro de notas</t>
  </si>
  <si>
    <t>La institución revisa periódicamente el sistema de expedición de boletines de calificaciones e implementa acciones para ajustarlo y mejorarlo.</t>
  </si>
  <si>
    <t>archivo digital y fisico de registro de boletines.</t>
  </si>
  <si>
    <t>planes de ejecuciones y arreglos que fueron afectados por la pandemia. (debemos destacar que la SEDE PRINCIPAL a pesar de la pandemia se llebo a cabo el proyecto de mejoramiento con total éxito).</t>
  </si>
  <si>
    <t>planes de mejora que se vieron afectados por la pandemia.</t>
  </si>
  <si>
    <t>El programa se encuetra en proceso de elaboracion ya que se ha visto afectado por las medidas de restriccion de la pandemia (agloimeracion de personas.).</t>
  </si>
  <si>
    <t>actas de entrega de materiales.</t>
  </si>
  <si>
    <t>necesidades de adquisición de suministro de insumos, recursos y mantenimiento de los mismos, es</t>
  </si>
  <si>
    <t>informes de necesidades y compras de suministros los cules son priorizados porcada sede.</t>
  </si>
  <si>
    <t>participativo, se hace oportunamente y está articulado con la propuesta pedagógica de la institución.</t>
  </si>
  <si>
    <t>plan de seguridad y riesgos.</t>
  </si>
  <si>
    <t>Aún en virtualidad la institución educativa, atiende a una gran población  de alumnos en condiciones de desplazamiento, y pobreza extrema y favoce la participación de toda  esta población.</t>
  </si>
  <si>
    <t>Formato de matricula , carpetas de cada estudiante, observadores de los alumnos., guías de aprendizaje, videos explicativos y otras herramientas tic</t>
  </si>
  <si>
    <t>No hay</t>
  </si>
  <si>
    <t xml:space="preserve">La institución conoce las caracteristicas de su entorno y procura dar respuestas a estas, mediante acciones que buscan acercar a los estudiantes a la institución. Una de esas necesidades es la falta de conectividad de los estudiantes , por lo tanto se brindó a ellos  la facilidad de tener las guías y talleres de manera impresa. </t>
  </si>
  <si>
    <t>Guías de aprendizaje y videos.</t>
  </si>
  <si>
    <t>Se le brinda al estudiante una orientación Vocacional  con el fin de que el mismo tome sus propias decisiones en su beneficio y el de su comunidad, a través de llamadas telefónicas y vía whatsap.</t>
  </si>
  <si>
    <t>La institución reconoce a la familia como la formadora de valores  que  tienen un papel fundamental en la enseñanza de sus hijos, por ello es necesaria una formación academica de ellos para que puedan cumplir a cabalidad con su función. Se hicieron reuniones virtuales formativas con la colaboración de sicologos de la universidad minuto de Dios.</t>
  </si>
  <si>
    <t>Charlas virtuales por parte de sicólogos</t>
  </si>
  <si>
    <t>ofrece los niveles de prescolar, basica primaria, basica secudaria y media tecnica, restaurante escolar, cooperativa</t>
  </si>
  <si>
    <t>Debido a la pandemia no se logró el 100%  del uso de las instalaciones educativas.</t>
  </si>
  <si>
    <t>No usamos</t>
  </si>
  <si>
    <t xml:space="preserve">el trabajo social estudiantil en este año no fue al 100% pero a pesar de todas las dificultades y la poca comunicación con los demas miembros de la comuidad el trabajo se desarrollo siendo evaluado por la comunidad. </t>
  </si>
  <si>
    <t>fotos, videos, llamadas por el celular, fotocopias,  whatsapp.</t>
  </si>
  <si>
    <t xml:space="preserve">La institución brinda los espacios necesarios para que todos los estudiantes participen de las actividades culturales y deportivas  un ejemplo de esto fué la isada de bandera virtualdel 20 de julio donde se vió reflejada la colaboración de los mismos </t>
  </si>
  <si>
    <t>VIideo</t>
  </si>
  <si>
    <t>A través de los caanales virtuales de comunicación  los padres obtenía la información necesaria.</t>
  </si>
  <si>
    <t>videollamadas y por medio de whatsap</t>
  </si>
  <si>
    <t>Formatos de asistencia, evidencias fotográficas</t>
  </si>
  <si>
    <r>
      <rPr>
        <sz val="11"/>
        <color theme="1"/>
        <rFont val="Calibri"/>
        <family val="2"/>
        <scheme val="minor"/>
      </rPr>
      <t>La institución cuenta con programas</t>
    </r>
    <r>
      <rPr>
        <sz val="11"/>
        <color theme="1"/>
        <rFont val="Calibri"/>
        <family val="2"/>
        <scheme val="minor"/>
      </rPr>
      <t xml:space="preserve">
definidos para algunos servicios </t>
    </r>
    <r>
      <rPr>
        <sz val="11"/>
        <color theme="1"/>
        <rFont val="Calibri"/>
        <family val="2"/>
        <scheme val="minor"/>
      </rPr>
      <t xml:space="preserve">complementarios, y los presta con la </t>
    </r>
    <r>
      <rPr>
        <sz val="11"/>
        <color theme="1"/>
        <rFont val="Calibri"/>
        <family val="2"/>
        <scheme val="minor"/>
      </rPr>
      <t>calidad y la regularidad necesarias para</t>
    </r>
    <r>
      <rPr>
        <sz val="11"/>
        <color theme="1"/>
        <rFont val="Calibri"/>
        <family val="2"/>
        <scheme val="minor"/>
      </rPr>
      <t xml:space="preserve">
atender los requerimientos del </t>
    </r>
    <r>
      <rPr>
        <sz val="11"/>
        <color theme="1"/>
        <rFont val="Calibri"/>
        <family val="2"/>
        <scheme val="minor"/>
      </rPr>
      <t xml:space="preserve">estudiantado. Además, hay una articulación </t>
    </r>
    <r>
      <rPr>
        <sz val="11"/>
        <color theme="1"/>
        <rFont val="Calibri"/>
        <family val="2"/>
        <scheme val="minor"/>
      </rPr>
      <t>con la oferta externa.</t>
    </r>
  </si>
  <si>
    <t>los programas son: restaurante para todas las sedes y transporte y cafeteria para la sede principal. Se esta implementando el progamade psicologia para toda la comunidad educativa.</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</si>
  <si>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</si>
  <si>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La institución tiene una estrategia organizada  para  la  inducción    y  la  acogida  del  personal nuevo,  que  incluye  el  análisis  del  PEI  y  del plan  de  mejoramiento.  Además,  realiza  la reinducción del antiguo en lo relacionado con aspectos  institucionales,  pedagógicos  y  disciolinares.</t>
  </si>
  <si>
    <t>Acta de inicio de labores deacuerdo al cronograma escolar.</t>
  </si>
  <si>
    <t>actas y/o reconocimientos de capacitación seleccionadas por la secretaria de educacion.</t>
  </si>
  <si>
    <t>cuadro de horarios y acta de asignacion de carga academica.</t>
  </si>
  <si>
    <t>La  institución  revisa  permanentemente  si  el  personal vinculado está identificado con su filosofía, principios,  valores  y  objetivos,  y  toma  medidas
pertinentes para lograr que todos se sientan parte de la misma.</t>
  </si>
  <si>
    <t>Uniformes,carnets y estan organoizados en una base de datos donde se reflejan sus datos correspondientes.</t>
  </si>
  <si>
    <t>El proceso de evaluación de docentes, directivos y personal administrativo permite la implementación de acciones de mejoramiento y de desarrollo profesional. Además, es conocido por la comunidad y cuenta con un respaldo amplio de los miembros de la institución.</t>
  </si>
  <si>
    <t>protocolos de evaluacion a los docentes de planhta.</t>
  </si>
  <si>
    <t>La estrategia de reconocimiento al personal vinculado es aplicada cabalmente y es parte fundamental de la cultura institucional.</t>
  </si>
  <si>
    <t>Registro fotografico y reconocimiento valorativo justificado en actas.</t>
  </si>
  <si>
    <t>La institución cuenta con una política de investigaciones y ha desarrollado planes para la divulgación del conocimiento   generado entre sus miembros.</t>
  </si>
  <si>
    <t>Elaboracion de proyectos para promover la investigacion, dichos proyectos se encuentran sin ejecutar.</t>
  </si>
  <si>
    <t>La institución dispone de estrategias claras para mediación y solución de conflictos y éstos se resuelven a través del diálogo y la negociación permanente. Esto contribuye a que exista un buen clima laboral.</t>
  </si>
  <si>
    <t>Acuerdos de convivencia entre los compañeros, estos acerdos quedan en un acta la cual se firma por todos los docentes.</t>
  </si>
  <si>
    <t>Actas que reposan en unfolio institucional.</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</si>
  <si>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</si>
  <si>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actas de consejo directivo de acuerdo a la inversion y necesidad de cada sede.</t>
  </si>
  <si>
    <t>informes presentados ysustentados a la comunidad educativa y son debidamente  entregados al departamento de contabilidad.</t>
  </si>
  <si>
    <t>Hay procesos claros para el recaudo de ingresos y la realización de los gastos, y éstos son conocidos por la comunidad.  Además, su funcionamiento es coherente con la planeación financiera de la institución.</t>
  </si>
  <si>
    <t>informe escrito y digital de rendicion de cuentas el cual es revisado por la comunidad educativa mediante una audiencia publica.</t>
  </si>
  <si>
    <t>Recibos de las inverciones presentados autoridades competentes, estas inversiones se manifiestan deacuerdo a las necesidades de cada sede.</t>
  </si>
  <si>
    <t>Publicacion en cada una de las seis sedes,en la pagina web y grupos de whatsapp, teniendo en cuenta la contingencia por motivos de pandemia.</t>
  </si>
  <si>
    <t>Dadas las medidas y cambios en tiempos de emergencia sanitaria se establecen metas a corto plazo encaminadas a dar cumplimiento con los lineamintos emitido por el  MEN y concertadas con los miembros de la comunidad.</t>
  </si>
  <si>
    <t>Dadas las medidas y cambios en tiempos de emergencia sanitaria todos los estamentos participan en forma virtual (y presencial en algunos casos) y se apropian del rumbo institucional hacia la excelencia.</t>
  </si>
  <si>
    <t>Actas de consejo directivo, publicacion en cada una de las seis sedes, en la pagina web y grupos de whtassap.</t>
  </si>
  <si>
    <t>Los diferentes grupos poblacionales han sido incluidos en el sistema educativo con las estrategias de permanencia aplicadas en la Institución</t>
  </si>
  <si>
    <t>planillas del PAE, folios de matricula,publicacion en cada una de las seis sedes,en la pagina web y grupos de whatssap.</t>
  </si>
  <si>
    <t>Plan operativo de trabajo de todos los componentes y cronograma.</t>
  </si>
  <si>
    <t xml:space="preserve">Todos los planes y acciones estan articulados al planeamiento estrategico teniendo en cuenta la flexibilidad curricular y las acciones que buscan facilitar el cumplimiento de las metas. </t>
  </si>
  <si>
    <t>Planes de aula, curriculo flexible, actas de reuniones y registros fotográficos de las acciones realizadas</t>
  </si>
  <si>
    <t>Teniendo en cuenta  los lineamientos emitidos por el MEN debido a la contingencia por la pandemia, y con la orientación del PTA;  se realizarón ajustes a los planes (de área y aula) y programas del PEI con el horizonte institucional, además de un seguimiento mensual por parte de los docentes y la tutora del programa.</t>
  </si>
  <si>
    <t>Planes de área, planes de aula, currículo flexible, guías de trabajo.</t>
  </si>
  <si>
    <t>Planes de mejoramiento de acuerdo a cada componente, actividades del día E.</t>
  </si>
  <si>
    <t>La institución realiza la auto - evaluación de todas las sedes, pero no se ha podido poner en marcha debido a la emergencia sanitaria covid-19.</t>
  </si>
  <si>
    <t>El consejo directivo se reunió de manera vritual cuando la situación amerito debido a la emergencia sanitaria covid-19.</t>
  </si>
  <si>
    <t>El consejo academico se reunió, periodicamente para revisar y analizar determinadas situaciones en las distintas sedes, teniendo  en cuenta la emergencia sanitaria covid-19.</t>
  </si>
  <si>
    <t>La comisión de evaluación y promoción se reune peridodicamente de forma virtual, con el fin de tomar desiciones convenientes y hacer seguimiento  a los lineamientos institucionales emitidos por el MEN, teniendo  en cuenta la emergencia sanitaria covid-19</t>
  </si>
  <si>
    <t>El comité de convivencia está conformado, sin embargo, debido a la contingencia por pandemia y durante los cortos periodos de presencialidad, no se presentaron casos relevantes de problema de convivencia</t>
  </si>
  <si>
    <t>Actas de reuniones</t>
  </si>
  <si>
    <t>Actas</t>
  </si>
  <si>
    <t xml:space="preserve">Actas de elección y conformación de consejo estuantil </t>
  </si>
  <si>
    <t>El consejo estudiantil es elegido 
democráticamente (de forma virtual), pero no se reúne
periódicamente  tomar las decisiones que le corresponden, debido a la emergencia sanitaria covid-19</t>
  </si>
  <si>
    <t>La institución educativa cuenta con un personero elegido de forma democrática, sin embargo, debido a las contingencias por la pandemia, este no pudo desarrollar sus proyectos propuestos.</t>
  </si>
  <si>
    <t>Actas de elección</t>
  </si>
  <si>
    <t>La asamblea de padres de familia se reúne periódicamente (de forma virtual), de acuerdo a un cronograma pre existente sin embargo no ha sido posible dar cumplimiento a esta fechas  debido a la emergencia sanitaria covid-19</t>
  </si>
  <si>
    <t>Actas de asambleas</t>
  </si>
  <si>
    <t>La institución utiliza diferentes medios de comunicación (que son muy restringidos), previamente identificados, para informar, actualizar y motivar a cada uno de las esferas de la comunidad educativa.</t>
  </si>
  <si>
    <t>Servicios de mensajería instantánea (Whatsapp), plataformas de videoconferencia o videollamada y redes sociales.</t>
  </si>
  <si>
    <t>La institución educativa ejecuta los proyectos institucionales, apoyandose en los equipos de trabajo con el fin de generar ambientes propicios.</t>
  </si>
  <si>
    <t>Actas e informes de plan operativo</t>
  </si>
  <si>
    <t xml:space="preserve">La institución cuenta con algunas formas de reconocimiento de los logros de los 
estudiantes, cuando la situación amerita </t>
  </si>
  <si>
    <t>La institución cuenta con algunas formas de reconocimiento de los logros de los 
estudiantes, cuando la situación amerita.</t>
  </si>
  <si>
    <t>Registro fotogräfico, publicación en redes sociales</t>
  </si>
  <si>
    <t>Los estudiantes  participan  en actividades internas y externas (de forma virtual)</t>
  </si>
  <si>
    <t>Registro fotográfico e inventarios</t>
  </si>
  <si>
    <t>Casi todas las sedes de la institución poseen espacios para la prácticas 
académica,recreativa y deportiva. En algunas sedes no se realiza un uso adecuado de las instalaciones fuera de su horario habitual. Además, no poseen la dotación suficiente.</t>
  </si>
  <si>
    <t>Al inicio del año escolar,los docentes, en todas las sedes dan orientaciones básicas a los estudiantes nuevo acerca del uso y constumbres en la institución. Sin embargo, no se realiza un proceso de inducción estructurado.</t>
  </si>
  <si>
    <t>Bitácora de titulares y fotografías</t>
  </si>
  <si>
    <t xml:space="preserve">La comunidad educativa en general, refleja entusiasmo y motivación hacia todo lo concerniente al aprendizaje; sin embargo, no se realizan evaluaciones en las que se recoja la opinión de los estudiantes sobre el proceso de aprendizaje. </t>
  </si>
  <si>
    <t xml:space="preserve">Acta de compromiso y  registro fotográfico </t>
  </si>
  <si>
    <t>Actas de participación y registro fotográficos.</t>
  </si>
  <si>
    <t>La institución educativa cuenta con un comité de convivencia, al cual se le reconocen sus funciones, sin embargo, no ha desarrollado actividades para el mejoramiento de la convivencia en la institución.</t>
  </si>
  <si>
    <t>La institución tiene un plan para el manejo de los casos difíciles, sin embargo, no se les realiza un seguimiento.</t>
  </si>
  <si>
    <t>Actas, historiales de grupos de Whatsapp</t>
  </si>
  <si>
    <t>Actas y evidencias fotográficas</t>
  </si>
  <si>
    <t>La instución cuenta con planes de área acordes a los lineamientos del MEN, sin embargo, se les deben hacer algunos ajustes para su aplicación en todas las sedes de la institución.</t>
  </si>
  <si>
    <t>Planes de área, planes de aula y proyectos transversales</t>
  </si>
  <si>
    <t>La institución cuenta con una metodología que, sin embargo, no está totalmente definida por la comunidad educativa</t>
  </si>
  <si>
    <t>PEI</t>
  </si>
  <si>
    <t>La institución cuenta con dotación y recursos para las actividades académicas, sin embargo, debibo a la contingencia por pandemia estos no han podido ser utilizados de forma adecuada.</t>
  </si>
  <si>
    <t>Inventarios</t>
  </si>
  <si>
    <t>La IE cuenta con mecanismos claros para el seguimiento de las horas efectivas, sin embargo, por la contingencia de la pandemia estos fueron adaptados a las necesidades de los estudiantes</t>
  </si>
  <si>
    <t>Chats de grupos Whatsapp, actas, resoluciones, guías de aprendizaje.</t>
  </si>
  <si>
    <t>La institución educativa cuenta con un sistema de evaluación acorde con los lineamientos curriculares, los estandares básicos de competencia y el decreto 1290 de 2009</t>
  </si>
  <si>
    <t>SIIE</t>
  </si>
  <si>
    <t xml:space="preserve">La institución cuenta con un enfoque metodológico teniendo en cuenta las indicaciones del MEN. Desarrolla estrategias de divulgación a través de las redes sociales y mensajería web, accesibles para todos, que hacen explícitos los acuerdos básicos transitorios por el estado de emergencia.Las opciones didácticas que se emplean para las áreas, asignaturas y proyectos transversales, están orientadas en colaboración con el programa ¨Todos a aprender-PTA. </t>
  </si>
  <si>
    <t>La institución cuenta con una política clara sobre la intencionalidad de las tareas la cual es compartida y aplicada por los docentes de todas las sedes.</t>
  </si>
  <si>
    <t>Planes área, planes de aula y guías de aprendizaje.</t>
  </si>
  <si>
    <t>Planes de aula</t>
  </si>
  <si>
    <t>PEI, Planes de aula</t>
  </si>
  <si>
    <t>SIIE, Planes de aula</t>
  </si>
  <si>
    <t>Planes de aula, SIIE</t>
  </si>
  <si>
    <t>Documentos del día E</t>
  </si>
  <si>
    <t>La IE tiene un sistema de control de asistencia, en el cual se analizan las causas de los ausentismos para así contactar a los padres de familia.</t>
  </si>
  <si>
    <t>Plataforma Web Colegios</t>
  </si>
  <si>
    <t>Planes de nivelación, SIIE</t>
  </si>
  <si>
    <t>Plan de nivelación, PIAR</t>
  </si>
  <si>
    <t>La intitución cuenta con un plan para contectar a los egresados, sin embargo, debido a las contingencias de pandemia no ha podido sistematizarse ni aplicarse.</t>
  </si>
  <si>
    <t>Visista a egresados, chats de whatsapp</t>
  </si>
  <si>
    <t>Folios y registros de matrícula</t>
  </si>
  <si>
    <t>Archivo digital y físico de calificaciones</t>
  </si>
  <si>
    <t>Plataforma webcolegios</t>
  </si>
  <si>
    <t>Registro fotográfico</t>
  </si>
  <si>
    <t>Actas de entrega de materiales</t>
  </si>
  <si>
    <t>Plan de seguridad y riesgos</t>
  </si>
  <si>
    <t>Informes de necesidades por sede, facturas de adquisición de suministros.</t>
  </si>
  <si>
    <t>La IE tiene un programa de mantenimiento preventivo al cual no se le realiza un seguimiento o evaluación.</t>
  </si>
  <si>
    <t>Actas de entrega y de revisiones preventivas.</t>
  </si>
  <si>
    <t>Actas de compromiso de padres de familia y estudiantes</t>
  </si>
  <si>
    <t>Hojas de vida de los docentes de la IE</t>
  </si>
  <si>
    <t>Actas de inicio de labores de acuerdo al cronograma escolar</t>
  </si>
  <si>
    <t>Actas de capacitaciones</t>
  </si>
  <si>
    <t>Cuadro de horarios y actas de asignación académica</t>
  </si>
  <si>
    <t>Uniformes,carnets y estan organizados en una base de datos donde se reflejan sus datos correspondientes.</t>
  </si>
  <si>
    <t>Protocolos de evaluación docente</t>
  </si>
  <si>
    <t>La institución posee estrategias claras para la medición de conflictos, sin embargo, estas no sosn revisadas periodicamente.</t>
  </si>
  <si>
    <t>Acuerdos de covivencia entre compañeros docentes</t>
  </si>
  <si>
    <t>La institución cuenta con un programa de bienestar para los docentes, sin embar, éste no ha sido aplicado ni revisado.</t>
  </si>
  <si>
    <t>informes presentados y sustentados a la comunidad educativa y son debidamente  entregados al departamento de contabilidad.</t>
  </si>
  <si>
    <t>N/A</t>
  </si>
  <si>
    <t>Se le brinda al estudiante una orientación vocacional  con el fin de que el mismo tome sus propias decisiones en su beneficio y el de su comunidad, a través de llamadas telefónicas y vía whatsap.</t>
  </si>
  <si>
    <t>Encuestas</t>
  </si>
  <si>
    <t>Videollamadas con sicólogos de la universidad minuto de Dios</t>
  </si>
  <si>
    <t>La institución ofrece espacios para el uso de la comunidad y esta ayuda con el cuidado de los mismos.</t>
  </si>
  <si>
    <t>El servicio social tiene proyectos qu responden a las necesidades de la comunidad, sin embargo, estos no son evaluados por la comunidad educativa.</t>
  </si>
  <si>
    <t>Chats de whatsapp, registro fotográfico</t>
  </si>
  <si>
    <t>Registro fotográfico y de video</t>
  </si>
  <si>
    <t>La IE cuenta con canales de comunicación claros con los padres de familia, sin embargo, estos no poseen un proceso de evaluación y mejoramiento.</t>
  </si>
  <si>
    <t>Chats de Whatsapp</t>
  </si>
  <si>
    <t>Actas de asistencia, chats de whatsapp</t>
  </si>
  <si>
    <t>La institución cuenta con los programas de prevención de riesgos, sin embargo, toda la comunidad educativa no conoce estos programas.</t>
  </si>
  <si>
    <t>Material fotográfico y proyectos transversales.</t>
  </si>
  <si>
    <t>La institución identifica los principales problemas de la comunidad educativa, sin embargo, debido a la contingencia por pandemia el plan de mejoramiento no ha sido aplicado.</t>
  </si>
  <si>
    <t>Dialogo con la comunidad, chats de whatsapp</t>
  </si>
  <si>
    <t>La IE posee algunos planes de prevención de desastres que no estan sujetos a observación y mejoramiento.</t>
  </si>
  <si>
    <t>Plan de prevención de desastres.</t>
  </si>
  <si>
    <t>Socializar el manual de convivencia con la comunidad educativa como un instrumento orientador para un buen cliam organizacional.</t>
  </si>
  <si>
    <t>Realizar reuniones trimestrales en las que se analizan y resuelve los problemas de convivencia de la IE</t>
  </si>
  <si>
    <t>Consolidar un sistema de reconocimiento y estimulos que se aplica de manera coherente, sistemática y organizada.</t>
  </si>
  <si>
    <t>Los planes de aula son estructurad0s teniendo en cuenta las directrices establecidas por el MEN y además, son aplicados por todas las sedes de la IE</t>
  </si>
  <si>
    <t>La IE cuenta con un proceso de planeación de clase claro que posibilita el desarrollo y aplicación de actividades claras, y que son adoptadas por los docentes de la IE</t>
  </si>
  <si>
    <t>La IE cuenta con una política clara sobre la intencionalidad de las tareas.</t>
  </si>
  <si>
    <t>Crear un política institucional de dotación, uso y mantenimiento de los recursos para el aprendizaje</t>
  </si>
  <si>
    <t>Consolidar un plan de estudio acorde con los lineamientos del MEN y, que de importancia a la enseñanza de contenidos actitudinales</t>
  </si>
  <si>
    <t>Realizar un seguimiento a los egresados con el fin de crear una base de datos solida</t>
  </si>
  <si>
    <t>La IE revisa periódicamente la plataforma que genera los boletines de calificaciones a los padres de familia</t>
  </si>
  <si>
    <t>La IE realiza una revisión periódica al proceso de matrícula para estar acorde con las necesidades de la comunidad</t>
  </si>
  <si>
    <t>La IE construirá una programación para el uso de los espacios físicos</t>
  </si>
  <si>
    <t>La IE se compromete a prestar de forma oportuna y equitativa los servicios complementarios</t>
  </si>
  <si>
    <t>La IE tendrá un programa de formación que responda a problemas identificados y a demandas específicas</t>
  </si>
  <si>
    <t>La IE ofrece los servicios de educación preescolar, primaría, básica, media y media técnica a la comunidad, además de servicios complementarios como el restaurante</t>
  </si>
  <si>
    <t>La IE permite el uso de sus espacios a la comunidad y esta se encarga de su cuidado y mantenimiento</t>
  </si>
  <si>
    <t xml:space="preserve">La IE se compromete a estructurar un plan de evacuación y gestión de riesgos </t>
  </si>
  <si>
    <t>La IE debe socializar el plan de pervención de riesgos a la comunidad educativa</t>
  </si>
  <si>
    <t>La IE gestionará el apoyo de entidades externas para el manejo de riesgos psicosociales</t>
  </si>
  <si>
    <t>01/14/2022</t>
  </si>
  <si>
    <t>JORGE GOMEZ DIAZ</t>
  </si>
  <si>
    <t>gomezdiazje@gmail.com</t>
  </si>
  <si>
    <t>1 año</t>
  </si>
  <si>
    <t>LILIAN VILLAMIZAR</t>
  </si>
  <si>
    <t>LEANDRO BECERRA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</si>
</sst>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2">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0"/>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sz val="11"/>
      <color rgb="FF000000"/>
      <name val="Arial"/>
      <family val="2"/>
    </font>
    <font>
      <sz val="9"/>
      <color rgb="FF000000"/>
      <name val="Arial"/>
      <family val="2"/>
    </font>
    <font>
      <sz val="10"/>
      <color rgb="FF000000"/>
      <name val="Times New Roman"/>
      <family val="1"/>
    </font>
    <font>
      <sz val="9"/>
      <name val="Arial"/>
      <family val="2"/>
    </font>
    <font>
      <sz val="11"/>
      <color theme="1"/>
      <name val="Arial"/>
      <charset val="134"/>
    </font>
    <font>
      <sz val="9"/>
      <color theme="1"/>
      <name val="Arial"/>
      <charset val="134"/>
    </font>
    <font>
      <sz val="11"/>
      <color rgb="FFFF0000"/>
      <name val="Arial"/>
      <family val="2"/>
    </font>
    <font>
      <sz val="9"/>
      <color rgb="FFFF0000"/>
      <name val="Arial"/>
      <family val="2"/>
    </font>
  </fonts>
  <fills count="3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B9CDE5"/>
        <bgColor rgb="FFB9CDE5"/>
      </patternFill>
    </fill>
    <fill>
      <patternFill patternType="solid">
        <fgColor rgb="FFDCE6F2"/>
        <bgColor rgb="FFDCE6F2"/>
      </patternFill>
    </fill>
    <fill>
      <patternFill patternType="solid">
        <fgColor rgb="FFCCFFFF"/>
        <bgColor rgb="FFCCFFFF"/>
      </patternFill>
    </fill>
    <fill>
      <patternFill patternType="solid">
        <fgColor rgb="FFFFCC00"/>
        <bgColor rgb="FFFFCC00"/>
      </patternFill>
    </fill>
    <fill>
      <patternFill patternType="solid">
        <fgColor theme="4" tint="0.79995117038483843"/>
        <bgColor indexed="64"/>
      </patternFill>
    </fill>
    <fill>
      <patternFill patternType="solid">
        <fgColor rgb="FF27F127"/>
        <bgColor indexed="6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7">
    <xf numFmtId="0" fontId="0" fillId="0" borderId="0"/>
    <xf numFmtId="0" fontId="8" fillId="5"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319">
    <xf numFmtId="0" fontId="0" fillId="0" borderId="0" xfId="0"/>
    <xf numFmtId="0" fontId="30"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3" fillId="8" borderId="2" xfId="0" applyFont="1" applyFill="1" applyBorder="1" applyAlignment="1">
      <alignment horizontal="center" vertical="center"/>
    </xf>
    <xf numFmtId="0" fontId="5" fillId="9"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applyAlignme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Border="1" applyAlignment="1">
      <alignment horizontal="left" vertical="top"/>
    </xf>
    <xf numFmtId="0" fontId="32" fillId="0" borderId="0" xfId="0" applyFont="1" applyFill="1"/>
    <xf numFmtId="0" fontId="6" fillId="10" borderId="2" xfId="0" applyFont="1" applyFill="1" applyBorder="1" applyAlignment="1">
      <alignment horizontal="center" vertical="center" wrapText="1"/>
    </xf>
    <xf numFmtId="0" fontId="30" fillId="0" borderId="0" xfId="0" applyFont="1" applyFill="1"/>
    <xf numFmtId="9" fontId="30" fillId="0" borderId="0" xfId="0" applyNumberFormat="1" applyFont="1" applyFill="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4" fillId="0" borderId="0" xfId="2" applyFont="1" applyFill="1" applyAlignment="1" applyProtection="1">
      <alignment vertical="center"/>
    </xf>
    <xf numFmtId="0" fontId="13" fillId="0" borderId="0" xfId="0" applyFont="1" applyFill="1" applyAlignment="1">
      <alignment horizontal="left" vertical="center" wrapText="1"/>
    </xf>
    <xf numFmtId="0" fontId="33" fillId="0" borderId="0" xfId="0" applyFont="1" applyFill="1" applyAlignment="1">
      <alignment vertical="center" wrapText="1"/>
    </xf>
    <xf numFmtId="0" fontId="33" fillId="0" borderId="0" xfId="0" applyFont="1" applyFill="1" applyAlignment="1">
      <alignment vertical="center"/>
    </xf>
    <xf numFmtId="0" fontId="13" fillId="0" borderId="0" xfId="0" applyFont="1" applyFill="1" applyBorder="1" applyAlignment="1">
      <alignment wrapText="1"/>
    </xf>
    <xf numFmtId="0" fontId="35" fillId="0" borderId="0" xfId="0" applyFont="1" applyBorder="1" applyAlignment="1">
      <alignment horizontal="center" vertical="center"/>
    </xf>
    <xf numFmtId="0" fontId="33" fillId="0" borderId="0" xfId="0" applyFont="1" applyBorder="1"/>
    <xf numFmtId="0" fontId="25" fillId="10" borderId="3" xfId="0" applyFont="1" applyFill="1" applyBorder="1" applyAlignment="1">
      <alignment horizontal="center" vertical="center"/>
    </xf>
    <xf numFmtId="0" fontId="16" fillId="10" borderId="2" xfId="0" applyFont="1" applyFill="1" applyBorder="1" applyAlignment="1">
      <alignment horizontal="left" vertical="center" wrapText="1"/>
    </xf>
    <xf numFmtId="0" fontId="25" fillId="10" borderId="2" xfId="0" applyFont="1" applyFill="1" applyBorder="1" applyAlignment="1">
      <alignment horizontal="center" vertical="center"/>
    </xf>
    <xf numFmtId="0" fontId="25" fillId="10" borderId="2" xfId="0" applyFont="1" applyFill="1" applyBorder="1" applyAlignment="1">
      <alignment horizontal="left" vertical="center" wrapText="1"/>
    </xf>
    <xf numFmtId="0" fontId="25" fillId="10" borderId="4" xfId="0" applyFont="1" applyFill="1" applyBorder="1" applyAlignment="1">
      <alignment horizontal="left" vertical="center" wrapText="1"/>
    </xf>
    <xf numFmtId="0" fontId="36" fillId="7" borderId="5" xfId="0" applyFont="1" applyFill="1" applyBorder="1" applyAlignment="1">
      <alignment vertical="center"/>
    </xf>
    <xf numFmtId="0" fontId="25" fillId="7" borderId="5" xfId="0" applyFont="1" applyFill="1" applyBorder="1" applyAlignment="1">
      <alignment vertical="center"/>
    </xf>
    <xf numFmtId="0" fontId="25" fillId="7" borderId="2" xfId="0" applyFont="1" applyFill="1" applyBorder="1" applyAlignment="1">
      <alignment vertical="center"/>
    </xf>
    <xf numFmtId="0" fontId="33" fillId="0" borderId="6" xfId="0" applyFont="1" applyBorder="1" applyAlignment="1">
      <alignment wrapText="1"/>
    </xf>
    <xf numFmtId="0" fontId="33" fillId="0" borderId="0" xfId="0" applyFont="1" applyFill="1" applyBorder="1"/>
    <xf numFmtId="0" fontId="33" fillId="0" borderId="2" xfId="0" applyFont="1" applyBorder="1"/>
    <xf numFmtId="0" fontId="33" fillId="0" borderId="2" xfId="0" applyFont="1" applyBorder="1" applyAlignment="1">
      <alignment wrapText="1"/>
    </xf>
    <xf numFmtId="0" fontId="12" fillId="0" borderId="0" xfId="0" applyFont="1" applyBorder="1" applyAlignment="1">
      <alignment horizontal="center"/>
    </xf>
    <xf numFmtId="0" fontId="36" fillId="7" borderId="5" xfId="0" applyFont="1" applyFill="1" applyBorder="1" applyAlignment="1">
      <alignment vertical="center" wrapText="1"/>
    </xf>
    <xf numFmtId="0" fontId="12" fillId="7" borderId="5" xfId="0" applyFont="1" applyFill="1" applyBorder="1" applyAlignment="1">
      <alignment vertical="center" wrapText="1"/>
    </xf>
    <xf numFmtId="0" fontId="12" fillId="7" borderId="3" xfId="0" applyFont="1" applyFill="1" applyBorder="1" applyAlignment="1">
      <alignment vertical="center" wrapText="1"/>
    </xf>
    <xf numFmtId="0" fontId="12" fillId="7"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7" borderId="3" xfId="0" applyFont="1" applyFill="1" applyBorder="1" applyAlignment="1">
      <alignment vertical="center" wrapText="1"/>
    </xf>
    <xf numFmtId="0" fontId="12" fillId="7" borderId="2" xfId="0" applyFont="1" applyFill="1" applyBorder="1" applyAlignment="1">
      <alignment horizontal="center" vertical="center" wrapText="1"/>
    </xf>
    <xf numFmtId="0" fontId="12" fillId="10" borderId="6" xfId="0" applyFont="1" applyFill="1" applyBorder="1" applyAlignment="1">
      <alignment horizontal="center" vertical="center"/>
    </xf>
    <xf numFmtId="0" fontId="10" fillId="10" borderId="6"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33" fillId="7" borderId="8" xfId="0" applyFont="1" applyFill="1" applyBorder="1"/>
    <xf numFmtId="0" fontId="37" fillId="7" borderId="2" xfId="0" applyFont="1" applyFill="1" applyBorder="1" applyAlignment="1">
      <alignment horizontal="left" vertical="center"/>
    </xf>
    <xf numFmtId="0" fontId="33" fillId="7" borderId="9" xfId="0" applyFont="1" applyFill="1" applyBorder="1"/>
    <xf numFmtId="0" fontId="33" fillId="7"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Border="1" applyAlignment="1">
      <alignment horizontal="left" vertical="center"/>
    </xf>
    <xf numFmtId="0" fontId="37" fillId="7" borderId="0" xfId="0" applyFont="1" applyFill="1" applyBorder="1" applyAlignment="1">
      <alignment horizontal="left" vertical="center"/>
    </xf>
    <xf numFmtId="0" fontId="33" fillId="7" borderId="9" xfId="0" applyFont="1" applyFill="1" applyBorder="1" applyAlignment="1">
      <alignment vertical="center"/>
    </xf>
    <xf numFmtId="0" fontId="38" fillId="7" borderId="0" xfId="0" applyFont="1" applyFill="1" applyBorder="1" applyAlignment="1">
      <alignment horizontal="left" vertical="center"/>
    </xf>
    <xf numFmtId="0" fontId="33" fillId="0" borderId="9" xfId="0" applyFont="1" applyBorder="1" applyAlignment="1">
      <alignment horizontal="left" vertical="center"/>
    </xf>
    <xf numFmtId="0" fontId="33" fillId="7" borderId="2" xfId="0" applyFont="1" applyFill="1" applyBorder="1"/>
    <xf numFmtId="0" fontId="39" fillId="7" borderId="2" xfId="0" applyFont="1" applyFill="1" applyBorder="1" applyAlignment="1">
      <alignment horizontal="left" vertical="center"/>
    </xf>
    <xf numFmtId="0" fontId="38" fillId="7" borderId="2" xfId="0" applyFont="1" applyFill="1" applyBorder="1"/>
    <xf numFmtId="0" fontId="33" fillId="7" borderId="2" xfId="0" applyFont="1" applyFill="1" applyBorder="1" applyAlignment="1">
      <alignment vertical="center"/>
    </xf>
    <xf numFmtId="0" fontId="33" fillId="7"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0" fillId="10" borderId="0" xfId="0" applyFont="1" applyFill="1" applyBorder="1" applyAlignment="1">
      <alignment horizontal="center" vertical="center" wrapText="1"/>
    </xf>
    <xf numFmtId="0" fontId="11" fillId="0" borderId="6" xfId="0" applyFont="1" applyBorder="1" applyAlignment="1">
      <alignment wrapText="1"/>
    </xf>
    <xf numFmtId="0" fontId="33" fillId="0" borderId="0" xfId="0" applyFont="1" applyBorder="1" applyAlignment="1">
      <alignment vertical="center"/>
    </xf>
    <xf numFmtId="0" fontId="34" fillId="0" borderId="0" xfId="2" applyFont="1" applyBorder="1" applyAlignment="1" applyProtection="1">
      <alignment horizontal="center"/>
    </xf>
    <xf numFmtId="0" fontId="40" fillId="11"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3"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6" xfId="0" applyFont="1" applyFill="1" applyBorder="1" applyAlignment="1" applyProtection="1">
      <alignment horizontal="left" vertical="top" wrapText="1"/>
      <protection locked="0"/>
    </xf>
    <xf numFmtId="0" fontId="41" fillId="16"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6" fillId="10" borderId="6" xfId="0" applyFont="1" applyFill="1" applyBorder="1" applyAlignment="1">
      <alignment horizontal="center" vertical="center" wrapText="1"/>
    </xf>
    <xf numFmtId="0" fontId="16" fillId="9" borderId="11" xfId="2" applyFont="1" applyFill="1" applyBorder="1" applyAlignment="1" applyProtection="1">
      <alignment horizontal="center" vertical="center"/>
    </xf>
    <xf numFmtId="0" fontId="5" fillId="9" borderId="6" xfId="2" applyFont="1" applyFill="1" applyBorder="1" applyAlignment="1" applyProtection="1">
      <alignment horizontal="left" vertical="center"/>
    </xf>
    <xf numFmtId="0" fontId="16" fillId="9" borderId="11" xfId="2" applyFont="1" applyFill="1" applyBorder="1" applyAlignment="1" applyProtection="1">
      <alignment horizontal="center" vertical="center" wrapText="1"/>
    </xf>
    <xf numFmtId="0" fontId="24" fillId="9" borderId="11" xfId="2" applyFont="1" applyFill="1" applyBorder="1" applyAlignment="1" applyProtection="1">
      <alignment horizontal="center" vertical="center"/>
    </xf>
    <xf numFmtId="0" fontId="24" fillId="9"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7" borderId="9" xfId="0" applyFont="1" applyFill="1" applyBorder="1" applyAlignment="1">
      <alignment horizontal="center" vertical="center"/>
    </xf>
    <xf numFmtId="0" fontId="15" fillId="17" borderId="12" xfId="0" applyFont="1" applyFill="1" applyBorder="1" applyAlignment="1">
      <alignment horizontal="center" vertical="center"/>
    </xf>
    <xf numFmtId="0" fontId="16" fillId="17" borderId="13"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39" fillId="7" borderId="0" xfId="0" applyFont="1" applyFill="1" applyBorder="1" applyAlignment="1">
      <alignment horizontal="left" vertical="center"/>
    </xf>
    <xf numFmtId="0" fontId="36" fillId="7" borderId="0" xfId="0" applyFont="1" applyFill="1" applyBorder="1" applyAlignment="1">
      <alignment horizontal="left" vertical="center"/>
    </xf>
    <xf numFmtId="0" fontId="41" fillId="18" borderId="6" xfId="0" applyFont="1" applyFill="1" applyBorder="1" applyAlignment="1" applyProtection="1">
      <alignment horizontal="left" vertical="top" wrapText="1"/>
      <protection locked="0"/>
    </xf>
    <xf numFmtId="0" fontId="41" fillId="18" borderId="2" xfId="0" applyFont="1" applyFill="1" applyBorder="1" applyAlignment="1" applyProtection="1">
      <alignment horizontal="left" vertical="top" wrapText="1"/>
      <protection locked="0"/>
    </xf>
    <xf numFmtId="0" fontId="33" fillId="19" borderId="6" xfId="0" applyFont="1" applyFill="1" applyBorder="1" applyAlignment="1" applyProtection="1">
      <alignment horizontal="center" vertical="center"/>
      <protection locked="0"/>
    </xf>
    <xf numFmtId="9" fontId="30"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20" borderId="14" xfId="0" applyFont="1" applyFill="1" applyBorder="1" applyAlignment="1">
      <alignment horizontal="center" vertical="center"/>
    </xf>
    <xf numFmtId="0" fontId="33" fillId="7" borderId="0" xfId="0" applyFont="1" applyFill="1" applyBorder="1"/>
    <xf numFmtId="0" fontId="3" fillId="13" borderId="14" xfId="0" applyFont="1" applyFill="1" applyBorder="1" applyAlignment="1">
      <alignment horizontal="center" vertical="center"/>
    </xf>
    <xf numFmtId="0" fontId="3" fillId="8" borderId="14" xfId="0" applyFont="1" applyFill="1" applyBorder="1" applyAlignment="1">
      <alignment horizontal="center" vertical="center"/>
    </xf>
    <xf numFmtId="0" fontId="33" fillId="15" borderId="2" xfId="0" applyFont="1" applyFill="1" applyBorder="1" applyAlignment="1">
      <alignment vertical="center"/>
    </xf>
    <xf numFmtId="0" fontId="33" fillId="20" borderId="0" xfId="0" applyFont="1" applyFill="1" applyBorder="1" applyAlignment="1">
      <alignment vertical="center"/>
    </xf>
    <xf numFmtId="0" fontId="13" fillId="20" borderId="0" xfId="0" applyFont="1" applyFill="1" applyBorder="1" applyAlignment="1">
      <alignment horizontal="left" vertical="center" wrapText="1"/>
    </xf>
    <xf numFmtId="0" fontId="41" fillId="14" borderId="6" xfId="0" applyFont="1" applyFill="1" applyBorder="1" applyAlignment="1" applyProtection="1">
      <alignment horizontal="left" vertical="justify" wrapText="1"/>
      <protection locked="0"/>
    </xf>
    <xf numFmtId="0" fontId="41" fillId="15" borderId="6" xfId="0" applyFont="1" applyFill="1" applyBorder="1" applyAlignment="1" applyProtection="1">
      <alignment horizontal="left" vertical="justify" wrapText="1"/>
      <protection locked="0"/>
    </xf>
    <xf numFmtId="0" fontId="42" fillId="18" borderId="15" xfId="0" applyFont="1" applyFill="1" applyBorder="1" applyAlignment="1" applyProtection="1">
      <alignment horizontal="left" vertical="justify" wrapText="1"/>
      <protection locked="0"/>
    </xf>
    <xf numFmtId="0" fontId="42" fillId="18" borderId="2" xfId="0" applyFont="1" applyFill="1" applyBorder="1" applyAlignment="1" applyProtection="1">
      <alignment horizontal="left" vertical="justify" wrapText="1"/>
      <protection locked="0"/>
    </xf>
    <xf numFmtId="0" fontId="42" fillId="18" borderId="4" xfId="0" applyFont="1" applyFill="1" applyBorder="1" applyAlignment="1" applyProtection="1">
      <alignment horizontal="left" vertical="justify" wrapText="1"/>
      <protection locked="0"/>
    </xf>
    <xf numFmtId="0" fontId="33" fillId="16" borderId="2" xfId="0" applyFont="1" applyFill="1" applyBorder="1" applyAlignment="1" applyProtection="1">
      <alignment horizontal="left" vertical="justify" wrapText="1"/>
      <protection locked="0"/>
    </xf>
    <xf numFmtId="0" fontId="33" fillId="18" borderId="6" xfId="0" applyFont="1" applyFill="1" applyBorder="1" applyAlignment="1" applyProtection="1">
      <alignment horizontal="left" vertical="justify" wrapText="1"/>
      <protection locked="0"/>
    </xf>
    <xf numFmtId="0" fontId="33" fillId="18" borderId="2"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6" borderId="2" xfId="0" applyFont="1" applyFill="1" applyBorder="1" applyAlignment="1" applyProtection="1">
      <alignment horizontal="left" vertical="justify" wrapText="1"/>
      <protection locked="0"/>
    </xf>
    <xf numFmtId="0" fontId="41" fillId="18" borderId="6" xfId="0" applyFont="1" applyFill="1" applyBorder="1" applyAlignment="1" applyProtection="1">
      <alignment horizontal="left" vertical="justify" wrapText="1"/>
      <protection locked="0"/>
    </xf>
    <xf numFmtId="0" fontId="41" fillId="18" borderId="2" xfId="0" applyFont="1" applyFill="1" applyBorder="1" applyAlignment="1" applyProtection="1">
      <alignment horizontal="left" vertical="justify" wrapText="1"/>
      <protection locked="0"/>
    </xf>
    <xf numFmtId="0" fontId="33" fillId="0" borderId="0" xfId="0" applyFont="1" applyBorder="1" applyAlignment="1">
      <alignment vertical="justify" wrapText="1"/>
    </xf>
    <xf numFmtId="0" fontId="33" fillId="13" borderId="6" xfId="0" applyFont="1" applyFill="1" applyBorder="1" applyAlignment="1" applyProtection="1">
      <alignment horizontal="center" vertical="center" wrapText="1"/>
      <protection locked="0"/>
    </xf>
    <xf numFmtId="0" fontId="40" fillId="19"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3" fillId="19" borderId="6" xfId="0" applyFont="1" applyFill="1" applyBorder="1" applyAlignment="1" applyProtection="1">
      <alignment horizontal="center" vertical="center" wrapText="1"/>
      <protection locked="0"/>
    </xf>
    <xf numFmtId="49" fontId="27" fillId="3" borderId="4" xfId="0" applyNumberFormat="1" applyFont="1" applyFill="1" applyBorder="1" applyAlignment="1" applyProtection="1">
      <alignment vertical="top" wrapText="1"/>
      <protection locked="0"/>
    </xf>
    <xf numFmtId="0" fontId="43" fillId="16" borderId="2" xfId="0" applyFont="1" applyFill="1" applyBorder="1" applyAlignment="1" applyProtection="1">
      <alignment horizontal="left" vertical="justify" wrapText="1"/>
      <protection locked="0"/>
    </xf>
    <xf numFmtId="0" fontId="33" fillId="0" borderId="0" xfId="0" applyFont="1" applyProtection="1">
      <protection locked="0"/>
    </xf>
    <xf numFmtId="0" fontId="33" fillId="11"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justify" wrapText="1"/>
      <protection locked="0"/>
    </xf>
    <xf numFmtId="0" fontId="41" fillId="15" borderId="6"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6" borderId="2" xfId="0" applyFont="1" applyFill="1" applyBorder="1" applyAlignment="1" applyProtection="1">
      <alignment horizontal="left" vertical="justify" wrapText="1"/>
      <protection locked="0"/>
    </xf>
    <xf numFmtId="0" fontId="33" fillId="12" borderId="6" xfId="0" applyFont="1" applyFill="1" applyBorder="1" applyAlignment="1" applyProtection="1">
      <alignment horizontal="center" vertical="center" wrapText="1"/>
      <protection locked="0"/>
    </xf>
    <xf numFmtId="0" fontId="33" fillId="13" borderId="6" xfId="0" applyFont="1" applyFill="1" applyBorder="1" applyAlignment="1" applyProtection="1">
      <alignment horizontal="center" vertical="center" wrapText="1"/>
      <protection locked="0"/>
    </xf>
    <xf numFmtId="0" fontId="12" fillId="0" borderId="0" xfId="0" applyFont="1" applyBorder="1" applyAlignment="1">
      <alignment horizontal="center"/>
    </xf>
    <xf numFmtId="0" fontId="44" fillId="24" borderId="22" xfId="0" applyFont="1" applyFill="1" applyBorder="1" applyAlignment="1" applyProtection="1">
      <alignment horizontal="center" vertical="center" wrapText="1"/>
      <protection locked="0"/>
    </xf>
    <xf numFmtId="0" fontId="45" fillId="25" borderId="23" xfId="0" applyFont="1" applyFill="1" applyBorder="1" applyAlignment="1" applyProtection="1">
      <alignment horizontal="left" vertical="top" wrapText="1"/>
      <protection locked="0"/>
    </xf>
    <xf numFmtId="0" fontId="45" fillId="25" borderId="22" xfId="0" applyFont="1" applyFill="1" applyBorder="1" applyAlignment="1" applyProtection="1">
      <alignment horizontal="left" vertical="top" wrapText="1"/>
      <protection locked="0"/>
    </xf>
    <xf numFmtId="0" fontId="46" fillId="26" borderId="0" xfId="0" applyFont="1" applyFill="1" applyAlignment="1">
      <alignment wrapText="1"/>
    </xf>
    <xf numFmtId="0" fontId="44" fillId="27" borderId="22" xfId="0" applyFont="1" applyFill="1" applyBorder="1" applyAlignment="1" applyProtection="1">
      <alignment horizontal="center" vertical="center" wrapText="1"/>
      <protection locked="0"/>
    </xf>
    <xf numFmtId="0" fontId="45" fillId="27" borderId="22" xfId="0" applyFont="1" applyFill="1" applyBorder="1" applyAlignment="1" applyProtection="1">
      <alignment horizontal="left" vertical="top" wrapText="1"/>
      <protection locked="0"/>
    </xf>
    <xf numFmtId="0" fontId="17" fillId="12" borderId="6" xfId="0" applyFont="1" applyFill="1" applyBorder="1" applyAlignment="1" applyProtection="1">
      <alignment horizontal="center" vertical="top" wrapText="1"/>
      <protection locked="0"/>
    </xf>
    <xf numFmtId="0" fontId="47" fillId="28" borderId="6" xfId="0" applyFont="1" applyFill="1" applyBorder="1" applyAlignment="1" applyProtection="1">
      <alignment horizontal="left" vertical="top" wrapText="1"/>
      <protection locked="0"/>
    </xf>
    <xf numFmtId="0" fontId="47" fillId="15" borderId="6" xfId="0" applyFont="1" applyFill="1" applyBorder="1" applyAlignment="1" applyProtection="1">
      <alignment horizontal="left" vertical="top" wrapText="1"/>
      <protection locked="0"/>
    </xf>
    <xf numFmtId="0" fontId="48" fillId="12" borderId="6" xfId="0" applyFont="1" applyFill="1" applyBorder="1" applyAlignment="1" applyProtection="1">
      <alignment horizontal="center" vertical="top" wrapText="1"/>
      <protection locked="0"/>
    </xf>
    <xf numFmtId="0" fontId="49" fillId="28" borderId="6" xfId="0" applyFont="1" applyFill="1" applyBorder="1" applyAlignment="1" applyProtection="1">
      <alignment horizontal="left" vertical="top" wrapText="1"/>
      <protection locked="0"/>
    </xf>
    <xf numFmtId="0" fontId="50" fillId="12" borderId="6" xfId="0" applyFont="1" applyFill="1" applyBorder="1" applyAlignment="1" applyProtection="1">
      <alignment horizontal="center" vertical="top" wrapText="1"/>
      <protection locked="0"/>
    </xf>
    <xf numFmtId="0" fontId="51" fillId="28" borderId="2" xfId="0" applyFont="1" applyFill="1" applyBorder="1" applyAlignment="1" applyProtection="1">
      <alignment horizontal="left" vertical="top" wrapText="1"/>
      <protection locked="0"/>
    </xf>
    <xf numFmtId="0" fontId="51" fillId="28" borderId="6" xfId="0" applyFont="1" applyFill="1" applyBorder="1" applyAlignment="1" applyProtection="1">
      <alignment horizontal="left" vertical="top" wrapText="1"/>
      <protection locked="0"/>
    </xf>
    <xf numFmtId="0" fontId="49" fillId="15" borderId="2" xfId="0" applyFont="1" applyFill="1" applyBorder="1" applyAlignment="1" applyProtection="1">
      <alignment horizontal="left" vertical="top" wrapText="1"/>
      <protection locked="0"/>
    </xf>
    <xf numFmtId="0" fontId="49" fillId="28" borderId="2" xfId="0" applyFont="1" applyFill="1" applyBorder="1" applyAlignment="1" applyProtection="1">
      <alignment horizontal="left" vertical="top" wrapText="1"/>
      <protection locked="0"/>
    </xf>
    <xf numFmtId="0" fontId="41" fillId="28" borderId="2" xfId="0" applyFont="1" applyFill="1" applyBorder="1" applyAlignment="1" applyProtection="1">
      <alignment horizontal="left" vertical="top" wrapText="1"/>
      <protection locked="0"/>
    </xf>
    <xf numFmtId="0" fontId="41" fillId="28" borderId="6" xfId="0" applyFont="1" applyFill="1" applyBorder="1" applyAlignment="1" applyProtection="1">
      <alignment horizontal="left" vertical="top" wrapText="1"/>
      <protection locked="0"/>
    </xf>
    <xf numFmtId="0" fontId="44" fillId="24" borderId="22" xfId="0" applyFont="1" applyFill="1" applyBorder="1" applyAlignment="1" applyProtection="1">
      <alignment horizontal="center" vertical="center"/>
      <protection locked="0"/>
    </xf>
    <xf numFmtId="0" fontId="41" fillId="29" borderId="2" xfId="0" applyFont="1" applyFill="1" applyBorder="1" applyAlignment="1" applyProtection="1">
      <alignment horizontal="left" vertical="justify"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4" fillId="0" borderId="0" xfId="2" applyFont="1" applyAlignment="1" applyProtection="1">
      <alignment horizontal="center"/>
    </xf>
    <xf numFmtId="0" fontId="33" fillId="2" borderId="14" xfId="0" applyFont="1" applyFill="1" applyBorder="1" applyAlignment="1">
      <alignment horizontal="center" vertical="center" wrapText="1"/>
    </xf>
    <xf numFmtId="0" fontId="33" fillId="2" borderId="0" xfId="0" applyFont="1" applyFill="1" applyBorder="1" applyAlignment="1">
      <alignment horizontal="center" vertical="center" wrapText="1"/>
    </xf>
    <xf numFmtId="164" fontId="33" fillId="0" borderId="2" xfId="0" applyNumberFormat="1" applyFont="1" applyFill="1" applyBorder="1" applyAlignment="1" applyProtection="1">
      <alignment horizontal="center" vertical="center" wrapText="1"/>
      <protection locked="0"/>
    </xf>
    <xf numFmtId="0" fontId="33"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34" fillId="0" borderId="0" xfId="2" applyFont="1" applyFill="1" applyAlignment="1" applyProtection="1">
      <alignment horizontal="left" vertical="center"/>
    </xf>
    <xf numFmtId="0" fontId="12" fillId="0" borderId="0" xfId="0" applyFont="1" applyAlignment="1">
      <alignment horizontal="center"/>
    </xf>
    <xf numFmtId="0" fontId="20" fillId="0" borderId="0" xfId="2" applyFont="1" applyFill="1" applyAlignment="1" applyProtection="1">
      <alignment horizontal="center" vertical="center"/>
    </xf>
    <xf numFmtId="0" fontId="21" fillId="7" borderId="2" xfId="0" applyFont="1" applyFill="1" applyBorder="1" applyAlignment="1">
      <alignment horizontal="center" vertical="center"/>
    </xf>
    <xf numFmtId="0" fontId="33" fillId="4"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3" fillId="20" borderId="0" xfId="0" applyFont="1" applyFill="1" applyBorder="1" applyAlignment="1">
      <alignment vertical="center" wrapText="1"/>
    </xf>
    <xf numFmtId="0" fontId="33" fillId="20" borderId="0" xfId="0" applyFont="1" applyFill="1" applyBorder="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20" borderId="0" xfId="0" applyFont="1" applyFill="1" applyBorder="1" applyAlignment="1">
      <alignment vertical="center" wrapText="1"/>
    </xf>
    <xf numFmtId="0" fontId="18" fillId="7" borderId="4" xfId="0" applyFont="1" applyFill="1" applyBorder="1" applyAlignment="1">
      <alignment horizontal="center" vertical="center"/>
    </xf>
    <xf numFmtId="0" fontId="18" fillId="7" borderId="5" xfId="0" applyFont="1" applyFill="1" applyBorder="1" applyAlignment="1">
      <alignment horizontal="center" vertical="center"/>
    </xf>
    <xf numFmtId="0" fontId="18" fillId="7" borderId="3" xfId="0" applyFont="1" applyFill="1" applyBorder="1" applyAlignment="1">
      <alignment horizontal="center" vertical="center"/>
    </xf>
    <xf numFmtId="0" fontId="9" fillId="7" borderId="2" xfId="0" applyFont="1" applyFill="1" applyBorder="1" applyAlignment="1">
      <alignment horizontal="center" vertical="center"/>
    </xf>
    <xf numFmtId="0" fontId="22" fillId="7" borderId="2" xfId="0" applyFont="1" applyFill="1" applyBorder="1" applyAlignment="1">
      <alignment horizontal="center" vertical="center"/>
    </xf>
    <xf numFmtId="0" fontId="33" fillId="2" borderId="16"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0" borderId="17"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5" borderId="2" xfId="0" applyFont="1" applyFill="1" applyBorder="1" applyAlignment="1">
      <alignment vertical="center" wrapText="1"/>
    </xf>
    <xf numFmtId="0" fontId="33" fillId="15"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6" fillId="7" borderId="2" xfId="0" applyFont="1" applyFill="1" applyBorder="1" applyAlignment="1">
      <alignment horizontal="left" vertical="center"/>
    </xf>
    <xf numFmtId="0" fontId="36" fillId="7" borderId="3" xfId="0" applyFont="1" applyFill="1" applyBorder="1" applyAlignment="1">
      <alignment horizontal="left" vertical="center"/>
    </xf>
    <xf numFmtId="0" fontId="12" fillId="14" borderId="4" xfId="0" applyFont="1" applyFill="1" applyBorder="1" applyAlignment="1">
      <alignment horizontal="center" vertical="center"/>
    </xf>
    <xf numFmtId="0" fontId="12" fillId="14" borderId="5" xfId="0" applyFont="1" applyFill="1" applyBorder="1" applyAlignment="1">
      <alignment horizontal="center" vertical="center"/>
    </xf>
    <xf numFmtId="0" fontId="12" fillId="14" borderId="3" xfId="0" applyFont="1" applyFill="1" applyBorder="1" applyAlignment="1">
      <alignment horizontal="center" vertical="center"/>
    </xf>
    <xf numFmtId="0" fontId="12" fillId="19" borderId="2" xfId="0" applyFont="1" applyFill="1" applyBorder="1" applyAlignment="1">
      <alignment horizontal="center" vertical="center"/>
    </xf>
    <xf numFmtId="0" fontId="12" fillId="19" borderId="4" xfId="0" applyFont="1" applyFill="1" applyBorder="1" applyAlignment="1">
      <alignment horizontal="center" vertical="center"/>
    </xf>
    <xf numFmtId="0" fontId="12" fillId="19" borderId="5" xfId="0" applyFont="1" applyFill="1" applyBorder="1" applyAlignment="1">
      <alignment horizontal="center" vertical="center"/>
    </xf>
    <xf numFmtId="0" fontId="12" fillId="19" borderId="3" xfId="0" applyFont="1" applyFill="1" applyBorder="1" applyAlignment="1">
      <alignment horizontal="center" vertical="center"/>
    </xf>
    <xf numFmtId="0" fontId="36" fillId="7" borderId="10" xfId="0" applyFont="1" applyFill="1" applyBorder="1" applyAlignment="1">
      <alignment horizontal="left" vertical="center"/>
    </xf>
    <xf numFmtId="0" fontId="36" fillId="7" borderId="4" xfId="0" applyFont="1" applyFill="1" applyBorder="1" applyAlignment="1">
      <alignment horizontal="left" vertical="center"/>
    </xf>
    <xf numFmtId="0" fontId="36" fillId="7" borderId="5" xfId="0" applyFont="1" applyFill="1" applyBorder="1" applyAlignment="1">
      <alignment horizontal="left" vertical="center"/>
    </xf>
    <xf numFmtId="0" fontId="36" fillId="7"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10" borderId="9" xfId="0" applyFont="1" applyFill="1" applyBorder="1" applyAlignment="1">
      <alignment horizontal="center" vertical="center"/>
    </xf>
    <xf numFmtId="0" fontId="25" fillId="10" borderId="6" xfId="0" applyFont="1" applyFill="1" applyBorder="1" applyAlignment="1">
      <alignment horizontal="center" vertical="center"/>
    </xf>
    <xf numFmtId="0" fontId="16" fillId="10" borderId="14" xfId="0" applyFont="1" applyFill="1" applyBorder="1" applyAlignment="1">
      <alignment horizontal="center" vertical="center" wrapText="1"/>
    </xf>
    <xf numFmtId="0" fontId="16" fillId="10" borderId="15" xfId="0" applyFont="1" applyFill="1" applyBorder="1" applyAlignment="1">
      <alignment horizontal="center" vertical="center" wrapText="1"/>
    </xf>
    <xf numFmtId="0" fontId="16" fillId="10" borderId="6" xfId="0" applyFont="1" applyFill="1" applyBorder="1" applyAlignment="1">
      <alignment horizontal="center" vertical="center" wrapText="1"/>
    </xf>
    <xf numFmtId="0" fontId="16" fillId="10" borderId="2" xfId="0" applyFont="1" applyFill="1" applyBorder="1" applyAlignment="1">
      <alignment horizontal="center" vertical="center" wrapText="1"/>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4" fillId="22" borderId="2" xfId="0" applyFont="1" applyFill="1" applyBorder="1" applyAlignment="1">
      <alignment horizontal="center" vertical="center"/>
    </xf>
    <xf numFmtId="0" fontId="24" fillId="10" borderId="20" xfId="0" applyFont="1" applyFill="1" applyBorder="1" applyAlignment="1">
      <alignment horizontal="center" vertical="center"/>
    </xf>
    <xf numFmtId="0" fontId="24" fillId="10" borderId="18" xfId="0" applyFont="1" applyFill="1" applyBorder="1" applyAlignment="1">
      <alignment horizontal="center" vertical="center"/>
    </xf>
    <xf numFmtId="0" fontId="24" fillId="10" borderId="21" xfId="0" applyFont="1" applyFill="1" applyBorder="1" applyAlignment="1">
      <alignment horizontal="center" vertical="center"/>
    </xf>
    <xf numFmtId="0" fontId="24" fillId="10" borderId="7" xfId="0" applyFont="1" applyFill="1" applyBorder="1" applyAlignment="1">
      <alignment horizontal="center" vertical="center"/>
    </xf>
    <xf numFmtId="0" fontId="24" fillId="10" borderId="20" xfId="0" applyFont="1" applyFill="1" applyBorder="1" applyAlignment="1">
      <alignment horizontal="center" vertical="center" wrapText="1"/>
    </xf>
    <xf numFmtId="0" fontId="24" fillId="10" borderId="18" xfId="0" applyFont="1" applyFill="1" applyBorder="1" applyAlignment="1">
      <alignment horizontal="center" vertical="center" wrapText="1"/>
    </xf>
    <xf numFmtId="0" fontId="24" fillId="10" borderId="21" xfId="0" applyFont="1" applyFill="1" applyBorder="1" applyAlignment="1">
      <alignment horizontal="center" vertical="center" wrapText="1"/>
    </xf>
    <xf numFmtId="0" fontId="24" fillId="10" borderId="7" xfId="0" applyFont="1" applyFill="1" applyBorder="1" applyAlignment="1">
      <alignment horizontal="center" vertical="center" wrapText="1"/>
    </xf>
    <xf numFmtId="0" fontId="33" fillId="7" borderId="8" xfId="0" applyFont="1" applyFill="1" applyBorder="1" applyAlignment="1">
      <alignment horizontal="center"/>
    </xf>
    <xf numFmtId="0" fontId="33" fillId="7" borderId="14" xfId="0" applyFont="1" applyFill="1" applyBorder="1" applyAlignment="1">
      <alignment horizontal="center"/>
    </xf>
    <xf numFmtId="0" fontId="33" fillId="7" borderId="15" xfId="0" applyFont="1" applyFill="1" applyBorder="1" applyAlignment="1">
      <alignment horizontal="center"/>
    </xf>
    <xf numFmtId="0" fontId="12" fillId="0" borderId="18"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6" borderId="4" xfId="0" applyFont="1" applyFill="1" applyBorder="1" applyAlignment="1">
      <alignment horizontal="center" vertical="center"/>
    </xf>
    <xf numFmtId="0" fontId="12" fillId="16" borderId="5" xfId="0" applyFont="1" applyFill="1" applyBorder="1" applyAlignment="1">
      <alignment horizontal="center" vertical="center"/>
    </xf>
    <xf numFmtId="0" fontId="12" fillId="16" borderId="3" xfId="0" applyFont="1" applyFill="1" applyBorder="1" applyAlignment="1">
      <alignment horizontal="center" vertical="center"/>
    </xf>
    <xf numFmtId="0" fontId="17" fillId="7" borderId="8" xfId="0" applyFont="1" applyFill="1" applyBorder="1" applyAlignment="1">
      <alignment horizontal="center"/>
    </xf>
    <xf numFmtId="0" fontId="17" fillId="7" borderId="9" xfId="0" applyFont="1" applyFill="1" applyBorder="1" applyAlignment="1">
      <alignment horizontal="center"/>
    </xf>
    <xf numFmtId="0" fontId="17" fillId="7"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3" fillId="7" borderId="9" xfId="0" applyFont="1" applyFill="1" applyBorder="1" applyAlignment="1">
      <alignment horizontal="center"/>
    </xf>
    <xf numFmtId="0" fontId="33" fillId="7" borderId="6" xfId="0" applyFont="1" applyFill="1" applyBorder="1" applyAlignment="1">
      <alignment horizontal="center"/>
    </xf>
    <xf numFmtId="0" fontId="12" fillId="7" borderId="2" xfId="0" applyFont="1" applyFill="1" applyBorder="1" applyAlignment="1">
      <alignment horizontal="center" vertical="center" wrapText="1"/>
    </xf>
    <xf numFmtId="0" fontId="34"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6" borderId="2" xfId="0" applyFont="1" applyFill="1" applyBorder="1" applyAlignment="1">
      <alignment horizontal="center" vertical="center"/>
    </xf>
    <xf numFmtId="0" fontId="16" fillId="10" borderId="9" xfId="0" applyFont="1" applyFill="1" applyBorder="1" applyAlignment="1">
      <alignment horizontal="center" vertical="center" wrapText="1"/>
    </xf>
    <xf numFmtId="0" fontId="10" fillId="14" borderId="2" xfId="0" applyFont="1" applyFill="1" applyBorder="1" applyAlignment="1">
      <alignment horizontal="center" vertical="center"/>
    </xf>
    <xf numFmtId="0" fontId="10" fillId="12" borderId="2" xfId="0" applyFont="1" applyFill="1" applyBorder="1" applyAlignment="1">
      <alignment horizontal="center" vertical="center"/>
    </xf>
    <xf numFmtId="0" fontId="12" fillId="13" borderId="2" xfId="0" applyFont="1" applyFill="1" applyBorder="1" applyAlignment="1">
      <alignment horizontal="center" vertical="center"/>
    </xf>
    <xf numFmtId="0" fontId="25" fillId="10" borderId="19" xfId="0" applyFont="1" applyFill="1" applyBorder="1" applyAlignment="1">
      <alignment horizontal="center" vertical="center"/>
    </xf>
    <xf numFmtId="0" fontId="25" fillId="10" borderId="7" xfId="0" applyFont="1" applyFill="1" applyBorder="1" applyAlignment="1">
      <alignment horizontal="center" vertical="center"/>
    </xf>
    <xf numFmtId="0" fontId="33" fillId="0" borderId="19" xfId="0" applyFont="1" applyBorder="1" applyAlignment="1">
      <alignment horizontal="center"/>
    </xf>
    <xf numFmtId="0" fontId="30" fillId="0" borderId="2" xfId="0" applyFont="1" applyBorder="1" applyAlignment="1" applyProtection="1">
      <alignment horizontal="center" vertical="top" wrapText="1"/>
      <protection locked="0"/>
    </xf>
    <xf numFmtId="0" fontId="3" fillId="19" borderId="14" xfId="0" applyFont="1" applyFill="1" applyBorder="1" applyAlignment="1">
      <alignment horizontal="center" vertical="center"/>
    </xf>
    <xf numFmtId="0" fontId="3" fillId="19" borderId="0" xfId="0" applyFont="1" applyFill="1" applyBorder="1" applyAlignment="1">
      <alignment horizontal="center" vertical="center"/>
    </xf>
    <xf numFmtId="0" fontId="7" fillId="8" borderId="14" xfId="0" applyFont="1" applyFill="1" applyBorder="1" applyAlignment="1">
      <alignment horizontal="center" vertical="center"/>
    </xf>
    <xf numFmtId="0" fontId="7" fillId="8" borderId="0" xfId="0" applyFont="1" applyFill="1" applyBorder="1" applyAlignment="1">
      <alignment horizontal="center" vertical="center"/>
    </xf>
    <xf numFmtId="0" fontId="7" fillId="23" borderId="8" xfId="0" applyFont="1" applyFill="1" applyBorder="1" applyAlignment="1">
      <alignment horizontal="center" vertical="center"/>
    </xf>
    <xf numFmtId="0" fontId="7" fillId="23" borderId="20" xfId="0" applyFont="1" applyFill="1" applyBorder="1" applyAlignment="1">
      <alignment horizontal="center" vertical="center"/>
    </xf>
    <xf numFmtId="0" fontId="3" fillId="16" borderId="14" xfId="0" applyFont="1" applyFill="1" applyBorder="1" applyAlignment="1">
      <alignment horizontal="center" vertical="center"/>
    </xf>
    <xf numFmtId="0" fontId="3" fillId="16" borderId="0" xfId="0" applyFont="1" applyFill="1" applyBorder="1" applyAlignment="1">
      <alignment horizontal="center" vertical="center"/>
    </xf>
    <xf numFmtId="0" fontId="3" fillId="15" borderId="2" xfId="0" applyFont="1" applyFill="1" applyBorder="1" applyAlignment="1">
      <alignment horizontal="center" vertical="center"/>
    </xf>
    <xf numFmtId="0" fontId="7" fillId="8" borderId="2" xfId="0" applyFont="1" applyFill="1" applyBorder="1" applyAlignment="1">
      <alignment horizontal="center" vertical="center"/>
    </xf>
    <xf numFmtId="0" fontId="3" fillId="14" borderId="4" xfId="0" applyFont="1" applyFill="1" applyBorder="1" applyAlignment="1">
      <alignment horizontal="center" vertical="center"/>
    </xf>
    <xf numFmtId="0" fontId="3" fillId="14" borderId="5" xfId="0" applyFont="1" applyFill="1" applyBorder="1" applyAlignment="1">
      <alignment horizontal="center" vertical="center"/>
    </xf>
    <xf numFmtId="0" fontId="3" fillId="14" borderId="3" xfId="0" applyFont="1" applyFill="1" applyBorder="1" applyAlignment="1">
      <alignment horizontal="center" vertical="center"/>
    </xf>
    <xf numFmtId="0" fontId="7" fillId="10" borderId="8" xfId="0" applyFont="1" applyFill="1" applyBorder="1" applyAlignment="1">
      <alignment horizontal="center" vertical="center"/>
    </xf>
    <xf numFmtId="0" fontId="7" fillId="10" borderId="20" xfId="0" applyFont="1" applyFill="1" applyBorder="1" applyAlignment="1">
      <alignment horizontal="center" vertical="center"/>
    </xf>
    <xf numFmtId="0" fontId="30" fillId="0" borderId="14" xfId="0" applyFont="1" applyFill="1" applyBorder="1" applyAlignment="1">
      <alignment horizontal="center"/>
    </xf>
    <xf numFmtId="0" fontId="3" fillId="21"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14" borderId="2" xfId="0" applyFont="1" applyFill="1" applyBorder="1" applyAlignment="1">
      <alignment horizontal="center" vertical="center"/>
    </xf>
    <xf numFmtId="0" fontId="3" fillId="22" borderId="2" xfId="0" applyFont="1" applyFill="1" applyBorder="1" applyAlignment="1">
      <alignment horizontal="center" vertical="center"/>
    </xf>
    <xf numFmtId="0" fontId="3" fillId="22"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9"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7" fillId="8" borderId="8" xfId="0" applyFont="1" applyFill="1" applyBorder="1" applyAlignment="1">
      <alignment horizontal="center" vertical="center"/>
    </xf>
    <xf numFmtId="0" fontId="7" fillId="8" borderId="20" xfId="0" applyFont="1" applyFill="1" applyBorder="1" applyAlignment="1">
      <alignment horizontal="center" vertical="center"/>
    </xf>
    <xf numFmtId="0" fontId="7" fillId="23" borderId="2" xfId="0" applyFont="1" applyFill="1" applyBorder="1" applyAlignment="1">
      <alignment horizontal="center" vertical="center"/>
    </xf>
    <xf numFmtId="0" fontId="3" fillId="16" borderId="2" xfId="0" applyFont="1" applyFill="1" applyBorder="1" applyAlignment="1">
      <alignment horizontal="center" vertical="center"/>
    </xf>
    <xf numFmtId="0" fontId="7" fillId="10" borderId="2" xfId="0" applyFont="1" applyFill="1" applyBorder="1" applyAlignment="1">
      <alignment horizontal="center" vertical="center"/>
    </xf>
    <xf numFmtId="0" fontId="30" fillId="0" borderId="4" xfId="0" applyFont="1" applyBorder="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0" borderId="3"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colors>
    <mruColors>
      <color rgb="FF27F12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A3-4144-AA4D-6D3EE384ECE0}"/>
              </c:ext>
            </c:extLst>
          </c:dPt>
          <c:dPt>
            <c:idx val="1"/>
            <c:invertIfNegative val="0"/>
            <c:bubble3D val="0"/>
            <c:spPr>
              <a:solidFill>
                <a:srgbClr val="C00000"/>
              </a:solidFill>
            </c:spPr>
            <c:extLst>
              <c:ext xmlns:c16="http://schemas.microsoft.com/office/drawing/2014/chart" uri="{C3380CC4-5D6E-409C-BE32-E72D297353CC}">
                <c16:uniqueId val="{00000001-0AA3-4144-AA4D-6D3EE384EC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A3-4144-AA4D-6D3EE384EC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A3-4144-AA4D-6D3EE384EC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0AA3-4144-AA4D-6D3EE384ECE0}"/>
            </c:ext>
          </c:extLst>
        </c:ser>
        <c:dLbls>
          <c:showLegendKey val="0"/>
          <c:showVal val="0"/>
          <c:showCatName val="0"/>
          <c:showSerName val="0"/>
          <c:showPercent val="0"/>
          <c:showBubbleSize val="0"/>
        </c:dLbls>
        <c:gapWidth val="150"/>
        <c:shape val="box"/>
        <c:axId val="175700576"/>
        <c:axId val="175698616"/>
        <c:axId val="0"/>
      </c:bar3DChart>
      <c:catAx>
        <c:axId val="175700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75698616"/>
        <c:crosses val="autoZero"/>
        <c:auto val="1"/>
        <c:lblAlgn val="ctr"/>
        <c:lblOffset val="100"/>
        <c:noMultiLvlLbl val="0"/>
      </c:catAx>
      <c:valAx>
        <c:axId val="175698616"/>
        <c:scaling>
          <c:orientation val="minMax"/>
        </c:scaling>
        <c:delete val="1"/>
        <c:axPos val="l"/>
        <c:numFmt formatCode="0%" sourceLinked="1"/>
        <c:majorTickMark val="out"/>
        <c:minorTickMark val="none"/>
        <c:tickLblPos val="nextTo"/>
        <c:crossAx val="175700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B2-4BB0-8D0F-96D0C0D7DC38}"/>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B2-4BB0-8D0F-96D0C0D7DC3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3-92B2-4BB0-8D0F-96D0C0D7DC38}"/>
            </c:ext>
          </c:extLst>
        </c:ser>
        <c:ser>
          <c:idx val="0"/>
          <c:order val="1"/>
          <c:tx>
            <c:strRef>
              <c:f>Directiva!$H$2</c:f>
              <c:strCache>
                <c:ptCount val="1"/>
                <c:pt idx="0">
                  <c:v>AÑO 2020</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5-92B2-4BB0-8D0F-96D0C0D7DC38}"/>
            </c:ext>
          </c:extLst>
        </c:ser>
        <c:ser>
          <c:idx val="1"/>
          <c:order val="2"/>
          <c:tx>
            <c:strRef>
              <c:f>Directiva!$M$2</c:f>
              <c:strCache>
                <c:ptCount val="1"/>
                <c:pt idx="0">
                  <c:v>AÑO 2021</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2B2-4BB0-8D0F-96D0C0D7DC38}"/>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2B2-4BB0-8D0F-96D0C0D7DC38}"/>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2B2-4BB0-8D0F-96D0C0D7DC38}"/>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A-92B2-4BB0-8D0F-96D0C0D7DC38}"/>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2B2-4BB0-8D0F-96D0C0D7DC38}"/>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2B2-4BB0-8D0F-96D0C0D7DC38}"/>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92B2-4BB0-8D0F-96D0C0D7DC38}"/>
            </c:ext>
          </c:extLst>
        </c:ser>
        <c:dLbls>
          <c:showLegendKey val="0"/>
          <c:showVal val="0"/>
          <c:showCatName val="0"/>
          <c:showSerName val="0"/>
          <c:showPercent val="0"/>
          <c:showBubbleSize val="0"/>
        </c:dLbls>
        <c:smooth val="0"/>
        <c:axId val="218206408"/>
        <c:axId val="218206016"/>
      </c:lineChart>
      <c:catAx>
        <c:axId val="21820640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218206016"/>
        <c:crosses val="autoZero"/>
        <c:auto val="1"/>
        <c:lblAlgn val="ctr"/>
        <c:lblOffset val="100"/>
        <c:noMultiLvlLbl val="0"/>
      </c:catAx>
      <c:valAx>
        <c:axId val="218206016"/>
        <c:scaling>
          <c:orientation val="minMax"/>
        </c:scaling>
        <c:delete val="1"/>
        <c:axPos val="l"/>
        <c:numFmt formatCode="0%" sourceLinked="1"/>
        <c:majorTickMark val="out"/>
        <c:minorTickMark val="none"/>
        <c:tickLblPos val="nextTo"/>
        <c:crossAx val="21820640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44EC-45FD-AA8A-0EF0B9B623F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44EC-45FD-AA8A-0EF0B9B623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7EEC-4931-827C-135F566B6FB4}"/>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44EC-45FD-AA8A-0EF0B9B623F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44EC-45FD-AA8A-0EF0B9B623F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44EC-45FD-AA8A-0EF0B9B623F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44EC-45FD-AA8A-0EF0B9B623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7EEC-4931-827C-135F566B6FB4}"/>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44EC-45FD-AA8A-0EF0B9B623F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44EC-45FD-AA8A-0EF0B9B623F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44EC-45FD-AA8A-0EF0B9B623F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44EC-45FD-AA8A-0EF0B9B623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7EEC-4931-827C-135F566B6FB4}"/>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EEC-4931-827C-135F566B6FB4}"/>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EEC-4931-827C-135F566B6FB4}"/>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EEC-4931-827C-135F566B6FB4}"/>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EEC-4931-827C-135F566B6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EEC-4931-827C-135F566B6FB4}"/>
            </c:ext>
          </c:extLst>
        </c:ser>
        <c:dLbls>
          <c:showLegendKey val="0"/>
          <c:showVal val="0"/>
          <c:showCatName val="0"/>
          <c:showSerName val="0"/>
          <c:showPercent val="0"/>
          <c:showBubbleSize val="0"/>
        </c:dLbls>
        <c:smooth val="0"/>
        <c:axId val="218207584"/>
        <c:axId val="218205232"/>
      </c:lineChart>
      <c:catAx>
        <c:axId val="218207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18205232"/>
        <c:crosses val="autoZero"/>
        <c:auto val="1"/>
        <c:lblAlgn val="ctr"/>
        <c:lblOffset val="100"/>
        <c:noMultiLvlLbl val="0"/>
      </c:catAx>
      <c:valAx>
        <c:axId val="218205232"/>
        <c:scaling>
          <c:orientation val="minMax"/>
        </c:scaling>
        <c:delete val="1"/>
        <c:axPos val="l"/>
        <c:numFmt formatCode="0%" sourceLinked="1"/>
        <c:majorTickMark val="out"/>
        <c:minorTickMark val="none"/>
        <c:tickLblPos val="nextTo"/>
        <c:crossAx val="2182075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1C-4C2E-A91F-F8551BADBAA5}"/>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1C-4C2E-A91F-F8551BADBA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smooth val="0"/>
          <c:extLst>
            <c:ext xmlns:c16="http://schemas.microsoft.com/office/drawing/2014/chart" uri="{C3380CC4-5D6E-409C-BE32-E72D297353CC}">
              <c16:uniqueId val="{00000002-931C-4C2E-A91F-F8551BADBAA5}"/>
            </c:ext>
          </c:extLst>
        </c:ser>
        <c:ser>
          <c:idx val="0"/>
          <c:order val="1"/>
          <c:tx>
            <c:strRef>
              <c:f>Directiva!$H$2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1C-4C2E-A91F-F8551BADBAA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1C-4C2E-A91F-F8551BADBAA5}"/>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31C-4C2E-A91F-F8551BADBAA5}"/>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31C-4C2E-A91F-F8551BADBA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7-931C-4C2E-A91F-F8551BADBAA5}"/>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31C-4C2E-A91F-F8551BADBAA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31C-4C2E-A91F-F8551BADBAA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31C-4C2E-A91F-F8551BADBAA5}"/>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31C-4C2E-A91F-F8551BADBA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931C-4C2E-A91F-F8551BADBAA5}"/>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31C-4C2E-A91F-F8551BADBAA5}"/>
            </c:ext>
          </c:extLst>
        </c:ser>
        <c:dLbls>
          <c:showLegendKey val="0"/>
          <c:showVal val="0"/>
          <c:showCatName val="0"/>
          <c:showSerName val="0"/>
          <c:showPercent val="0"/>
          <c:showBubbleSize val="0"/>
        </c:dLbls>
        <c:smooth val="0"/>
        <c:axId val="218207976"/>
        <c:axId val="218208368"/>
      </c:lineChart>
      <c:catAx>
        <c:axId val="2182079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18208368"/>
        <c:crosses val="autoZero"/>
        <c:auto val="1"/>
        <c:lblAlgn val="ctr"/>
        <c:lblOffset val="100"/>
        <c:noMultiLvlLbl val="0"/>
      </c:catAx>
      <c:valAx>
        <c:axId val="218208368"/>
        <c:scaling>
          <c:orientation val="minMax"/>
        </c:scaling>
        <c:delete val="1"/>
        <c:axPos val="l"/>
        <c:numFmt formatCode="0%" sourceLinked="1"/>
        <c:majorTickMark val="out"/>
        <c:minorTickMark val="none"/>
        <c:tickLblPos val="nextTo"/>
        <c:crossAx val="2182079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7F-42C7-AF8E-E8AF1D348099}"/>
              </c:ext>
            </c:extLst>
          </c:dPt>
          <c:dPt>
            <c:idx val="1"/>
            <c:invertIfNegative val="0"/>
            <c:bubble3D val="0"/>
            <c:spPr>
              <a:solidFill>
                <a:srgbClr val="C00000"/>
              </a:solidFill>
            </c:spPr>
            <c:extLst>
              <c:ext xmlns:c16="http://schemas.microsoft.com/office/drawing/2014/chart" uri="{C3380CC4-5D6E-409C-BE32-E72D297353CC}">
                <c16:uniqueId val="{00000001-547F-42C7-AF8E-E8AF1D3480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7F-42C7-AF8E-E8AF1D3480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7F-42C7-AF8E-E8AF1D3480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47F-42C7-AF8E-E8AF1D348099}"/>
            </c:ext>
          </c:extLst>
        </c:ser>
        <c:dLbls>
          <c:showLegendKey val="0"/>
          <c:showVal val="0"/>
          <c:showCatName val="0"/>
          <c:showSerName val="0"/>
          <c:showPercent val="0"/>
          <c:showBubbleSize val="0"/>
        </c:dLbls>
        <c:gapWidth val="150"/>
        <c:shape val="box"/>
        <c:axId val="218205624"/>
        <c:axId val="218210328"/>
        <c:axId val="0"/>
      </c:bar3DChart>
      <c:catAx>
        <c:axId val="218205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210328"/>
        <c:crosses val="autoZero"/>
        <c:auto val="1"/>
        <c:lblAlgn val="ctr"/>
        <c:lblOffset val="100"/>
        <c:noMultiLvlLbl val="0"/>
      </c:catAx>
      <c:valAx>
        <c:axId val="218210328"/>
        <c:scaling>
          <c:orientation val="minMax"/>
        </c:scaling>
        <c:delete val="1"/>
        <c:axPos val="l"/>
        <c:numFmt formatCode="0%" sourceLinked="1"/>
        <c:majorTickMark val="out"/>
        <c:minorTickMark val="none"/>
        <c:tickLblPos val="nextTo"/>
        <c:crossAx val="218205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53-4BE1-B041-EF89BCFCB567}"/>
              </c:ext>
            </c:extLst>
          </c:dPt>
          <c:dPt>
            <c:idx val="1"/>
            <c:invertIfNegative val="0"/>
            <c:bubble3D val="0"/>
            <c:spPr>
              <a:solidFill>
                <a:srgbClr val="C00000"/>
              </a:solidFill>
            </c:spPr>
            <c:extLst>
              <c:ext xmlns:c16="http://schemas.microsoft.com/office/drawing/2014/chart" uri="{C3380CC4-5D6E-409C-BE32-E72D297353CC}">
                <c16:uniqueId val="{00000001-8853-4BE1-B041-EF89BCFCB5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53-4BE1-B041-EF89BCFCB5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53-4BE1-B041-EF89BCFCB5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8853-4BE1-B041-EF89BCFCB567}"/>
            </c:ext>
          </c:extLst>
        </c:ser>
        <c:dLbls>
          <c:showLegendKey val="0"/>
          <c:showVal val="0"/>
          <c:showCatName val="0"/>
          <c:showSerName val="0"/>
          <c:showPercent val="0"/>
          <c:showBubbleSize val="0"/>
        </c:dLbls>
        <c:gapWidth val="150"/>
        <c:shape val="box"/>
        <c:axId val="217594800"/>
        <c:axId val="217597544"/>
        <c:axId val="0"/>
      </c:bar3DChart>
      <c:catAx>
        <c:axId val="21759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7597544"/>
        <c:crosses val="autoZero"/>
        <c:auto val="1"/>
        <c:lblAlgn val="ctr"/>
        <c:lblOffset val="100"/>
        <c:noMultiLvlLbl val="0"/>
      </c:catAx>
      <c:valAx>
        <c:axId val="217597544"/>
        <c:scaling>
          <c:orientation val="minMax"/>
        </c:scaling>
        <c:delete val="1"/>
        <c:axPos val="l"/>
        <c:numFmt formatCode="0%" sourceLinked="1"/>
        <c:majorTickMark val="out"/>
        <c:minorTickMark val="none"/>
        <c:tickLblPos val="nextTo"/>
        <c:crossAx val="217594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05-478A-9BD0-233305DC3B9E}"/>
              </c:ext>
            </c:extLst>
          </c:dPt>
          <c:dPt>
            <c:idx val="1"/>
            <c:invertIfNegative val="0"/>
            <c:bubble3D val="0"/>
            <c:spPr>
              <a:solidFill>
                <a:srgbClr val="C00000"/>
              </a:solidFill>
            </c:spPr>
            <c:extLst>
              <c:ext xmlns:c16="http://schemas.microsoft.com/office/drawing/2014/chart" uri="{C3380CC4-5D6E-409C-BE32-E72D297353CC}">
                <c16:uniqueId val="{00000001-A405-478A-9BD0-233305DC3B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05-478A-9BD0-233305DC3B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05-478A-9BD0-233305DC3B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A405-478A-9BD0-233305DC3B9E}"/>
            </c:ext>
          </c:extLst>
        </c:ser>
        <c:dLbls>
          <c:showLegendKey val="0"/>
          <c:showVal val="0"/>
          <c:showCatName val="0"/>
          <c:showSerName val="0"/>
          <c:showPercent val="0"/>
          <c:showBubbleSize val="0"/>
        </c:dLbls>
        <c:gapWidth val="150"/>
        <c:shape val="box"/>
        <c:axId val="217593232"/>
        <c:axId val="218483784"/>
        <c:axId val="0"/>
      </c:bar3DChart>
      <c:catAx>
        <c:axId val="217593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483784"/>
        <c:crosses val="autoZero"/>
        <c:auto val="1"/>
        <c:lblAlgn val="ctr"/>
        <c:lblOffset val="100"/>
        <c:noMultiLvlLbl val="0"/>
      </c:catAx>
      <c:valAx>
        <c:axId val="218483784"/>
        <c:scaling>
          <c:orientation val="minMax"/>
        </c:scaling>
        <c:delete val="1"/>
        <c:axPos val="l"/>
        <c:numFmt formatCode="0%" sourceLinked="1"/>
        <c:majorTickMark val="out"/>
        <c:minorTickMark val="none"/>
        <c:tickLblPos val="nextTo"/>
        <c:crossAx val="217593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43D-4343-8922-978CC08B678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43D-4343-8922-978CC08B67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B43D-4343-8922-978CC08B6787}"/>
            </c:ext>
          </c:extLst>
        </c:ser>
        <c:ser>
          <c:idx val="0"/>
          <c:order val="1"/>
          <c:tx>
            <c:strRef>
              <c:f>Directiva!$H$2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43D-4343-8922-978CC08B678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43D-4343-8922-978CC08B6787}"/>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3D-4343-8922-978CC08B6787}"/>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43D-4343-8922-978CC08B67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3D-4343-8922-978CC08B6787}"/>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43D-4343-8922-978CC08B678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43D-4343-8922-978CC08B678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43D-4343-8922-978CC08B6787}"/>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3D-4343-8922-978CC08B67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B43D-4343-8922-978CC08B678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43D-4343-8922-978CC08B6787}"/>
            </c:ext>
          </c:extLst>
        </c:ser>
        <c:dLbls>
          <c:showLegendKey val="0"/>
          <c:showVal val="0"/>
          <c:showCatName val="0"/>
          <c:showSerName val="0"/>
          <c:showPercent val="0"/>
          <c:showBubbleSize val="0"/>
        </c:dLbls>
        <c:smooth val="0"/>
        <c:axId val="218484176"/>
        <c:axId val="218484568"/>
      </c:lineChart>
      <c:catAx>
        <c:axId val="218484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18484568"/>
        <c:crosses val="autoZero"/>
        <c:auto val="1"/>
        <c:lblAlgn val="ctr"/>
        <c:lblOffset val="100"/>
        <c:noMultiLvlLbl val="0"/>
      </c:catAx>
      <c:valAx>
        <c:axId val="218484568"/>
        <c:scaling>
          <c:orientation val="minMax"/>
        </c:scaling>
        <c:delete val="1"/>
        <c:axPos val="l"/>
        <c:numFmt formatCode="0%" sourceLinked="1"/>
        <c:majorTickMark val="out"/>
        <c:minorTickMark val="none"/>
        <c:tickLblPos val="nextTo"/>
        <c:crossAx val="2184841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98-441E-8845-A1CB7B420FE5}"/>
              </c:ext>
            </c:extLst>
          </c:dPt>
          <c:dPt>
            <c:idx val="1"/>
            <c:invertIfNegative val="0"/>
            <c:bubble3D val="0"/>
            <c:spPr>
              <a:solidFill>
                <a:srgbClr val="C00000"/>
              </a:solidFill>
            </c:spPr>
            <c:extLst>
              <c:ext xmlns:c16="http://schemas.microsoft.com/office/drawing/2014/chart" uri="{C3380CC4-5D6E-409C-BE32-E72D297353CC}">
                <c16:uniqueId val="{00000001-9A98-441E-8845-A1CB7B420F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98-441E-8845-A1CB7B420F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98-441E-8845-A1CB7B420F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9A98-441E-8845-A1CB7B420FE5}"/>
            </c:ext>
          </c:extLst>
        </c:ser>
        <c:dLbls>
          <c:showLegendKey val="0"/>
          <c:showVal val="0"/>
          <c:showCatName val="0"/>
          <c:showSerName val="0"/>
          <c:showPercent val="0"/>
          <c:showBubbleSize val="0"/>
        </c:dLbls>
        <c:gapWidth val="150"/>
        <c:shape val="box"/>
        <c:axId val="218482608"/>
        <c:axId val="218486136"/>
        <c:axId val="0"/>
      </c:bar3DChart>
      <c:catAx>
        <c:axId val="218482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486136"/>
        <c:crosses val="autoZero"/>
        <c:auto val="1"/>
        <c:lblAlgn val="ctr"/>
        <c:lblOffset val="100"/>
        <c:noMultiLvlLbl val="0"/>
      </c:catAx>
      <c:valAx>
        <c:axId val="218486136"/>
        <c:scaling>
          <c:orientation val="minMax"/>
        </c:scaling>
        <c:delete val="1"/>
        <c:axPos val="l"/>
        <c:numFmt formatCode="0%" sourceLinked="1"/>
        <c:majorTickMark val="out"/>
        <c:minorTickMark val="none"/>
        <c:tickLblPos val="nextTo"/>
        <c:crossAx val="218482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90-407C-A24F-5DA9EFDC4090}"/>
              </c:ext>
            </c:extLst>
          </c:dPt>
          <c:dPt>
            <c:idx val="1"/>
            <c:invertIfNegative val="0"/>
            <c:bubble3D val="0"/>
            <c:spPr>
              <a:solidFill>
                <a:srgbClr val="C00000"/>
              </a:solidFill>
            </c:spPr>
            <c:extLst>
              <c:ext xmlns:c16="http://schemas.microsoft.com/office/drawing/2014/chart" uri="{C3380CC4-5D6E-409C-BE32-E72D297353CC}">
                <c16:uniqueId val="{00000001-5290-407C-A24F-5DA9EFDC40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90-407C-A24F-5DA9EFDC40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90-407C-A24F-5DA9EFDC40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extLst>
            <c:ext xmlns:c16="http://schemas.microsoft.com/office/drawing/2014/chart" uri="{C3380CC4-5D6E-409C-BE32-E72D297353CC}">
              <c16:uniqueId val="{00000004-5290-407C-A24F-5DA9EFDC4090}"/>
            </c:ext>
          </c:extLst>
        </c:ser>
        <c:dLbls>
          <c:showLegendKey val="0"/>
          <c:showVal val="0"/>
          <c:showCatName val="0"/>
          <c:showSerName val="0"/>
          <c:showPercent val="0"/>
          <c:showBubbleSize val="0"/>
        </c:dLbls>
        <c:gapWidth val="150"/>
        <c:shape val="box"/>
        <c:axId val="218479080"/>
        <c:axId val="218481040"/>
        <c:axId val="0"/>
      </c:bar3DChart>
      <c:catAx>
        <c:axId val="218479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481040"/>
        <c:crosses val="autoZero"/>
        <c:auto val="1"/>
        <c:lblAlgn val="ctr"/>
        <c:lblOffset val="100"/>
        <c:noMultiLvlLbl val="0"/>
      </c:catAx>
      <c:valAx>
        <c:axId val="218481040"/>
        <c:scaling>
          <c:orientation val="minMax"/>
        </c:scaling>
        <c:delete val="1"/>
        <c:axPos val="l"/>
        <c:numFmt formatCode="0%" sourceLinked="1"/>
        <c:majorTickMark val="out"/>
        <c:minorTickMark val="none"/>
        <c:tickLblPos val="nextTo"/>
        <c:crossAx val="218479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42-41A1-B7E4-ADF7EBE38708}"/>
              </c:ext>
            </c:extLst>
          </c:dPt>
          <c:dPt>
            <c:idx val="1"/>
            <c:invertIfNegative val="0"/>
            <c:bubble3D val="0"/>
            <c:spPr>
              <a:solidFill>
                <a:srgbClr val="C00000"/>
              </a:solidFill>
            </c:spPr>
            <c:extLst>
              <c:ext xmlns:c16="http://schemas.microsoft.com/office/drawing/2014/chart" uri="{C3380CC4-5D6E-409C-BE32-E72D297353CC}">
                <c16:uniqueId val="{00000001-B042-41A1-B7E4-ADF7EBE387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42-41A1-B7E4-ADF7EBE387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42-41A1-B7E4-ADF7EBE387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extLst>
            <c:ext xmlns:c16="http://schemas.microsoft.com/office/drawing/2014/chart" uri="{C3380CC4-5D6E-409C-BE32-E72D297353CC}">
              <c16:uniqueId val="{00000004-B042-41A1-B7E4-ADF7EBE38708}"/>
            </c:ext>
          </c:extLst>
        </c:ser>
        <c:dLbls>
          <c:showLegendKey val="0"/>
          <c:showVal val="0"/>
          <c:showCatName val="0"/>
          <c:showSerName val="0"/>
          <c:showPercent val="0"/>
          <c:showBubbleSize val="0"/>
        </c:dLbls>
        <c:gapWidth val="150"/>
        <c:shape val="box"/>
        <c:axId val="218485352"/>
        <c:axId val="218481824"/>
        <c:axId val="0"/>
      </c:bar3DChart>
      <c:catAx>
        <c:axId val="218485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481824"/>
        <c:crosses val="autoZero"/>
        <c:auto val="1"/>
        <c:lblAlgn val="ctr"/>
        <c:lblOffset val="100"/>
        <c:noMultiLvlLbl val="0"/>
      </c:catAx>
      <c:valAx>
        <c:axId val="218481824"/>
        <c:scaling>
          <c:orientation val="minMax"/>
        </c:scaling>
        <c:delete val="1"/>
        <c:axPos val="l"/>
        <c:numFmt formatCode="0%" sourceLinked="1"/>
        <c:majorTickMark val="out"/>
        <c:minorTickMark val="none"/>
        <c:tickLblPos val="nextTo"/>
        <c:crossAx val="218485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9F-4866-966D-4EBEC15240BE}"/>
              </c:ext>
            </c:extLst>
          </c:dPt>
          <c:dPt>
            <c:idx val="1"/>
            <c:invertIfNegative val="0"/>
            <c:bubble3D val="0"/>
            <c:spPr>
              <a:solidFill>
                <a:srgbClr val="C00000"/>
              </a:solidFill>
            </c:spPr>
            <c:extLst>
              <c:ext xmlns:c16="http://schemas.microsoft.com/office/drawing/2014/chart" uri="{C3380CC4-5D6E-409C-BE32-E72D297353CC}">
                <c16:uniqueId val="{00000001-B29F-4866-966D-4EBEC15240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9F-4866-966D-4EBEC15240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9F-4866-966D-4EBEC15240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B29F-4866-966D-4EBEC15240BE}"/>
            </c:ext>
          </c:extLst>
        </c:ser>
        <c:dLbls>
          <c:showLegendKey val="0"/>
          <c:showVal val="0"/>
          <c:showCatName val="0"/>
          <c:showSerName val="0"/>
          <c:showPercent val="0"/>
          <c:showBubbleSize val="0"/>
        </c:dLbls>
        <c:gapWidth val="150"/>
        <c:shape val="box"/>
        <c:axId val="217592448"/>
        <c:axId val="217593624"/>
        <c:axId val="0"/>
      </c:bar3DChart>
      <c:catAx>
        <c:axId val="21759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7593624"/>
        <c:crosses val="autoZero"/>
        <c:auto val="1"/>
        <c:lblAlgn val="ctr"/>
        <c:lblOffset val="100"/>
        <c:noMultiLvlLbl val="0"/>
      </c:catAx>
      <c:valAx>
        <c:axId val="217593624"/>
        <c:scaling>
          <c:orientation val="minMax"/>
        </c:scaling>
        <c:delete val="1"/>
        <c:axPos val="l"/>
        <c:numFmt formatCode="0%" sourceLinked="1"/>
        <c:majorTickMark val="out"/>
        <c:minorTickMark val="none"/>
        <c:tickLblPos val="nextTo"/>
        <c:crossAx val="217592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A7E0-4E71-A6E0-9B51388FC2D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A7E0-4E71-A6E0-9B51388FC2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8ED4-426A-84E4-25BAB3BCBF59}"/>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A7E0-4E71-A6E0-9B51388FC2D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A7E0-4E71-A6E0-9B51388FC2D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A7E0-4E71-A6E0-9B51388FC2D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A7E0-4E71-A6E0-9B51388FC2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8ED4-426A-84E4-25BAB3BCBF59}"/>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A7E0-4E71-A6E0-9B51388FC2D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A7E0-4E71-A6E0-9B51388FC2D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A7E0-4E71-A6E0-9B51388FC2D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A7E0-4E71-A6E0-9B51388FC2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C-8ED4-426A-84E4-25BAB3BCBF5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ED4-426A-84E4-25BAB3BCBF59}"/>
            </c:ext>
          </c:extLst>
        </c:ser>
        <c:dLbls>
          <c:showLegendKey val="0"/>
          <c:showVal val="0"/>
          <c:showCatName val="0"/>
          <c:showSerName val="0"/>
          <c:showPercent val="0"/>
          <c:showBubbleSize val="0"/>
        </c:dLbls>
        <c:smooth val="0"/>
        <c:axId val="218478688"/>
        <c:axId val="218479472"/>
      </c:lineChart>
      <c:catAx>
        <c:axId val="218478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18479472"/>
        <c:crosses val="autoZero"/>
        <c:auto val="1"/>
        <c:lblAlgn val="ctr"/>
        <c:lblOffset val="100"/>
        <c:noMultiLvlLbl val="0"/>
      </c:catAx>
      <c:valAx>
        <c:axId val="218479472"/>
        <c:scaling>
          <c:orientation val="minMax"/>
        </c:scaling>
        <c:delete val="1"/>
        <c:axPos val="l"/>
        <c:numFmt formatCode="0%" sourceLinked="1"/>
        <c:majorTickMark val="out"/>
        <c:minorTickMark val="none"/>
        <c:tickLblPos val="nextTo"/>
        <c:crossAx val="2184786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AD-486E-A070-537190191283}"/>
              </c:ext>
            </c:extLst>
          </c:dPt>
          <c:dPt>
            <c:idx val="1"/>
            <c:invertIfNegative val="0"/>
            <c:bubble3D val="0"/>
            <c:spPr>
              <a:solidFill>
                <a:srgbClr val="C00000"/>
              </a:solidFill>
            </c:spPr>
            <c:extLst>
              <c:ext xmlns:c16="http://schemas.microsoft.com/office/drawing/2014/chart" uri="{C3380CC4-5D6E-409C-BE32-E72D297353CC}">
                <c16:uniqueId val="{00000001-56AD-486E-A070-5371901912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AD-486E-A070-5371901912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AD-486E-A070-5371901912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56AD-486E-A070-537190191283}"/>
            </c:ext>
          </c:extLst>
        </c:ser>
        <c:dLbls>
          <c:showLegendKey val="0"/>
          <c:showVal val="0"/>
          <c:showCatName val="0"/>
          <c:showSerName val="0"/>
          <c:showPercent val="0"/>
          <c:showBubbleSize val="0"/>
        </c:dLbls>
        <c:gapWidth val="150"/>
        <c:shape val="box"/>
        <c:axId val="218482216"/>
        <c:axId val="218480256"/>
        <c:axId val="0"/>
      </c:bar3DChart>
      <c:catAx>
        <c:axId val="218482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480256"/>
        <c:crosses val="autoZero"/>
        <c:auto val="1"/>
        <c:lblAlgn val="ctr"/>
        <c:lblOffset val="100"/>
        <c:noMultiLvlLbl val="0"/>
      </c:catAx>
      <c:valAx>
        <c:axId val="218480256"/>
        <c:scaling>
          <c:orientation val="minMax"/>
        </c:scaling>
        <c:delete val="1"/>
        <c:axPos val="l"/>
        <c:numFmt formatCode="0%" sourceLinked="1"/>
        <c:majorTickMark val="out"/>
        <c:minorTickMark val="none"/>
        <c:tickLblPos val="nextTo"/>
        <c:crossAx val="218482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95-4153-B6FA-EA15E243F3BC}"/>
              </c:ext>
            </c:extLst>
          </c:dPt>
          <c:dPt>
            <c:idx val="1"/>
            <c:invertIfNegative val="0"/>
            <c:bubble3D val="0"/>
            <c:spPr>
              <a:solidFill>
                <a:srgbClr val="C00000"/>
              </a:solidFill>
            </c:spPr>
            <c:extLst>
              <c:ext xmlns:c16="http://schemas.microsoft.com/office/drawing/2014/chart" uri="{C3380CC4-5D6E-409C-BE32-E72D297353CC}">
                <c16:uniqueId val="{00000001-1B95-4153-B6FA-EA15E243F3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95-4153-B6FA-EA15E243F3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95-4153-B6FA-EA15E243F3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B95-4153-B6FA-EA15E243F3BC}"/>
            </c:ext>
          </c:extLst>
        </c:ser>
        <c:dLbls>
          <c:showLegendKey val="0"/>
          <c:showVal val="0"/>
          <c:showCatName val="0"/>
          <c:showSerName val="0"/>
          <c:showPercent val="0"/>
          <c:showBubbleSize val="0"/>
        </c:dLbls>
        <c:gapWidth val="150"/>
        <c:shape val="box"/>
        <c:axId val="273298216"/>
        <c:axId val="273294688"/>
        <c:axId val="0"/>
      </c:bar3DChart>
      <c:catAx>
        <c:axId val="273298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3294688"/>
        <c:crosses val="autoZero"/>
        <c:auto val="1"/>
        <c:lblAlgn val="ctr"/>
        <c:lblOffset val="100"/>
        <c:noMultiLvlLbl val="0"/>
      </c:catAx>
      <c:valAx>
        <c:axId val="273294688"/>
        <c:scaling>
          <c:orientation val="minMax"/>
        </c:scaling>
        <c:delete val="1"/>
        <c:axPos val="l"/>
        <c:numFmt formatCode="0%" sourceLinked="1"/>
        <c:majorTickMark val="out"/>
        <c:minorTickMark val="none"/>
        <c:tickLblPos val="nextTo"/>
        <c:crossAx val="273298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7A-4C6F-9B02-3130F995C8BB}"/>
              </c:ext>
            </c:extLst>
          </c:dPt>
          <c:dPt>
            <c:idx val="1"/>
            <c:invertIfNegative val="0"/>
            <c:bubble3D val="0"/>
            <c:spPr>
              <a:solidFill>
                <a:srgbClr val="C00000"/>
              </a:solidFill>
            </c:spPr>
            <c:extLst>
              <c:ext xmlns:c16="http://schemas.microsoft.com/office/drawing/2014/chart" uri="{C3380CC4-5D6E-409C-BE32-E72D297353CC}">
                <c16:uniqueId val="{00000001-E77A-4C6F-9B02-3130F995C8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7A-4C6F-9B02-3130F995C8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7A-4C6F-9B02-3130F995C8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77A-4C6F-9B02-3130F995C8BB}"/>
            </c:ext>
          </c:extLst>
        </c:ser>
        <c:dLbls>
          <c:showLegendKey val="0"/>
          <c:showVal val="0"/>
          <c:showCatName val="0"/>
          <c:showSerName val="0"/>
          <c:showPercent val="0"/>
          <c:showBubbleSize val="0"/>
        </c:dLbls>
        <c:gapWidth val="150"/>
        <c:shape val="box"/>
        <c:axId val="273299784"/>
        <c:axId val="273300176"/>
        <c:axId val="0"/>
      </c:bar3DChart>
      <c:catAx>
        <c:axId val="273299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3300176"/>
        <c:crosses val="autoZero"/>
        <c:auto val="1"/>
        <c:lblAlgn val="ctr"/>
        <c:lblOffset val="100"/>
        <c:noMultiLvlLbl val="0"/>
      </c:catAx>
      <c:valAx>
        <c:axId val="273300176"/>
        <c:scaling>
          <c:orientation val="minMax"/>
        </c:scaling>
        <c:delete val="1"/>
        <c:axPos val="l"/>
        <c:numFmt formatCode="0%" sourceLinked="1"/>
        <c:majorTickMark val="out"/>
        <c:minorTickMark val="none"/>
        <c:tickLblPos val="nextTo"/>
        <c:crossAx val="273299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8905-4A03-877A-7B11D17D057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8905-4A03-877A-7B11D17D05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39F7-40E2-A276-806F37A6395E}"/>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8905-4A03-877A-7B11D17D057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8905-4A03-877A-7B11D17D057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8905-4A03-877A-7B11D17D057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8905-4A03-877A-7B11D17D05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39F7-40E2-A276-806F37A6395E}"/>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8905-4A03-877A-7B11D17D057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8905-4A03-877A-7B11D17D057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8905-4A03-877A-7B11D17D057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8905-4A03-877A-7B11D17D05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C-39F7-40E2-A276-806F37A6395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9F7-40E2-A276-806F37A6395E}"/>
            </c:ext>
          </c:extLst>
        </c:ser>
        <c:dLbls>
          <c:showLegendKey val="0"/>
          <c:showVal val="0"/>
          <c:showCatName val="0"/>
          <c:showSerName val="0"/>
          <c:showPercent val="0"/>
          <c:showBubbleSize val="0"/>
        </c:dLbls>
        <c:smooth val="0"/>
        <c:axId val="273300568"/>
        <c:axId val="273295080"/>
      </c:lineChart>
      <c:catAx>
        <c:axId val="273300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3295080"/>
        <c:crosses val="autoZero"/>
        <c:auto val="1"/>
        <c:lblAlgn val="ctr"/>
        <c:lblOffset val="100"/>
        <c:noMultiLvlLbl val="0"/>
      </c:catAx>
      <c:valAx>
        <c:axId val="273295080"/>
        <c:scaling>
          <c:orientation val="minMax"/>
        </c:scaling>
        <c:delete val="1"/>
        <c:axPos val="l"/>
        <c:numFmt formatCode="0%" sourceLinked="1"/>
        <c:majorTickMark val="out"/>
        <c:minorTickMark val="none"/>
        <c:tickLblPos val="nextTo"/>
        <c:crossAx val="2733005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4E8-4599-9E2E-82F241A84FDC}"/>
              </c:ext>
            </c:extLst>
          </c:dPt>
          <c:dPt>
            <c:idx val="1"/>
            <c:invertIfNegative val="0"/>
            <c:bubble3D val="0"/>
            <c:spPr>
              <a:solidFill>
                <a:srgbClr val="C00000"/>
              </a:solidFill>
            </c:spPr>
            <c:extLst>
              <c:ext xmlns:c16="http://schemas.microsoft.com/office/drawing/2014/chart" uri="{C3380CC4-5D6E-409C-BE32-E72D297353CC}">
                <c16:uniqueId val="{00000001-D4E8-4599-9E2E-82F241A84F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E8-4599-9E2E-82F241A84F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E8-4599-9E2E-82F241A84F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D4E8-4599-9E2E-82F241A84FDC}"/>
            </c:ext>
          </c:extLst>
        </c:ser>
        <c:dLbls>
          <c:showLegendKey val="0"/>
          <c:showVal val="0"/>
          <c:showCatName val="0"/>
          <c:showSerName val="0"/>
          <c:showPercent val="0"/>
          <c:showBubbleSize val="0"/>
        </c:dLbls>
        <c:gapWidth val="150"/>
        <c:shape val="box"/>
        <c:axId val="273295472"/>
        <c:axId val="273294296"/>
        <c:axId val="0"/>
      </c:bar3DChart>
      <c:catAx>
        <c:axId val="273295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3294296"/>
        <c:crosses val="autoZero"/>
        <c:auto val="1"/>
        <c:lblAlgn val="ctr"/>
        <c:lblOffset val="100"/>
        <c:noMultiLvlLbl val="0"/>
      </c:catAx>
      <c:valAx>
        <c:axId val="273294296"/>
        <c:scaling>
          <c:orientation val="minMax"/>
        </c:scaling>
        <c:delete val="1"/>
        <c:axPos val="l"/>
        <c:numFmt formatCode="0%" sourceLinked="1"/>
        <c:majorTickMark val="out"/>
        <c:minorTickMark val="none"/>
        <c:tickLblPos val="nextTo"/>
        <c:crossAx val="273295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6DF-4997-84F9-3C9C5BA8237D}"/>
              </c:ext>
            </c:extLst>
          </c:dPt>
          <c:dPt>
            <c:idx val="1"/>
            <c:invertIfNegative val="0"/>
            <c:bubble3D val="0"/>
            <c:spPr>
              <a:solidFill>
                <a:srgbClr val="CC0000"/>
              </a:solidFill>
            </c:spPr>
            <c:extLst>
              <c:ext xmlns:c16="http://schemas.microsoft.com/office/drawing/2014/chart" uri="{C3380CC4-5D6E-409C-BE32-E72D297353CC}">
                <c16:uniqueId val="{00000001-E6DF-4997-84F9-3C9C5BA823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DF-4997-84F9-3C9C5BA823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DF-4997-84F9-3C9C5BA823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6DF-4997-84F9-3C9C5BA8237D}"/>
            </c:ext>
          </c:extLst>
        </c:ser>
        <c:dLbls>
          <c:showLegendKey val="0"/>
          <c:showVal val="0"/>
          <c:showCatName val="0"/>
          <c:showSerName val="0"/>
          <c:showPercent val="0"/>
          <c:showBubbleSize val="0"/>
        </c:dLbls>
        <c:gapWidth val="150"/>
        <c:shape val="box"/>
        <c:axId val="273295864"/>
        <c:axId val="273297824"/>
        <c:axId val="0"/>
      </c:bar3DChart>
      <c:catAx>
        <c:axId val="273295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3297824"/>
        <c:crosses val="autoZero"/>
        <c:auto val="1"/>
        <c:lblAlgn val="ctr"/>
        <c:lblOffset val="100"/>
        <c:noMultiLvlLbl val="0"/>
      </c:catAx>
      <c:valAx>
        <c:axId val="273297824"/>
        <c:scaling>
          <c:orientation val="minMax"/>
        </c:scaling>
        <c:delete val="1"/>
        <c:axPos val="l"/>
        <c:numFmt formatCode="0%" sourceLinked="1"/>
        <c:majorTickMark val="out"/>
        <c:minorTickMark val="none"/>
        <c:tickLblPos val="nextTo"/>
        <c:crossAx val="273295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0FD-4A0B-865E-AC101678FD12}"/>
              </c:ext>
            </c:extLst>
          </c:dPt>
          <c:dPt>
            <c:idx val="1"/>
            <c:invertIfNegative val="0"/>
            <c:bubble3D val="0"/>
            <c:spPr>
              <a:solidFill>
                <a:srgbClr val="CC0000"/>
              </a:solidFill>
            </c:spPr>
            <c:extLst>
              <c:ext xmlns:c16="http://schemas.microsoft.com/office/drawing/2014/chart" uri="{C3380CC4-5D6E-409C-BE32-E72D297353CC}">
                <c16:uniqueId val="{00000001-A0FD-4A0B-865E-AC101678FD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FD-4A0B-865E-AC101678FD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FD-4A0B-865E-AC101678FD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A0FD-4A0B-865E-AC101678FD12}"/>
            </c:ext>
          </c:extLst>
        </c:ser>
        <c:dLbls>
          <c:showLegendKey val="0"/>
          <c:showVal val="0"/>
          <c:showCatName val="0"/>
          <c:showSerName val="0"/>
          <c:showPercent val="0"/>
          <c:showBubbleSize val="0"/>
        </c:dLbls>
        <c:gapWidth val="150"/>
        <c:shape val="box"/>
        <c:axId val="273297040"/>
        <c:axId val="273298608"/>
        <c:axId val="0"/>
      </c:bar3DChart>
      <c:catAx>
        <c:axId val="273297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3298608"/>
        <c:crosses val="autoZero"/>
        <c:auto val="1"/>
        <c:lblAlgn val="ctr"/>
        <c:lblOffset val="100"/>
        <c:noMultiLvlLbl val="0"/>
      </c:catAx>
      <c:valAx>
        <c:axId val="273298608"/>
        <c:scaling>
          <c:orientation val="minMax"/>
        </c:scaling>
        <c:delete val="1"/>
        <c:axPos val="l"/>
        <c:numFmt formatCode="0%" sourceLinked="1"/>
        <c:majorTickMark val="out"/>
        <c:minorTickMark val="none"/>
        <c:tickLblPos val="nextTo"/>
        <c:crossAx val="273297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0C6-462F-B84F-17F0EEF03988}"/>
              </c:ext>
            </c:extLst>
          </c:dPt>
          <c:dPt>
            <c:idx val="1"/>
            <c:invertIfNegative val="0"/>
            <c:bubble3D val="0"/>
            <c:spPr>
              <a:solidFill>
                <a:srgbClr val="CC0000"/>
              </a:solidFill>
            </c:spPr>
            <c:extLst>
              <c:ext xmlns:c16="http://schemas.microsoft.com/office/drawing/2014/chart" uri="{C3380CC4-5D6E-409C-BE32-E72D297353CC}">
                <c16:uniqueId val="{00000001-00C6-462F-B84F-17F0EEF039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C6-462F-B84F-17F0EEF039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C6-462F-B84F-17F0EEF039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0C6-462F-B84F-17F0EEF03988}"/>
            </c:ext>
          </c:extLst>
        </c:ser>
        <c:dLbls>
          <c:showLegendKey val="0"/>
          <c:showVal val="0"/>
          <c:showCatName val="0"/>
          <c:showSerName val="0"/>
          <c:showPercent val="0"/>
          <c:showBubbleSize val="0"/>
        </c:dLbls>
        <c:gapWidth val="150"/>
        <c:shape val="box"/>
        <c:axId val="273293904"/>
        <c:axId val="273296648"/>
        <c:axId val="0"/>
      </c:bar3DChart>
      <c:catAx>
        <c:axId val="273293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3296648"/>
        <c:crosses val="autoZero"/>
        <c:auto val="1"/>
        <c:lblAlgn val="ctr"/>
        <c:lblOffset val="100"/>
        <c:noMultiLvlLbl val="0"/>
      </c:catAx>
      <c:valAx>
        <c:axId val="273296648"/>
        <c:scaling>
          <c:orientation val="minMax"/>
        </c:scaling>
        <c:delete val="1"/>
        <c:axPos val="l"/>
        <c:numFmt formatCode="0%" sourceLinked="1"/>
        <c:majorTickMark val="out"/>
        <c:minorTickMark val="none"/>
        <c:tickLblPos val="nextTo"/>
        <c:crossAx val="273293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F97-401D-8FA9-AB08618E63BE}"/>
              </c:ext>
            </c:extLst>
          </c:dPt>
          <c:dPt>
            <c:idx val="1"/>
            <c:invertIfNegative val="0"/>
            <c:bubble3D val="0"/>
            <c:spPr>
              <a:solidFill>
                <a:srgbClr val="CC0000"/>
              </a:solidFill>
            </c:spPr>
            <c:extLst>
              <c:ext xmlns:c16="http://schemas.microsoft.com/office/drawing/2014/chart" uri="{C3380CC4-5D6E-409C-BE32-E72D297353CC}">
                <c16:uniqueId val="{00000001-EF97-401D-8FA9-AB08618E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97-401D-8FA9-AB08618E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97-401D-8FA9-AB08618E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EF97-401D-8FA9-AB08618E63BE}"/>
            </c:ext>
          </c:extLst>
        </c:ser>
        <c:dLbls>
          <c:showLegendKey val="0"/>
          <c:showVal val="0"/>
          <c:showCatName val="0"/>
          <c:showSerName val="0"/>
          <c:showPercent val="0"/>
          <c:showBubbleSize val="0"/>
        </c:dLbls>
        <c:gapWidth val="150"/>
        <c:shape val="box"/>
        <c:axId val="274195864"/>
        <c:axId val="274199000"/>
        <c:axId val="0"/>
      </c:bar3DChart>
      <c:catAx>
        <c:axId val="274195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4199000"/>
        <c:crosses val="autoZero"/>
        <c:auto val="1"/>
        <c:lblAlgn val="ctr"/>
        <c:lblOffset val="100"/>
        <c:noMultiLvlLbl val="0"/>
      </c:catAx>
      <c:valAx>
        <c:axId val="274199000"/>
        <c:scaling>
          <c:orientation val="minMax"/>
        </c:scaling>
        <c:delete val="1"/>
        <c:axPos val="l"/>
        <c:numFmt formatCode="0%" sourceLinked="1"/>
        <c:majorTickMark val="out"/>
        <c:minorTickMark val="none"/>
        <c:tickLblPos val="nextTo"/>
        <c:crossAx val="27419586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2C-4352-B840-C51ECDF47646}"/>
              </c:ext>
            </c:extLst>
          </c:dPt>
          <c:dPt>
            <c:idx val="1"/>
            <c:invertIfNegative val="0"/>
            <c:bubble3D val="0"/>
            <c:spPr>
              <a:solidFill>
                <a:srgbClr val="C00000"/>
              </a:solidFill>
            </c:spPr>
            <c:extLst>
              <c:ext xmlns:c16="http://schemas.microsoft.com/office/drawing/2014/chart" uri="{C3380CC4-5D6E-409C-BE32-E72D297353CC}">
                <c16:uniqueId val="{00000001-C62C-4352-B840-C51ECDF476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2C-4352-B840-C51ECDF476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2C-4352-B840-C51ECDF476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62C-4352-B840-C51ECDF47646}"/>
            </c:ext>
          </c:extLst>
        </c:ser>
        <c:dLbls>
          <c:showLegendKey val="0"/>
          <c:showVal val="0"/>
          <c:showCatName val="0"/>
          <c:showSerName val="0"/>
          <c:showPercent val="0"/>
          <c:showBubbleSize val="0"/>
        </c:dLbls>
        <c:gapWidth val="150"/>
        <c:shape val="box"/>
        <c:axId val="217596760"/>
        <c:axId val="217599112"/>
        <c:axId val="0"/>
      </c:bar3DChart>
      <c:catAx>
        <c:axId val="217596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7599112"/>
        <c:crosses val="autoZero"/>
        <c:auto val="1"/>
        <c:lblAlgn val="ctr"/>
        <c:lblOffset val="100"/>
        <c:noMultiLvlLbl val="0"/>
      </c:catAx>
      <c:valAx>
        <c:axId val="217599112"/>
        <c:scaling>
          <c:orientation val="minMax"/>
        </c:scaling>
        <c:delete val="1"/>
        <c:axPos val="l"/>
        <c:numFmt formatCode="0%" sourceLinked="1"/>
        <c:majorTickMark val="out"/>
        <c:minorTickMark val="none"/>
        <c:tickLblPos val="nextTo"/>
        <c:crossAx val="217596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FCB-49FE-8446-8BB60F9B8D1C}"/>
              </c:ext>
            </c:extLst>
          </c:dPt>
          <c:dPt>
            <c:idx val="1"/>
            <c:invertIfNegative val="0"/>
            <c:bubble3D val="0"/>
            <c:spPr>
              <a:solidFill>
                <a:srgbClr val="CC0000"/>
              </a:solidFill>
            </c:spPr>
            <c:extLst>
              <c:ext xmlns:c16="http://schemas.microsoft.com/office/drawing/2014/chart" uri="{C3380CC4-5D6E-409C-BE32-E72D297353CC}">
                <c16:uniqueId val="{00000001-BFCB-49FE-8446-8BB60F9B8D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CB-49FE-8446-8BB60F9B8D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CB-49FE-8446-8BB60F9B8D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BFCB-49FE-8446-8BB60F9B8D1C}"/>
            </c:ext>
          </c:extLst>
        </c:ser>
        <c:dLbls>
          <c:showLegendKey val="0"/>
          <c:showVal val="0"/>
          <c:showCatName val="0"/>
          <c:showSerName val="0"/>
          <c:showPercent val="0"/>
          <c:showBubbleSize val="0"/>
        </c:dLbls>
        <c:gapWidth val="150"/>
        <c:shape val="box"/>
        <c:axId val="274196648"/>
        <c:axId val="274195080"/>
        <c:axId val="0"/>
      </c:bar3DChart>
      <c:catAx>
        <c:axId val="274196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4195080"/>
        <c:crosses val="autoZero"/>
        <c:auto val="1"/>
        <c:lblAlgn val="ctr"/>
        <c:lblOffset val="100"/>
        <c:noMultiLvlLbl val="0"/>
      </c:catAx>
      <c:valAx>
        <c:axId val="274195080"/>
        <c:scaling>
          <c:orientation val="minMax"/>
        </c:scaling>
        <c:delete val="1"/>
        <c:axPos val="l"/>
        <c:numFmt formatCode="0%" sourceLinked="1"/>
        <c:majorTickMark val="out"/>
        <c:minorTickMark val="none"/>
        <c:tickLblPos val="nextTo"/>
        <c:crossAx val="274196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555-4BC0-81BB-D6649D17C8BE}"/>
              </c:ext>
            </c:extLst>
          </c:dPt>
          <c:dPt>
            <c:idx val="1"/>
            <c:invertIfNegative val="0"/>
            <c:bubble3D val="0"/>
            <c:spPr>
              <a:solidFill>
                <a:srgbClr val="C00000"/>
              </a:solidFill>
            </c:spPr>
            <c:extLst>
              <c:ext xmlns:c16="http://schemas.microsoft.com/office/drawing/2014/chart" uri="{C3380CC4-5D6E-409C-BE32-E72D297353CC}">
                <c16:uniqueId val="{00000001-5555-4BC0-81BB-D6649D17C8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555-4BC0-81BB-D6649D17C8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555-4BC0-81BB-D6649D17C8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extLst>
            <c:ext xmlns:c16="http://schemas.microsoft.com/office/drawing/2014/chart" uri="{C3380CC4-5D6E-409C-BE32-E72D297353CC}">
              <c16:uniqueId val="{00000004-5555-4BC0-81BB-D6649D17C8BE}"/>
            </c:ext>
          </c:extLst>
        </c:ser>
        <c:dLbls>
          <c:showLegendKey val="0"/>
          <c:showVal val="0"/>
          <c:showCatName val="0"/>
          <c:showSerName val="0"/>
          <c:showPercent val="0"/>
          <c:showBubbleSize val="0"/>
        </c:dLbls>
        <c:gapWidth val="150"/>
        <c:shape val="box"/>
        <c:axId val="274199784"/>
        <c:axId val="274199392"/>
        <c:axId val="0"/>
      </c:bar3DChart>
      <c:catAx>
        <c:axId val="274199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199392"/>
        <c:crosses val="autoZero"/>
        <c:auto val="1"/>
        <c:lblAlgn val="ctr"/>
        <c:lblOffset val="100"/>
        <c:noMultiLvlLbl val="0"/>
      </c:catAx>
      <c:valAx>
        <c:axId val="274199392"/>
        <c:scaling>
          <c:orientation val="minMax"/>
        </c:scaling>
        <c:delete val="1"/>
        <c:axPos val="l"/>
        <c:numFmt formatCode="0%" sourceLinked="1"/>
        <c:majorTickMark val="out"/>
        <c:minorTickMark val="none"/>
        <c:tickLblPos val="nextTo"/>
        <c:crossAx val="274199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C9-4C55-9C8B-EE8AEA78E1C5}"/>
              </c:ext>
            </c:extLst>
          </c:dPt>
          <c:dPt>
            <c:idx val="1"/>
            <c:invertIfNegative val="0"/>
            <c:bubble3D val="0"/>
            <c:spPr>
              <a:solidFill>
                <a:srgbClr val="C00000"/>
              </a:solidFill>
            </c:spPr>
            <c:extLst>
              <c:ext xmlns:c16="http://schemas.microsoft.com/office/drawing/2014/chart" uri="{C3380CC4-5D6E-409C-BE32-E72D297353CC}">
                <c16:uniqueId val="{00000001-ECC9-4C55-9C8B-EE8AEA78E1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C9-4C55-9C8B-EE8AEA78E1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C9-4C55-9C8B-EE8AEA78E1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ECC9-4C55-9C8B-EE8AEA78E1C5}"/>
            </c:ext>
          </c:extLst>
        </c:ser>
        <c:dLbls>
          <c:showLegendKey val="0"/>
          <c:showVal val="0"/>
          <c:showCatName val="0"/>
          <c:showSerName val="0"/>
          <c:showPercent val="0"/>
          <c:showBubbleSize val="0"/>
        </c:dLbls>
        <c:gapWidth val="150"/>
        <c:shape val="box"/>
        <c:axId val="274197040"/>
        <c:axId val="274197432"/>
        <c:axId val="0"/>
      </c:bar3DChart>
      <c:catAx>
        <c:axId val="27419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197432"/>
        <c:crosses val="autoZero"/>
        <c:auto val="1"/>
        <c:lblAlgn val="ctr"/>
        <c:lblOffset val="100"/>
        <c:noMultiLvlLbl val="0"/>
      </c:catAx>
      <c:valAx>
        <c:axId val="274197432"/>
        <c:scaling>
          <c:orientation val="minMax"/>
        </c:scaling>
        <c:delete val="1"/>
        <c:axPos val="l"/>
        <c:numFmt formatCode="0%" sourceLinked="1"/>
        <c:majorTickMark val="out"/>
        <c:minorTickMark val="none"/>
        <c:tickLblPos val="nextTo"/>
        <c:crossAx val="274197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CB-45B7-8CEF-C3A96C3AA2A4}"/>
              </c:ext>
            </c:extLst>
          </c:dPt>
          <c:dPt>
            <c:idx val="1"/>
            <c:invertIfNegative val="0"/>
            <c:bubble3D val="0"/>
            <c:spPr>
              <a:solidFill>
                <a:srgbClr val="C00000"/>
              </a:solidFill>
            </c:spPr>
            <c:extLst>
              <c:ext xmlns:c16="http://schemas.microsoft.com/office/drawing/2014/chart" uri="{C3380CC4-5D6E-409C-BE32-E72D297353CC}">
                <c16:uniqueId val="{00000001-0DCB-45B7-8CEF-C3A96C3AA2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CB-45B7-8CEF-C3A96C3AA2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CB-45B7-8CEF-C3A96C3AA2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extLst>
            <c:ext xmlns:c16="http://schemas.microsoft.com/office/drawing/2014/chart" uri="{C3380CC4-5D6E-409C-BE32-E72D297353CC}">
              <c16:uniqueId val="{00000004-0DCB-45B7-8CEF-C3A96C3AA2A4}"/>
            </c:ext>
          </c:extLst>
        </c:ser>
        <c:dLbls>
          <c:showLegendKey val="0"/>
          <c:showVal val="0"/>
          <c:showCatName val="0"/>
          <c:showSerName val="0"/>
          <c:showPercent val="0"/>
          <c:showBubbleSize val="0"/>
        </c:dLbls>
        <c:gapWidth val="150"/>
        <c:shape val="box"/>
        <c:axId val="274197824"/>
        <c:axId val="274198216"/>
        <c:axId val="0"/>
      </c:bar3DChart>
      <c:catAx>
        <c:axId val="274197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198216"/>
        <c:crosses val="autoZero"/>
        <c:auto val="1"/>
        <c:lblAlgn val="ctr"/>
        <c:lblOffset val="100"/>
        <c:noMultiLvlLbl val="0"/>
      </c:catAx>
      <c:valAx>
        <c:axId val="274198216"/>
        <c:scaling>
          <c:orientation val="minMax"/>
        </c:scaling>
        <c:delete val="1"/>
        <c:axPos val="l"/>
        <c:numFmt formatCode="0%" sourceLinked="1"/>
        <c:majorTickMark val="out"/>
        <c:minorTickMark val="none"/>
        <c:tickLblPos val="nextTo"/>
        <c:crossAx val="274197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8F-47F0-BEDB-4DA953AEEE8B}"/>
              </c:ext>
            </c:extLst>
          </c:dPt>
          <c:dPt>
            <c:idx val="1"/>
            <c:invertIfNegative val="0"/>
            <c:bubble3D val="0"/>
            <c:spPr>
              <a:solidFill>
                <a:srgbClr val="C00000"/>
              </a:solidFill>
            </c:spPr>
            <c:extLst>
              <c:ext xmlns:c16="http://schemas.microsoft.com/office/drawing/2014/chart" uri="{C3380CC4-5D6E-409C-BE32-E72D297353CC}">
                <c16:uniqueId val="{00000001-FB8F-47F0-BEDB-4DA953AEEE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8F-47F0-BEDB-4DA953AEEE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8F-47F0-BEDB-4DA953AEEE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FB8F-47F0-BEDB-4DA953AEEE8B}"/>
            </c:ext>
          </c:extLst>
        </c:ser>
        <c:dLbls>
          <c:showLegendKey val="0"/>
          <c:showVal val="0"/>
          <c:showCatName val="0"/>
          <c:showSerName val="0"/>
          <c:showPercent val="0"/>
          <c:showBubbleSize val="0"/>
        </c:dLbls>
        <c:gapWidth val="150"/>
        <c:shape val="box"/>
        <c:axId val="274200568"/>
        <c:axId val="274201744"/>
        <c:axId val="0"/>
      </c:bar3DChart>
      <c:catAx>
        <c:axId val="274200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201744"/>
        <c:crosses val="autoZero"/>
        <c:auto val="1"/>
        <c:lblAlgn val="ctr"/>
        <c:lblOffset val="100"/>
        <c:noMultiLvlLbl val="0"/>
      </c:catAx>
      <c:valAx>
        <c:axId val="274201744"/>
        <c:scaling>
          <c:orientation val="minMax"/>
        </c:scaling>
        <c:delete val="1"/>
        <c:axPos val="l"/>
        <c:numFmt formatCode="0%" sourceLinked="1"/>
        <c:majorTickMark val="out"/>
        <c:minorTickMark val="none"/>
        <c:tickLblPos val="nextTo"/>
        <c:crossAx val="274200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AA-4EA1-95B5-0E0F1DD0C6AA}"/>
              </c:ext>
            </c:extLst>
          </c:dPt>
          <c:dPt>
            <c:idx val="1"/>
            <c:invertIfNegative val="0"/>
            <c:bubble3D val="0"/>
            <c:spPr>
              <a:solidFill>
                <a:srgbClr val="C00000"/>
              </a:solidFill>
            </c:spPr>
            <c:extLst>
              <c:ext xmlns:c16="http://schemas.microsoft.com/office/drawing/2014/chart" uri="{C3380CC4-5D6E-409C-BE32-E72D297353CC}">
                <c16:uniqueId val="{00000001-ACAA-4EA1-95B5-0E0F1DD0C6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AA-4EA1-95B5-0E0F1DD0C6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AA-4EA1-95B5-0E0F1DD0C6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CAA-4EA1-95B5-0E0F1DD0C6AA}"/>
            </c:ext>
          </c:extLst>
        </c:ser>
        <c:dLbls>
          <c:showLegendKey val="0"/>
          <c:showVal val="0"/>
          <c:showCatName val="0"/>
          <c:showSerName val="0"/>
          <c:showPercent val="0"/>
          <c:showBubbleSize val="0"/>
        </c:dLbls>
        <c:gapWidth val="150"/>
        <c:shape val="box"/>
        <c:axId val="274202136"/>
        <c:axId val="274022504"/>
        <c:axId val="0"/>
      </c:bar3DChart>
      <c:catAx>
        <c:axId val="27420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022504"/>
        <c:crosses val="autoZero"/>
        <c:auto val="1"/>
        <c:lblAlgn val="ctr"/>
        <c:lblOffset val="100"/>
        <c:noMultiLvlLbl val="0"/>
      </c:catAx>
      <c:valAx>
        <c:axId val="274022504"/>
        <c:scaling>
          <c:orientation val="minMax"/>
        </c:scaling>
        <c:delete val="1"/>
        <c:axPos val="l"/>
        <c:numFmt formatCode="0%" sourceLinked="1"/>
        <c:majorTickMark val="out"/>
        <c:minorTickMark val="none"/>
        <c:tickLblPos val="nextTo"/>
        <c:crossAx val="274202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54-4AD6-9D45-6B99EC78DA1C}"/>
              </c:ext>
            </c:extLst>
          </c:dPt>
          <c:dPt>
            <c:idx val="1"/>
            <c:invertIfNegative val="0"/>
            <c:bubble3D val="0"/>
            <c:spPr>
              <a:solidFill>
                <a:srgbClr val="C00000"/>
              </a:solidFill>
            </c:spPr>
            <c:extLst>
              <c:ext xmlns:c16="http://schemas.microsoft.com/office/drawing/2014/chart" uri="{C3380CC4-5D6E-409C-BE32-E72D297353CC}">
                <c16:uniqueId val="{00000001-4754-4AD6-9D45-6B99EC78DA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54-4AD6-9D45-6B99EC78DA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54-4AD6-9D45-6B99EC78DA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4754-4AD6-9D45-6B99EC78DA1C}"/>
            </c:ext>
          </c:extLst>
        </c:ser>
        <c:dLbls>
          <c:showLegendKey val="0"/>
          <c:showVal val="0"/>
          <c:showCatName val="0"/>
          <c:showSerName val="0"/>
          <c:showPercent val="0"/>
          <c:showBubbleSize val="0"/>
        </c:dLbls>
        <c:gapWidth val="150"/>
        <c:shape val="box"/>
        <c:axId val="274029168"/>
        <c:axId val="274022896"/>
        <c:axId val="0"/>
      </c:bar3DChart>
      <c:catAx>
        <c:axId val="274029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022896"/>
        <c:crosses val="autoZero"/>
        <c:auto val="1"/>
        <c:lblAlgn val="ctr"/>
        <c:lblOffset val="100"/>
        <c:noMultiLvlLbl val="0"/>
      </c:catAx>
      <c:valAx>
        <c:axId val="274022896"/>
        <c:scaling>
          <c:orientation val="minMax"/>
        </c:scaling>
        <c:delete val="1"/>
        <c:axPos val="l"/>
        <c:numFmt formatCode="0%" sourceLinked="1"/>
        <c:majorTickMark val="out"/>
        <c:minorTickMark val="none"/>
        <c:tickLblPos val="nextTo"/>
        <c:crossAx val="274029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20-439D-9BBB-8B833026D5FD}"/>
              </c:ext>
            </c:extLst>
          </c:dPt>
          <c:dPt>
            <c:idx val="1"/>
            <c:invertIfNegative val="0"/>
            <c:bubble3D val="0"/>
            <c:spPr>
              <a:solidFill>
                <a:srgbClr val="C00000"/>
              </a:solidFill>
            </c:spPr>
            <c:extLst>
              <c:ext xmlns:c16="http://schemas.microsoft.com/office/drawing/2014/chart" uri="{C3380CC4-5D6E-409C-BE32-E72D297353CC}">
                <c16:uniqueId val="{00000001-4320-439D-9BBB-8B833026D5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20-439D-9BBB-8B833026D5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20-439D-9BBB-8B833026D5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320-439D-9BBB-8B833026D5FD}"/>
            </c:ext>
          </c:extLst>
        </c:ser>
        <c:dLbls>
          <c:showLegendKey val="0"/>
          <c:showVal val="0"/>
          <c:showCatName val="0"/>
          <c:showSerName val="0"/>
          <c:showPercent val="0"/>
          <c:showBubbleSize val="0"/>
        </c:dLbls>
        <c:gapWidth val="150"/>
        <c:shape val="box"/>
        <c:axId val="274029952"/>
        <c:axId val="274028776"/>
        <c:axId val="0"/>
      </c:bar3DChart>
      <c:catAx>
        <c:axId val="27402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028776"/>
        <c:crosses val="autoZero"/>
        <c:auto val="1"/>
        <c:lblAlgn val="ctr"/>
        <c:lblOffset val="100"/>
        <c:noMultiLvlLbl val="0"/>
      </c:catAx>
      <c:valAx>
        <c:axId val="274028776"/>
        <c:scaling>
          <c:orientation val="minMax"/>
        </c:scaling>
        <c:delete val="1"/>
        <c:axPos val="l"/>
        <c:numFmt formatCode="0%" sourceLinked="1"/>
        <c:majorTickMark val="out"/>
        <c:minorTickMark val="none"/>
        <c:tickLblPos val="nextTo"/>
        <c:crossAx val="274029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BE-4609-A31F-A5CEAD2746F7}"/>
              </c:ext>
            </c:extLst>
          </c:dPt>
          <c:dPt>
            <c:idx val="1"/>
            <c:invertIfNegative val="0"/>
            <c:bubble3D val="0"/>
            <c:spPr>
              <a:solidFill>
                <a:srgbClr val="C00000"/>
              </a:solidFill>
            </c:spPr>
            <c:extLst>
              <c:ext xmlns:c16="http://schemas.microsoft.com/office/drawing/2014/chart" uri="{C3380CC4-5D6E-409C-BE32-E72D297353CC}">
                <c16:uniqueId val="{00000001-EFBE-4609-A31F-A5CEAD2746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BE-4609-A31F-A5CEAD2746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BE-4609-A31F-A5CEAD2746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EFBE-4609-A31F-A5CEAD2746F7}"/>
            </c:ext>
          </c:extLst>
        </c:ser>
        <c:dLbls>
          <c:showLegendKey val="0"/>
          <c:showVal val="0"/>
          <c:showCatName val="0"/>
          <c:showSerName val="0"/>
          <c:showPercent val="0"/>
          <c:showBubbleSize val="0"/>
        </c:dLbls>
        <c:gapWidth val="150"/>
        <c:shape val="box"/>
        <c:axId val="274024464"/>
        <c:axId val="274026424"/>
        <c:axId val="0"/>
      </c:bar3DChart>
      <c:catAx>
        <c:axId val="27402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026424"/>
        <c:crosses val="autoZero"/>
        <c:auto val="1"/>
        <c:lblAlgn val="ctr"/>
        <c:lblOffset val="100"/>
        <c:noMultiLvlLbl val="0"/>
      </c:catAx>
      <c:valAx>
        <c:axId val="274026424"/>
        <c:scaling>
          <c:orientation val="minMax"/>
        </c:scaling>
        <c:delete val="1"/>
        <c:axPos val="l"/>
        <c:numFmt formatCode="0%" sourceLinked="1"/>
        <c:majorTickMark val="out"/>
        <c:minorTickMark val="none"/>
        <c:tickLblPos val="nextTo"/>
        <c:crossAx val="274024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22D-435E-A9C6-BE96630E026C}"/>
              </c:ext>
            </c:extLst>
          </c:dPt>
          <c:dPt>
            <c:idx val="1"/>
            <c:invertIfNegative val="0"/>
            <c:bubble3D val="0"/>
            <c:spPr>
              <a:solidFill>
                <a:srgbClr val="C00000"/>
              </a:solidFill>
            </c:spPr>
            <c:extLst>
              <c:ext xmlns:c16="http://schemas.microsoft.com/office/drawing/2014/chart" uri="{C3380CC4-5D6E-409C-BE32-E72D297353CC}">
                <c16:uniqueId val="{00000001-E22D-435E-A9C6-BE96630E0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22D-435E-A9C6-BE96630E0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22D-435E-A9C6-BE96630E0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22D-435E-A9C6-BE96630E026C}"/>
            </c:ext>
          </c:extLst>
        </c:ser>
        <c:dLbls>
          <c:showLegendKey val="0"/>
          <c:showVal val="0"/>
          <c:showCatName val="0"/>
          <c:showSerName val="0"/>
          <c:showPercent val="0"/>
          <c:showBubbleSize val="0"/>
        </c:dLbls>
        <c:gapWidth val="150"/>
        <c:shape val="box"/>
        <c:axId val="274027208"/>
        <c:axId val="274024072"/>
        <c:axId val="0"/>
      </c:bar3DChart>
      <c:catAx>
        <c:axId val="274027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4024072"/>
        <c:crosses val="autoZero"/>
        <c:auto val="1"/>
        <c:lblAlgn val="ctr"/>
        <c:lblOffset val="100"/>
        <c:noMultiLvlLbl val="0"/>
      </c:catAx>
      <c:valAx>
        <c:axId val="274024072"/>
        <c:scaling>
          <c:orientation val="minMax"/>
        </c:scaling>
        <c:delete val="1"/>
        <c:axPos val="l"/>
        <c:numFmt formatCode="0%" sourceLinked="1"/>
        <c:majorTickMark val="out"/>
        <c:minorTickMark val="none"/>
        <c:tickLblPos val="nextTo"/>
        <c:crossAx val="274027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652-4388-88E5-50B674F3BEE7}"/>
              </c:ext>
            </c:extLst>
          </c:dPt>
          <c:dPt>
            <c:idx val="1"/>
            <c:invertIfNegative val="0"/>
            <c:bubble3D val="0"/>
            <c:spPr>
              <a:solidFill>
                <a:srgbClr val="C00000"/>
              </a:solidFill>
            </c:spPr>
            <c:extLst>
              <c:ext xmlns:c16="http://schemas.microsoft.com/office/drawing/2014/chart" uri="{C3380CC4-5D6E-409C-BE32-E72D297353CC}">
                <c16:uniqueId val="{00000001-9652-4388-88E5-50B674F3BE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52-4388-88E5-50B674F3BE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52-4388-88E5-50B674F3BE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9652-4388-88E5-50B674F3BEE7}"/>
            </c:ext>
          </c:extLst>
        </c:ser>
        <c:dLbls>
          <c:showLegendKey val="0"/>
          <c:showVal val="0"/>
          <c:showCatName val="0"/>
          <c:showSerName val="0"/>
          <c:showPercent val="0"/>
          <c:showBubbleSize val="0"/>
        </c:dLbls>
        <c:gapWidth val="150"/>
        <c:shape val="box"/>
        <c:axId val="217597936"/>
        <c:axId val="217597152"/>
        <c:axId val="0"/>
      </c:bar3DChart>
      <c:catAx>
        <c:axId val="217597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7597152"/>
        <c:crosses val="autoZero"/>
        <c:auto val="1"/>
        <c:lblAlgn val="ctr"/>
        <c:lblOffset val="100"/>
        <c:noMultiLvlLbl val="0"/>
      </c:catAx>
      <c:valAx>
        <c:axId val="217597152"/>
        <c:scaling>
          <c:orientation val="minMax"/>
        </c:scaling>
        <c:delete val="1"/>
        <c:axPos val="l"/>
        <c:numFmt formatCode="0%" sourceLinked="1"/>
        <c:majorTickMark val="out"/>
        <c:minorTickMark val="none"/>
        <c:tickLblPos val="nextTo"/>
        <c:crossAx val="217597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C9F-4887-A0A0-356F7DB59D1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C9F-4887-A0A0-356F7DB59D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BF73-46FE-A547-2D27AADEE751}"/>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7C9F-4887-A0A0-356F7DB59D1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C9F-4887-A0A0-356F7DB59D1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C9F-4887-A0A0-356F7DB59D1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C9F-4887-A0A0-356F7DB59D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BF73-46FE-A547-2D27AADEE751}"/>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C9F-4887-A0A0-356F7DB59D1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7C9F-4887-A0A0-356F7DB59D1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C9F-4887-A0A0-356F7DB59D1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C9F-4887-A0A0-356F7DB59D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BF73-46FE-A547-2D27AADEE751}"/>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F73-46FE-A547-2D27AADEE751}"/>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73-46FE-A547-2D27AADEE751}"/>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73-46FE-A547-2D27AADEE751}"/>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F73-46FE-A547-2D27AADEE7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F73-46FE-A547-2D27AADEE751}"/>
            </c:ext>
          </c:extLst>
        </c:ser>
        <c:dLbls>
          <c:showLegendKey val="0"/>
          <c:showVal val="0"/>
          <c:showCatName val="0"/>
          <c:showSerName val="0"/>
          <c:showPercent val="0"/>
          <c:showBubbleSize val="0"/>
        </c:dLbls>
        <c:smooth val="0"/>
        <c:axId val="274024856"/>
        <c:axId val="274023288"/>
      </c:lineChart>
      <c:catAx>
        <c:axId val="274024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4023288"/>
        <c:crosses val="autoZero"/>
        <c:auto val="1"/>
        <c:lblAlgn val="ctr"/>
        <c:lblOffset val="100"/>
        <c:noMultiLvlLbl val="0"/>
      </c:catAx>
      <c:valAx>
        <c:axId val="274023288"/>
        <c:scaling>
          <c:orientation val="minMax"/>
        </c:scaling>
        <c:delete val="1"/>
        <c:axPos val="l"/>
        <c:numFmt formatCode="0%" sourceLinked="1"/>
        <c:majorTickMark val="out"/>
        <c:minorTickMark val="none"/>
        <c:tickLblPos val="nextTo"/>
        <c:crossAx val="2740248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2F7-44CA-A2A9-EE7FB78F512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2F7-44CA-A2A9-EE7FB78F51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054E-48AB-AFCB-A210B9B8917A}"/>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62F7-44CA-A2A9-EE7FB78F512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2F7-44CA-A2A9-EE7FB78F512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2F7-44CA-A2A9-EE7FB78F512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2F7-44CA-A2A9-EE7FB78F51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054E-48AB-AFCB-A210B9B8917A}"/>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2F7-44CA-A2A9-EE7FB78F512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62F7-44CA-A2A9-EE7FB78F512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2F7-44CA-A2A9-EE7FB78F512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2F7-44CA-A2A9-EE7FB78F51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054E-48AB-AFCB-A210B9B8917A}"/>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54E-48AB-AFCB-A210B9B8917A}"/>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54E-48AB-AFCB-A210B9B8917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054E-48AB-AFCB-A210B9B8917A}"/>
            </c:ext>
          </c:extLst>
        </c:ser>
        <c:dLbls>
          <c:showLegendKey val="0"/>
          <c:showVal val="0"/>
          <c:showCatName val="0"/>
          <c:showSerName val="0"/>
          <c:showPercent val="0"/>
          <c:showBubbleSize val="0"/>
        </c:dLbls>
        <c:smooth val="0"/>
        <c:axId val="274025248"/>
        <c:axId val="274027600"/>
      </c:lineChart>
      <c:catAx>
        <c:axId val="274025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4027600"/>
        <c:crosses val="autoZero"/>
        <c:auto val="1"/>
        <c:lblAlgn val="ctr"/>
        <c:lblOffset val="100"/>
        <c:noMultiLvlLbl val="0"/>
      </c:catAx>
      <c:valAx>
        <c:axId val="274027600"/>
        <c:scaling>
          <c:orientation val="minMax"/>
        </c:scaling>
        <c:delete val="1"/>
        <c:axPos val="l"/>
        <c:numFmt formatCode="0%" sourceLinked="1"/>
        <c:majorTickMark val="out"/>
        <c:minorTickMark val="none"/>
        <c:tickLblPos val="nextTo"/>
        <c:crossAx val="2740252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754-4CBE-8083-B957F16EA8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754-4CBE-8083-B957F16EA8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93DE-48B4-A64A-DB7AC7036C2E}"/>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7754-4CBE-8083-B957F16EA8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754-4CBE-8083-B957F16EA8B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754-4CBE-8083-B957F16EA8B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754-4CBE-8083-B957F16EA8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93DE-48B4-A64A-DB7AC7036C2E}"/>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754-4CBE-8083-B957F16EA8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7754-4CBE-8083-B957F16EA8B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754-4CBE-8083-B957F16EA8B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754-4CBE-8083-B957F16EA8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93DE-48B4-A64A-DB7AC7036C2E}"/>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3DE-48B4-A64A-DB7AC7036C2E}"/>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3DE-48B4-A64A-DB7AC7036C2E}"/>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3DE-48B4-A64A-DB7AC7036C2E}"/>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3DE-48B4-A64A-DB7AC7036C2E}"/>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3DE-48B4-A64A-DB7AC7036C2E}"/>
            </c:ext>
          </c:extLst>
        </c:ser>
        <c:dLbls>
          <c:showLegendKey val="0"/>
          <c:showVal val="0"/>
          <c:showCatName val="0"/>
          <c:showSerName val="0"/>
          <c:showPercent val="0"/>
          <c:showBubbleSize val="0"/>
        </c:dLbls>
        <c:smooth val="0"/>
        <c:axId val="275209528"/>
        <c:axId val="275208352"/>
      </c:lineChart>
      <c:catAx>
        <c:axId val="275209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5208352"/>
        <c:crosses val="autoZero"/>
        <c:auto val="1"/>
        <c:lblAlgn val="ctr"/>
        <c:lblOffset val="100"/>
        <c:noMultiLvlLbl val="0"/>
      </c:catAx>
      <c:valAx>
        <c:axId val="275208352"/>
        <c:scaling>
          <c:orientation val="minMax"/>
        </c:scaling>
        <c:delete val="1"/>
        <c:axPos val="l"/>
        <c:numFmt formatCode="0%" sourceLinked="1"/>
        <c:majorTickMark val="out"/>
        <c:minorTickMark val="none"/>
        <c:tickLblPos val="nextTo"/>
        <c:crossAx val="2752095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00-435A-B1AF-957D82ADD92B}"/>
              </c:ext>
            </c:extLst>
          </c:dPt>
          <c:dPt>
            <c:idx val="1"/>
            <c:invertIfNegative val="0"/>
            <c:bubble3D val="0"/>
            <c:spPr>
              <a:solidFill>
                <a:srgbClr val="C00000"/>
              </a:solidFill>
            </c:spPr>
            <c:extLst>
              <c:ext xmlns:c16="http://schemas.microsoft.com/office/drawing/2014/chart" uri="{C3380CC4-5D6E-409C-BE32-E72D297353CC}">
                <c16:uniqueId val="{00000001-4B00-435A-B1AF-957D82ADD9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00-435A-B1AF-957D82ADD9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00-435A-B1AF-957D82ADD9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B00-435A-B1AF-957D82ADD92B}"/>
            </c:ext>
          </c:extLst>
        </c:ser>
        <c:dLbls>
          <c:showLegendKey val="0"/>
          <c:showVal val="0"/>
          <c:showCatName val="0"/>
          <c:showSerName val="0"/>
          <c:showPercent val="0"/>
          <c:showBubbleSize val="0"/>
        </c:dLbls>
        <c:gapWidth val="150"/>
        <c:shape val="box"/>
        <c:axId val="275208744"/>
        <c:axId val="275205216"/>
        <c:axId val="0"/>
      </c:bar3DChart>
      <c:catAx>
        <c:axId val="275208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205216"/>
        <c:crosses val="autoZero"/>
        <c:auto val="1"/>
        <c:lblAlgn val="ctr"/>
        <c:lblOffset val="100"/>
        <c:noMultiLvlLbl val="0"/>
      </c:catAx>
      <c:valAx>
        <c:axId val="275205216"/>
        <c:scaling>
          <c:orientation val="minMax"/>
        </c:scaling>
        <c:delete val="1"/>
        <c:axPos val="l"/>
        <c:numFmt formatCode="0%" sourceLinked="1"/>
        <c:majorTickMark val="out"/>
        <c:minorTickMark val="none"/>
        <c:tickLblPos val="nextTo"/>
        <c:crossAx val="275208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4B-4DAD-B844-B44EFAD4287A}"/>
              </c:ext>
            </c:extLst>
          </c:dPt>
          <c:dPt>
            <c:idx val="1"/>
            <c:invertIfNegative val="0"/>
            <c:bubble3D val="0"/>
            <c:spPr>
              <a:solidFill>
                <a:srgbClr val="C00000"/>
              </a:solidFill>
            </c:spPr>
            <c:extLst>
              <c:ext xmlns:c16="http://schemas.microsoft.com/office/drawing/2014/chart" uri="{C3380CC4-5D6E-409C-BE32-E72D297353CC}">
                <c16:uniqueId val="{00000001-E04B-4DAD-B844-B44EFAD428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4B-4DAD-B844-B44EFAD428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4B-4DAD-B844-B44EFAD428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E04B-4DAD-B844-B44EFAD4287A}"/>
            </c:ext>
          </c:extLst>
        </c:ser>
        <c:dLbls>
          <c:showLegendKey val="0"/>
          <c:showVal val="0"/>
          <c:showCatName val="0"/>
          <c:showSerName val="0"/>
          <c:showPercent val="0"/>
          <c:showBubbleSize val="0"/>
        </c:dLbls>
        <c:gapWidth val="150"/>
        <c:shape val="box"/>
        <c:axId val="275203256"/>
        <c:axId val="275203648"/>
        <c:axId val="0"/>
      </c:bar3DChart>
      <c:catAx>
        <c:axId val="275203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203648"/>
        <c:crosses val="autoZero"/>
        <c:auto val="1"/>
        <c:lblAlgn val="ctr"/>
        <c:lblOffset val="100"/>
        <c:noMultiLvlLbl val="0"/>
      </c:catAx>
      <c:valAx>
        <c:axId val="275203648"/>
        <c:scaling>
          <c:orientation val="minMax"/>
        </c:scaling>
        <c:delete val="1"/>
        <c:axPos val="l"/>
        <c:numFmt formatCode="0%" sourceLinked="1"/>
        <c:majorTickMark val="out"/>
        <c:minorTickMark val="none"/>
        <c:tickLblPos val="nextTo"/>
        <c:crossAx val="275203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75-411F-A5CC-DA8E777534D9}"/>
              </c:ext>
            </c:extLst>
          </c:dPt>
          <c:dPt>
            <c:idx val="1"/>
            <c:invertIfNegative val="0"/>
            <c:bubble3D val="0"/>
            <c:spPr>
              <a:solidFill>
                <a:srgbClr val="C00000"/>
              </a:solidFill>
            </c:spPr>
            <c:extLst>
              <c:ext xmlns:c16="http://schemas.microsoft.com/office/drawing/2014/chart" uri="{C3380CC4-5D6E-409C-BE32-E72D297353CC}">
                <c16:uniqueId val="{00000001-9B75-411F-A5CC-DA8E777534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75-411F-A5CC-DA8E777534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75-411F-A5CC-DA8E777534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9B75-411F-A5CC-DA8E777534D9}"/>
            </c:ext>
          </c:extLst>
        </c:ser>
        <c:dLbls>
          <c:showLegendKey val="0"/>
          <c:showVal val="0"/>
          <c:showCatName val="0"/>
          <c:showSerName val="0"/>
          <c:showPercent val="0"/>
          <c:showBubbleSize val="0"/>
        </c:dLbls>
        <c:gapWidth val="150"/>
        <c:shape val="box"/>
        <c:axId val="275207176"/>
        <c:axId val="275209136"/>
        <c:axId val="0"/>
      </c:bar3DChart>
      <c:catAx>
        <c:axId val="275207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209136"/>
        <c:crosses val="autoZero"/>
        <c:auto val="1"/>
        <c:lblAlgn val="ctr"/>
        <c:lblOffset val="100"/>
        <c:noMultiLvlLbl val="0"/>
      </c:catAx>
      <c:valAx>
        <c:axId val="275209136"/>
        <c:scaling>
          <c:orientation val="minMax"/>
        </c:scaling>
        <c:delete val="1"/>
        <c:axPos val="l"/>
        <c:numFmt formatCode="0%" sourceLinked="1"/>
        <c:majorTickMark val="out"/>
        <c:minorTickMark val="none"/>
        <c:tickLblPos val="nextTo"/>
        <c:crossAx val="2752071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CA8-4B04-A19D-92060CAC7906}"/>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A8-4B04-A19D-92060CAC79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2-ACA8-4B04-A19D-92060CAC7906}"/>
            </c:ext>
          </c:extLst>
        </c:ser>
        <c:ser>
          <c:idx val="0"/>
          <c:order val="1"/>
          <c:tx>
            <c:strRef>
              <c:f>Academica!$H$2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CA8-4B04-A19D-92060CAC790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CA8-4B04-A19D-92060CAC7906}"/>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CA8-4B04-A19D-92060CAC7906}"/>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CA8-4B04-A19D-92060CAC79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0.5</c:v>
                </c:pt>
                <c:pt idx="2">
                  <c:v>0.33333333333333331</c:v>
                </c:pt>
                <c:pt idx="3">
                  <c:v>0</c:v>
                </c:pt>
              </c:numCache>
            </c:numRef>
          </c:val>
          <c:smooth val="0"/>
          <c:extLst>
            <c:ext xmlns:c16="http://schemas.microsoft.com/office/drawing/2014/chart" uri="{C3380CC4-5D6E-409C-BE32-E72D297353CC}">
              <c16:uniqueId val="{00000007-ACA8-4B04-A19D-92060CAC7906}"/>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CA8-4B04-A19D-92060CAC790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CA8-4B04-A19D-92060CAC790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CA8-4B04-A19D-92060CAC7906}"/>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CA8-4B04-A19D-92060CAC79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ACA8-4B04-A19D-92060CAC790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CA8-4B04-A19D-92060CAC7906}"/>
            </c:ext>
          </c:extLst>
        </c:ser>
        <c:dLbls>
          <c:showLegendKey val="0"/>
          <c:showVal val="0"/>
          <c:showCatName val="0"/>
          <c:showSerName val="0"/>
          <c:showPercent val="0"/>
          <c:showBubbleSize val="0"/>
        </c:dLbls>
        <c:smooth val="0"/>
        <c:axId val="275207568"/>
        <c:axId val="275202864"/>
      </c:lineChart>
      <c:catAx>
        <c:axId val="275207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5202864"/>
        <c:crosses val="autoZero"/>
        <c:auto val="1"/>
        <c:lblAlgn val="ctr"/>
        <c:lblOffset val="100"/>
        <c:noMultiLvlLbl val="0"/>
      </c:catAx>
      <c:valAx>
        <c:axId val="275202864"/>
        <c:scaling>
          <c:orientation val="minMax"/>
        </c:scaling>
        <c:delete val="1"/>
        <c:axPos val="l"/>
        <c:numFmt formatCode="0%" sourceLinked="1"/>
        <c:majorTickMark val="out"/>
        <c:minorTickMark val="none"/>
        <c:tickLblPos val="nextTo"/>
        <c:crossAx val="2752075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B3B-44A9-939F-D8328835D8B2}"/>
              </c:ext>
            </c:extLst>
          </c:dPt>
          <c:dPt>
            <c:idx val="1"/>
            <c:invertIfNegative val="0"/>
            <c:bubble3D val="0"/>
            <c:spPr>
              <a:solidFill>
                <a:srgbClr val="C00000"/>
              </a:solidFill>
            </c:spPr>
            <c:extLst>
              <c:ext xmlns:c16="http://schemas.microsoft.com/office/drawing/2014/chart" uri="{C3380CC4-5D6E-409C-BE32-E72D297353CC}">
                <c16:uniqueId val="{00000001-FB3B-44A9-939F-D8328835D8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3B-44A9-939F-D8328835D8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3B-44A9-939F-D8328835D8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B3B-44A9-939F-D8328835D8B2}"/>
            </c:ext>
          </c:extLst>
        </c:ser>
        <c:dLbls>
          <c:showLegendKey val="0"/>
          <c:showVal val="0"/>
          <c:showCatName val="0"/>
          <c:showSerName val="0"/>
          <c:showPercent val="0"/>
          <c:showBubbleSize val="0"/>
        </c:dLbls>
        <c:gapWidth val="150"/>
        <c:shape val="box"/>
        <c:axId val="275205608"/>
        <c:axId val="275207960"/>
        <c:axId val="0"/>
      </c:bar3DChart>
      <c:catAx>
        <c:axId val="2752056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5207960"/>
        <c:crosses val="autoZero"/>
        <c:auto val="1"/>
        <c:lblAlgn val="ctr"/>
        <c:lblOffset val="100"/>
        <c:noMultiLvlLbl val="0"/>
      </c:catAx>
      <c:valAx>
        <c:axId val="275207960"/>
        <c:scaling>
          <c:orientation val="minMax"/>
        </c:scaling>
        <c:delete val="1"/>
        <c:axPos val="l"/>
        <c:numFmt formatCode="0%" sourceLinked="1"/>
        <c:majorTickMark val="out"/>
        <c:minorTickMark val="none"/>
        <c:tickLblPos val="nextTo"/>
        <c:crossAx val="2752056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7EF-41CA-9C8A-02A30304FCF6}"/>
              </c:ext>
            </c:extLst>
          </c:dPt>
          <c:dPt>
            <c:idx val="1"/>
            <c:invertIfNegative val="0"/>
            <c:bubble3D val="0"/>
            <c:spPr>
              <a:solidFill>
                <a:srgbClr val="C00000"/>
              </a:solidFill>
            </c:spPr>
            <c:extLst>
              <c:ext xmlns:c16="http://schemas.microsoft.com/office/drawing/2014/chart" uri="{C3380CC4-5D6E-409C-BE32-E72D297353CC}">
                <c16:uniqueId val="{00000001-B7EF-41CA-9C8A-02A30304FC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EF-41CA-9C8A-02A30304FC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EF-41CA-9C8A-02A30304FCF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7EF-41CA-9C8A-02A30304FCF6}"/>
            </c:ext>
          </c:extLst>
        </c:ser>
        <c:dLbls>
          <c:showLegendKey val="0"/>
          <c:showVal val="0"/>
          <c:showCatName val="0"/>
          <c:showSerName val="0"/>
          <c:showPercent val="0"/>
          <c:showBubbleSize val="0"/>
        </c:dLbls>
        <c:gapWidth val="150"/>
        <c:shape val="box"/>
        <c:axId val="275204824"/>
        <c:axId val="275206000"/>
        <c:axId val="0"/>
      </c:bar3DChart>
      <c:catAx>
        <c:axId val="275204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5206000"/>
        <c:crosses val="autoZero"/>
        <c:auto val="1"/>
        <c:lblAlgn val="ctr"/>
        <c:lblOffset val="100"/>
        <c:noMultiLvlLbl val="0"/>
      </c:catAx>
      <c:valAx>
        <c:axId val="275206000"/>
        <c:scaling>
          <c:orientation val="minMax"/>
        </c:scaling>
        <c:delete val="1"/>
        <c:axPos val="l"/>
        <c:numFmt formatCode="0%" sourceLinked="1"/>
        <c:majorTickMark val="out"/>
        <c:minorTickMark val="none"/>
        <c:tickLblPos val="nextTo"/>
        <c:crossAx val="275204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1FC-4D42-A0F0-90286F7EE1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1FC-4D42-A0F0-90286F7EE1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1FC-4D42-A0F0-90286F7EE19A}"/>
            </c:ext>
          </c:extLst>
        </c:ser>
        <c:dLbls>
          <c:showLegendKey val="0"/>
          <c:showVal val="0"/>
          <c:showCatName val="0"/>
          <c:showSerName val="0"/>
          <c:showPercent val="0"/>
          <c:showBubbleSize val="0"/>
        </c:dLbls>
        <c:gapWidth val="150"/>
        <c:shape val="box"/>
        <c:axId val="275467000"/>
        <c:axId val="275470136"/>
        <c:axId val="0"/>
      </c:bar3DChart>
      <c:catAx>
        <c:axId val="275467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5470136"/>
        <c:crosses val="autoZero"/>
        <c:auto val="1"/>
        <c:lblAlgn val="ctr"/>
        <c:lblOffset val="100"/>
        <c:noMultiLvlLbl val="0"/>
      </c:catAx>
      <c:valAx>
        <c:axId val="275470136"/>
        <c:scaling>
          <c:orientation val="minMax"/>
        </c:scaling>
        <c:delete val="1"/>
        <c:axPos val="l"/>
        <c:numFmt formatCode="0%" sourceLinked="1"/>
        <c:majorTickMark val="out"/>
        <c:minorTickMark val="none"/>
        <c:tickLblPos val="nextTo"/>
        <c:crossAx val="275467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CF6-499B-9854-ED52EBE69FFB}"/>
              </c:ext>
            </c:extLst>
          </c:dPt>
          <c:dPt>
            <c:idx val="1"/>
            <c:invertIfNegative val="0"/>
            <c:bubble3D val="0"/>
            <c:spPr>
              <a:solidFill>
                <a:srgbClr val="C00000"/>
              </a:solidFill>
            </c:spPr>
            <c:extLst>
              <c:ext xmlns:c16="http://schemas.microsoft.com/office/drawing/2014/chart" uri="{C3380CC4-5D6E-409C-BE32-E72D297353CC}">
                <c16:uniqueId val="{00000001-CCF6-499B-9854-ED52EBE69F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CF6-499B-9854-ED52EBE69F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CF6-499B-9854-ED52EBE69F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CF6-499B-9854-ED52EBE69FFB}"/>
            </c:ext>
          </c:extLst>
        </c:ser>
        <c:dLbls>
          <c:showLegendKey val="0"/>
          <c:showVal val="0"/>
          <c:showCatName val="0"/>
          <c:showSerName val="0"/>
          <c:showPercent val="0"/>
          <c:showBubbleSize val="0"/>
        </c:dLbls>
        <c:gapWidth val="150"/>
        <c:shape val="box"/>
        <c:axId val="217594016"/>
        <c:axId val="217595976"/>
        <c:axId val="0"/>
      </c:bar3DChart>
      <c:catAx>
        <c:axId val="217594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7595976"/>
        <c:crosses val="autoZero"/>
        <c:auto val="1"/>
        <c:lblAlgn val="ctr"/>
        <c:lblOffset val="100"/>
        <c:noMultiLvlLbl val="0"/>
      </c:catAx>
      <c:valAx>
        <c:axId val="217595976"/>
        <c:scaling>
          <c:orientation val="minMax"/>
        </c:scaling>
        <c:delete val="1"/>
        <c:axPos val="l"/>
        <c:numFmt formatCode="0%" sourceLinked="1"/>
        <c:majorTickMark val="out"/>
        <c:minorTickMark val="none"/>
        <c:tickLblPos val="nextTo"/>
        <c:crossAx val="217594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3C2-4270-B85F-517BF02B5D47}"/>
              </c:ext>
            </c:extLst>
          </c:dPt>
          <c:dPt>
            <c:idx val="1"/>
            <c:invertIfNegative val="0"/>
            <c:bubble3D val="0"/>
            <c:spPr>
              <a:solidFill>
                <a:srgbClr val="C00000"/>
              </a:solidFill>
            </c:spPr>
            <c:extLst>
              <c:ext xmlns:c16="http://schemas.microsoft.com/office/drawing/2014/chart" uri="{C3380CC4-5D6E-409C-BE32-E72D297353CC}">
                <c16:uniqueId val="{00000001-13C2-4270-B85F-517BF02B5D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C2-4270-B85F-517BF02B5D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C2-4270-B85F-517BF02B5D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13C2-4270-B85F-517BF02B5D47}"/>
            </c:ext>
          </c:extLst>
        </c:ser>
        <c:dLbls>
          <c:showLegendKey val="0"/>
          <c:showVal val="0"/>
          <c:showCatName val="0"/>
          <c:showSerName val="0"/>
          <c:showPercent val="0"/>
          <c:showBubbleSize val="0"/>
        </c:dLbls>
        <c:gapWidth val="150"/>
        <c:shape val="box"/>
        <c:axId val="275464256"/>
        <c:axId val="275468568"/>
        <c:axId val="0"/>
      </c:bar3DChart>
      <c:catAx>
        <c:axId val="275464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5468568"/>
        <c:crosses val="autoZero"/>
        <c:auto val="1"/>
        <c:lblAlgn val="ctr"/>
        <c:lblOffset val="100"/>
        <c:noMultiLvlLbl val="0"/>
      </c:catAx>
      <c:valAx>
        <c:axId val="275468568"/>
        <c:scaling>
          <c:orientation val="minMax"/>
        </c:scaling>
        <c:delete val="1"/>
        <c:axPos val="l"/>
        <c:numFmt formatCode="0%" sourceLinked="1"/>
        <c:majorTickMark val="out"/>
        <c:minorTickMark val="none"/>
        <c:tickLblPos val="nextTo"/>
        <c:crossAx val="275464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01-4358-A0F9-F0A4AF3F4BE9}"/>
              </c:ext>
            </c:extLst>
          </c:dPt>
          <c:dPt>
            <c:idx val="1"/>
            <c:invertIfNegative val="0"/>
            <c:bubble3D val="0"/>
            <c:spPr>
              <a:solidFill>
                <a:srgbClr val="C00000"/>
              </a:solidFill>
            </c:spPr>
            <c:extLst>
              <c:ext xmlns:c16="http://schemas.microsoft.com/office/drawing/2014/chart" uri="{C3380CC4-5D6E-409C-BE32-E72D297353CC}">
                <c16:uniqueId val="{00000001-CA01-4358-A0F9-F0A4AF3F4B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01-4358-A0F9-F0A4AF3F4B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01-4358-A0F9-F0A4AF3F4B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CA01-4358-A0F9-F0A4AF3F4BE9}"/>
            </c:ext>
          </c:extLst>
        </c:ser>
        <c:dLbls>
          <c:showLegendKey val="0"/>
          <c:showVal val="0"/>
          <c:showCatName val="0"/>
          <c:showSerName val="0"/>
          <c:showPercent val="0"/>
          <c:showBubbleSize val="0"/>
        </c:dLbls>
        <c:gapWidth val="150"/>
        <c:shape val="box"/>
        <c:axId val="275464648"/>
        <c:axId val="275468176"/>
        <c:axId val="0"/>
      </c:bar3DChart>
      <c:catAx>
        <c:axId val="275464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468176"/>
        <c:crosses val="autoZero"/>
        <c:auto val="1"/>
        <c:lblAlgn val="ctr"/>
        <c:lblOffset val="100"/>
        <c:noMultiLvlLbl val="0"/>
      </c:catAx>
      <c:valAx>
        <c:axId val="275468176"/>
        <c:scaling>
          <c:orientation val="minMax"/>
        </c:scaling>
        <c:delete val="1"/>
        <c:axPos val="l"/>
        <c:numFmt formatCode="0%" sourceLinked="1"/>
        <c:majorTickMark val="out"/>
        <c:minorTickMark val="none"/>
        <c:tickLblPos val="nextTo"/>
        <c:crossAx val="2754646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2012Apoyo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E6-4334-8B00-F22883DA5097}"/>
              </c:ext>
            </c:extLst>
          </c:dPt>
          <c:dPt>
            <c:idx val="1"/>
            <c:invertIfNegative val="0"/>
            <c:bubble3D val="0"/>
            <c:spPr>
              <a:solidFill>
                <a:srgbClr val="C00000"/>
              </a:solidFill>
            </c:spPr>
            <c:extLst>
              <c:ext xmlns:c16="http://schemas.microsoft.com/office/drawing/2014/chart" uri="{C3380CC4-5D6E-409C-BE32-E72D297353CC}">
                <c16:uniqueId val="{00000001-2AE6-4334-8B00-F22883DA50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E6-4334-8B00-F22883DA50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E6-4334-8B00-F22883DA50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2AE6-4334-8B00-F22883DA5097}"/>
            </c:ext>
          </c:extLst>
        </c:ser>
        <c:dLbls>
          <c:showLegendKey val="0"/>
          <c:showVal val="0"/>
          <c:showCatName val="0"/>
          <c:showSerName val="0"/>
          <c:showPercent val="0"/>
          <c:showBubbleSize val="0"/>
        </c:dLbls>
        <c:gapWidth val="150"/>
        <c:shape val="box"/>
        <c:axId val="275468960"/>
        <c:axId val="275469352"/>
        <c:axId val="0"/>
      </c:bar3DChart>
      <c:catAx>
        <c:axId val="27546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469352"/>
        <c:crosses val="autoZero"/>
        <c:auto val="1"/>
        <c:lblAlgn val="ctr"/>
        <c:lblOffset val="100"/>
        <c:noMultiLvlLbl val="0"/>
      </c:catAx>
      <c:valAx>
        <c:axId val="275469352"/>
        <c:scaling>
          <c:orientation val="minMax"/>
        </c:scaling>
        <c:delete val="1"/>
        <c:axPos val="l"/>
        <c:numFmt formatCode="0%" sourceLinked="1"/>
        <c:majorTickMark val="out"/>
        <c:minorTickMark val="none"/>
        <c:tickLblPos val="nextTo"/>
        <c:crossAx val="27546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FF-4793-86D7-B6652B7700C9}"/>
              </c:ext>
            </c:extLst>
          </c:dPt>
          <c:dPt>
            <c:idx val="1"/>
            <c:invertIfNegative val="0"/>
            <c:bubble3D val="0"/>
            <c:spPr>
              <a:solidFill>
                <a:srgbClr val="C00000"/>
              </a:solidFill>
            </c:spPr>
            <c:extLst>
              <c:ext xmlns:c16="http://schemas.microsoft.com/office/drawing/2014/chart" uri="{C3380CC4-5D6E-409C-BE32-E72D297353CC}">
                <c16:uniqueId val="{00000001-59FF-4793-86D7-B6652B7700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FF-4793-86D7-B6652B7700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FF-4793-86D7-B6652B7700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59FF-4793-86D7-B6652B7700C9}"/>
            </c:ext>
          </c:extLst>
        </c:ser>
        <c:dLbls>
          <c:showLegendKey val="0"/>
          <c:showVal val="0"/>
          <c:showCatName val="0"/>
          <c:showSerName val="0"/>
          <c:showPercent val="0"/>
          <c:showBubbleSize val="0"/>
        </c:dLbls>
        <c:gapWidth val="150"/>
        <c:shape val="box"/>
        <c:axId val="275465432"/>
        <c:axId val="275470920"/>
        <c:axId val="0"/>
      </c:bar3DChart>
      <c:catAx>
        <c:axId val="275465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470920"/>
        <c:crosses val="autoZero"/>
        <c:auto val="1"/>
        <c:lblAlgn val="ctr"/>
        <c:lblOffset val="100"/>
        <c:noMultiLvlLbl val="0"/>
      </c:catAx>
      <c:valAx>
        <c:axId val="275470920"/>
        <c:scaling>
          <c:orientation val="minMax"/>
        </c:scaling>
        <c:delete val="1"/>
        <c:axPos val="l"/>
        <c:numFmt formatCode="0%" sourceLinked="1"/>
        <c:majorTickMark val="out"/>
        <c:minorTickMark val="none"/>
        <c:tickLblPos val="nextTo"/>
        <c:crossAx val="275465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2011.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61-49E7-B939-BCCB5322CFE4}"/>
              </c:ext>
            </c:extLst>
          </c:dPt>
          <c:dPt>
            <c:idx val="1"/>
            <c:invertIfNegative val="0"/>
            <c:bubble3D val="0"/>
            <c:spPr>
              <a:solidFill>
                <a:srgbClr val="C00000"/>
              </a:solidFill>
            </c:spPr>
            <c:extLst>
              <c:ext xmlns:c16="http://schemas.microsoft.com/office/drawing/2014/chart" uri="{C3380CC4-5D6E-409C-BE32-E72D297353CC}">
                <c16:uniqueId val="{00000001-6C61-49E7-B939-BCCB5322CF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61-49E7-B939-BCCB5322CF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61-49E7-B939-BCCB5322CF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6C61-49E7-B939-BCCB5322CFE4}"/>
            </c:ext>
          </c:extLst>
        </c:ser>
        <c:dLbls>
          <c:showLegendKey val="0"/>
          <c:showVal val="0"/>
          <c:showCatName val="0"/>
          <c:showSerName val="0"/>
          <c:showPercent val="0"/>
          <c:showBubbleSize val="0"/>
        </c:dLbls>
        <c:gapWidth val="150"/>
        <c:shape val="box"/>
        <c:axId val="275470528"/>
        <c:axId val="275471312"/>
        <c:axId val="0"/>
      </c:bar3DChart>
      <c:catAx>
        <c:axId val="27547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471312"/>
        <c:crosses val="autoZero"/>
        <c:auto val="1"/>
        <c:lblAlgn val="ctr"/>
        <c:lblOffset val="100"/>
        <c:noMultiLvlLbl val="0"/>
      </c:catAx>
      <c:valAx>
        <c:axId val="275471312"/>
        <c:scaling>
          <c:orientation val="minMax"/>
        </c:scaling>
        <c:delete val="1"/>
        <c:axPos val="l"/>
        <c:numFmt formatCode="0%" sourceLinked="1"/>
        <c:majorTickMark val="out"/>
        <c:minorTickMark val="none"/>
        <c:tickLblPos val="nextTo"/>
        <c:crossAx val="275470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2012.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0A-4CCF-BE06-E09BB5798017}"/>
              </c:ext>
            </c:extLst>
          </c:dPt>
          <c:dPt>
            <c:idx val="1"/>
            <c:invertIfNegative val="0"/>
            <c:bubble3D val="0"/>
            <c:spPr>
              <a:solidFill>
                <a:srgbClr val="C00000"/>
              </a:solidFill>
            </c:spPr>
            <c:extLst>
              <c:ext xmlns:c16="http://schemas.microsoft.com/office/drawing/2014/chart" uri="{C3380CC4-5D6E-409C-BE32-E72D297353CC}">
                <c16:uniqueId val="{00000001-290A-4CCF-BE06-E09BB57980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0A-4CCF-BE06-E09BB57980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0A-4CCF-BE06-E09BB57980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extLst>
            <c:ext xmlns:c16="http://schemas.microsoft.com/office/drawing/2014/chart" uri="{C3380CC4-5D6E-409C-BE32-E72D297353CC}">
              <c16:uniqueId val="{00000004-290A-4CCF-BE06-E09BB5798017}"/>
            </c:ext>
          </c:extLst>
        </c:ser>
        <c:dLbls>
          <c:showLegendKey val="0"/>
          <c:showVal val="0"/>
          <c:showCatName val="0"/>
          <c:showSerName val="0"/>
          <c:showPercent val="0"/>
          <c:showBubbleSize val="0"/>
        </c:dLbls>
        <c:gapWidth val="150"/>
        <c:shape val="box"/>
        <c:axId val="275466216"/>
        <c:axId val="275466608"/>
        <c:axId val="0"/>
      </c:bar3DChart>
      <c:catAx>
        <c:axId val="275466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5466608"/>
        <c:crosses val="autoZero"/>
        <c:auto val="1"/>
        <c:lblAlgn val="ctr"/>
        <c:lblOffset val="100"/>
        <c:noMultiLvlLbl val="0"/>
      </c:catAx>
      <c:valAx>
        <c:axId val="275466608"/>
        <c:scaling>
          <c:orientation val="minMax"/>
        </c:scaling>
        <c:delete val="1"/>
        <c:axPos val="l"/>
        <c:numFmt formatCode="0%" sourceLinked="1"/>
        <c:majorTickMark val="out"/>
        <c:minorTickMark val="none"/>
        <c:tickLblPos val="nextTo"/>
        <c:crossAx val="275466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2013.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A4-40FF-AA16-A0E3BD97F606}"/>
              </c:ext>
            </c:extLst>
          </c:dPt>
          <c:dPt>
            <c:idx val="1"/>
            <c:invertIfNegative val="0"/>
            <c:bubble3D val="0"/>
            <c:spPr>
              <a:solidFill>
                <a:srgbClr val="C00000"/>
              </a:solidFill>
            </c:spPr>
            <c:extLst>
              <c:ext xmlns:c16="http://schemas.microsoft.com/office/drawing/2014/chart" uri="{C3380CC4-5D6E-409C-BE32-E72D297353CC}">
                <c16:uniqueId val="{00000001-44A4-40FF-AA16-A0E3BD97F6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A4-40FF-AA16-A0E3BD97F6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A4-40FF-AA16-A0E3BD97F6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44A4-40FF-AA16-A0E3BD97F606}"/>
            </c:ext>
          </c:extLst>
        </c:ser>
        <c:dLbls>
          <c:showLegendKey val="0"/>
          <c:showVal val="0"/>
          <c:showCatName val="0"/>
          <c:showSerName val="0"/>
          <c:showPercent val="0"/>
          <c:showBubbleSize val="0"/>
        </c:dLbls>
        <c:gapWidth val="150"/>
        <c:shape val="box"/>
        <c:axId val="276037768"/>
        <c:axId val="276038944"/>
        <c:axId val="0"/>
      </c:bar3DChart>
      <c:catAx>
        <c:axId val="276037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38944"/>
        <c:crosses val="autoZero"/>
        <c:auto val="1"/>
        <c:lblAlgn val="ctr"/>
        <c:lblOffset val="100"/>
        <c:noMultiLvlLbl val="0"/>
      </c:catAx>
      <c:valAx>
        <c:axId val="276038944"/>
        <c:scaling>
          <c:orientation val="minMax"/>
        </c:scaling>
        <c:delete val="1"/>
        <c:axPos val="l"/>
        <c:numFmt formatCode="0%" sourceLinked="1"/>
        <c:majorTickMark val="out"/>
        <c:minorTickMark val="none"/>
        <c:tickLblPos val="nextTo"/>
        <c:crossAx val="276037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07-478D-B649-1B40406A79C4}"/>
              </c:ext>
            </c:extLst>
          </c:dPt>
          <c:dPt>
            <c:idx val="1"/>
            <c:invertIfNegative val="0"/>
            <c:bubble3D val="0"/>
            <c:spPr>
              <a:solidFill>
                <a:srgbClr val="C00000"/>
              </a:solidFill>
            </c:spPr>
            <c:extLst>
              <c:ext xmlns:c16="http://schemas.microsoft.com/office/drawing/2014/chart" uri="{C3380CC4-5D6E-409C-BE32-E72D297353CC}">
                <c16:uniqueId val="{00000001-4407-478D-B649-1B40406A79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07-478D-B649-1B40406A79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07-478D-B649-1B40406A79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4407-478D-B649-1B40406A79C4}"/>
            </c:ext>
          </c:extLst>
        </c:ser>
        <c:dLbls>
          <c:showLegendKey val="0"/>
          <c:showVal val="0"/>
          <c:showCatName val="0"/>
          <c:showSerName val="0"/>
          <c:showPercent val="0"/>
          <c:showBubbleSize val="0"/>
        </c:dLbls>
        <c:gapWidth val="150"/>
        <c:shape val="box"/>
        <c:axId val="276038160"/>
        <c:axId val="276038552"/>
        <c:axId val="0"/>
      </c:bar3DChart>
      <c:catAx>
        <c:axId val="276038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38552"/>
        <c:crosses val="autoZero"/>
        <c:auto val="1"/>
        <c:lblAlgn val="ctr"/>
        <c:lblOffset val="100"/>
        <c:noMultiLvlLbl val="0"/>
      </c:catAx>
      <c:valAx>
        <c:axId val="276038552"/>
        <c:scaling>
          <c:orientation val="minMax"/>
        </c:scaling>
        <c:delete val="1"/>
        <c:axPos val="l"/>
        <c:numFmt formatCode="0%" sourceLinked="1"/>
        <c:majorTickMark val="out"/>
        <c:minorTickMark val="none"/>
        <c:tickLblPos val="nextTo"/>
        <c:crossAx val="276038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8D-4DDD-8ACA-CFAF8F7C17D2}"/>
              </c:ext>
            </c:extLst>
          </c:dPt>
          <c:dPt>
            <c:idx val="1"/>
            <c:invertIfNegative val="0"/>
            <c:bubble3D val="0"/>
            <c:spPr>
              <a:solidFill>
                <a:srgbClr val="C00000"/>
              </a:solidFill>
            </c:spPr>
            <c:extLst>
              <c:ext xmlns:c16="http://schemas.microsoft.com/office/drawing/2014/chart" uri="{C3380CC4-5D6E-409C-BE32-E72D297353CC}">
                <c16:uniqueId val="{00000001-A08D-4DDD-8ACA-CFAF8F7C17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8D-4DDD-8ACA-CFAF8F7C17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8D-4DDD-8ACA-CFAF8F7C17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extLst>
            <c:ext xmlns:c16="http://schemas.microsoft.com/office/drawing/2014/chart" uri="{C3380CC4-5D6E-409C-BE32-E72D297353CC}">
              <c16:uniqueId val="{00000004-A08D-4DDD-8ACA-CFAF8F7C17D2}"/>
            </c:ext>
          </c:extLst>
        </c:ser>
        <c:dLbls>
          <c:showLegendKey val="0"/>
          <c:showVal val="0"/>
          <c:showCatName val="0"/>
          <c:showSerName val="0"/>
          <c:showPercent val="0"/>
          <c:showBubbleSize val="0"/>
        </c:dLbls>
        <c:gapWidth val="150"/>
        <c:shape val="box"/>
        <c:axId val="276036200"/>
        <c:axId val="276036592"/>
        <c:axId val="0"/>
      </c:bar3DChart>
      <c:catAx>
        <c:axId val="276036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36592"/>
        <c:crosses val="autoZero"/>
        <c:auto val="1"/>
        <c:lblAlgn val="ctr"/>
        <c:lblOffset val="100"/>
        <c:noMultiLvlLbl val="0"/>
      </c:catAx>
      <c:valAx>
        <c:axId val="276036592"/>
        <c:scaling>
          <c:orientation val="minMax"/>
        </c:scaling>
        <c:delete val="1"/>
        <c:axPos val="l"/>
        <c:numFmt formatCode="0%" sourceLinked="1"/>
        <c:majorTickMark val="out"/>
        <c:minorTickMark val="none"/>
        <c:tickLblPos val="nextTo"/>
        <c:crossAx val="276036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E9-4AA2-BA2F-6189F31CB403}"/>
              </c:ext>
            </c:extLst>
          </c:dPt>
          <c:dPt>
            <c:idx val="1"/>
            <c:invertIfNegative val="0"/>
            <c:bubble3D val="0"/>
            <c:spPr>
              <a:solidFill>
                <a:srgbClr val="C00000"/>
              </a:solidFill>
            </c:spPr>
            <c:extLst>
              <c:ext xmlns:c16="http://schemas.microsoft.com/office/drawing/2014/chart" uri="{C3380CC4-5D6E-409C-BE32-E72D297353CC}">
                <c16:uniqueId val="{00000001-76E9-4AA2-BA2F-6189F31CB4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E9-4AA2-BA2F-6189F31CB4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E9-4AA2-BA2F-6189F31CB4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76E9-4AA2-BA2F-6189F31CB403}"/>
            </c:ext>
          </c:extLst>
        </c:ser>
        <c:dLbls>
          <c:showLegendKey val="0"/>
          <c:showVal val="0"/>
          <c:showCatName val="0"/>
          <c:showSerName val="0"/>
          <c:showPercent val="0"/>
          <c:showBubbleSize val="0"/>
        </c:dLbls>
        <c:gapWidth val="150"/>
        <c:shape val="box"/>
        <c:axId val="276031496"/>
        <c:axId val="276026008"/>
        <c:axId val="0"/>
      </c:bar3DChart>
      <c:catAx>
        <c:axId val="27603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26008"/>
        <c:crosses val="autoZero"/>
        <c:auto val="1"/>
        <c:lblAlgn val="ctr"/>
        <c:lblOffset val="100"/>
        <c:noMultiLvlLbl val="0"/>
      </c:catAx>
      <c:valAx>
        <c:axId val="276026008"/>
        <c:scaling>
          <c:orientation val="minMax"/>
        </c:scaling>
        <c:delete val="1"/>
        <c:axPos val="l"/>
        <c:numFmt formatCode="0%" sourceLinked="1"/>
        <c:majorTickMark val="out"/>
        <c:minorTickMark val="none"/>
        <c:tickLblPos val="nextTo"/>
        <c:crossAx val="276031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EF-47A8-958C-3D229E593A17}"/>
              </c:ext>
            </c:extLst>
          </c:dPt>
          <c:dPt>
            <c:idx val="1"/>
            <c:invertIfNegative val="0"/>
            <c:bubble3D val="0"/>
            <c:spPr>
              <a:solidFill>
                <a:srgbClr val="C00000"/>
              </a:solidFill>
            </c:spPr>
            <c:extLst>
              <c:ext xmlns:c16="http://schemas.microsoft.com/office/drawing/2014/chart" uri="{C3380CC4-5D6E-409C-BE32-E72D297353CC}">
                <c16:uniqueId val="{00000001-C9EF-47A8-958C-3D229E593A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EF-47A8-958C-3D229E593A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EF-47A8-958C-3D229E593A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9EF-47A8-958C-3D229E593A17}"/>
            </c:ext>
          </c:extLst>
        </c:ser>
        <c:dLbls>
          <c:showLegendKey val="0"/>
          <c:showVal val="0"/>
          <c:showCatName val="0"/>
          <c:showSerName val="0"/>
          <c:showPercent val="0"/>
          <c:showBubbleSize val="0"/>
        </c:dLbls>
        <c:gapWidth val="150"/>
        <c:shape val="box"/>
        <c:axId val="217595584"/>
        <c:axId val="217598328"/>
        <c:axId val="0"/>
      </c:bar3DChart>
      <c:catAx>
        <c:axId val="21759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7598328"/>
        <c:crosses val="autoZero"/>
        <c:auto val="1"/>
        <c:lblAlgn val="ctr"/>
        <c:lblOffset val="100"/>
        <c:noMultiLvlLbl val="0"/>
      </c:catAx>
      <c:valAx>
        <c:axId val="217598328"/>
        <c:scaling>
          <c:orientation val="minMax"/>
        </c:scaling>
        <c:delete val="1"/>
        <c:axPos val="l"/>
        <c:numFmt formatCode="0%" sourceLinked="1"/>
        <c:majorTickMark val="out"/>
        <c:minorTickMark val="none"/>
        <c:tickLblPos val="nextTo"/>
        <c:crossAx val="217595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76F-4389-9AD4-66250A3169F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76F-4389-9AD4-66250A316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B4E3-4FEE-9031-8DCE0BB80146}"/>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776F-4389-9AD4-66250A3169F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76F-4389-9AD4-66250A3169F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76F-4389-9AD4-66250A3169F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76F-4389-9AD4-66250A316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B4E3-4FEE-9031-8DCE0BB80146}"/>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76F-4389-9AD4-66250A3169F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776F-4389-9AD4-66250A3169F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76F-4389-9AD4-66250A3169F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76F-4389-9AD4-66250A316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B4E3-4FEE-9031-8DCE0BB80146}"/>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E3-4FEE-9031-8DCE0BB80146}"/>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E3-4FEE-9031-8DCE0BB80146}"/>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4E3-4FEE-9031-8DCE0BB80146}"/>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4E3-4FEE-9031-8DCE0BB80146}"/>
            </c:ext>
          </c:extLst>
        </c:ser>
        <c:dLbls>
          <c:showLegendKey val="0"/>
          <c:showVal val="0"/>
          <c:showCatName val="0"/>
          <c:showSerName val="0"/>
          <c:showPercent val="0"/>
          <c:showBubbleSize val="0"/>
        </c:dLbls>
        <c:smooth val="0"/>
        <c:axId val="276028752"/>
        <c:axId val="276035416"/>
      </c:lineChart>
      <c:catAx>
        <c:axId val="276028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6035416"/>
        <c:crosses val="autoZero"/>
        <c:auto val="1"/>
        <c:lblAlgn val="ctr"/>
        <c:lblOffset val="100"/>
        <c:noMultiLvlLbl val="0"/>
      </c:catAx>
      <c:valAx>
        <c:axId val="276035416"/>
        <c:scaling>
          <c:orientation val="minMax"/>
        </c:scaling>
        <c:delete val="1"/>
        <c:axPos val="l"/>
        <c:numFmt formatCode="0%" sourceLinked="1"/>
        <c:majorTickMark val="out"/>
        <c:minorTickMark val="none"/>
        <c:tickLblPos val="nextTo"/>
        <c:crossAx val="276028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12-4DA2-8E4A-2473F88B53A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smooth val="0"/>
          <c:extLst>
            <c:ext xmlns:c16="http://schemas.microsoft.com/office/drawing/2014/chart" uri="{C3380CC4-5D6E-409C-BE32-E72D297353CC}">
              <c16:uniqueId val="{00000002-3E12-4DA2-8E4A-2473F88B53AF}"/>
            </c:ext>
          </c:extLst>
        </c:ser>
        <c:ser>
          <c:idx val="0"/>
          <c:order val="1"/>
          <c:tx>
            <c:strRef>
              <c:f>Admon!$H$2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E12-4DA2-8E4A-2473F88B53A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E12-4DA2-8E4A-2473F88B53A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E12-4DA2-8E4A-2473F88B53A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smooth val="0"/>
          <c:extLst>
            <c:ext xmlns:c16="http://schemas.microsoft.com/office/drawing/2014/chart" uri="{C3380CC4-5D6E-409C-BE32-E72D297353CC}">
              <c16:uniqueId val="{00000007-3E12-4DA2-8E4A-2473F88B53AF}"/>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E12-4DA2-8E4A-2473F88B53A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E12-4DA2-8E4A-2473F88B53A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E12-4DA2-8E4A-2473F88B53A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3E12-4DA2-8E4A-2473F88B53A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E12-4DA2-8E4A-2473F88B53A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E12-4DA2-8E4A-2473F88B53A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E12-4DA2-8E4A-2473F88B53A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E12-4DA2-8E4A-2473F88B53AF}"/>
            </c:ext>
          </c:extLst>
        </c:ser>
        <c:dLbls>
          <c:showLegendKey val="0"/>
          <c:showVal val="0"/>
          <c:showCatName val="0"/>
          <c:showSerName val="0"/>
          <c:showPercent val="0"/>
          <c:showBubbleSize val="0"/>
        </c:dLbls>
        <c:smooth val="0"/>
        <c:axId val="276029536"/>
        <c:axId val="276033064"/>
      </c:lineChart>
      <c:catAx>
        <c:axId val="276029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6033064"/>
        <c:crosses val="autoZero"/>
        <c:auto val="1"/>
        <c:lblAlgn val="ctr"/>
        <c:lblOffset val="100"/>
        <c:noMultiLvlLbl val="0"/>
      </c:catAx>
      <c:valAx>
        <c:axId val="276033064"/>
        <c:scaling>
          <c:orientation val="minMax"/>
        </c:scaling>
        <c:delete val="1"/>
        <c:axPos val="l"/>
        <c:numFmt formatCode="0%" sourceLinked="1"/>
        <c:majorTickMark val="out"/>
        <c:minorTickMark val="none"/>
        <c:tickLblPos val="nextTo"/>
        <c:crossAx val="2760295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A56-4422-89E6-FAEDFCC371D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A56-4422-89E6-FAEDFCC37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1CC3-4F71-A378-C3B1DC72070B}"/>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5A56-4422-89E6-FAEDFCC371D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A56-4422-89E6-FAEDFCC371D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A56-4422-89E6-FAEDFCC371D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A56-4422-89E6-FAEDFCC37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smooth val="0"/>
          <c:extLst>
            <c:ext xmlns:c16="http://schemas.microsoft.com/office/drawing/2014/chart" uri="{C3380CC4-5D6E-409C-BE32-E72D297353CC}">
              <c16:uniqueId val="{00000007-1CC3-4F71-A378-C3B1DC72070B}"/>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A56-4422-89E6-FAEDFCC371D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5A56-4422-89E6-FAEDFCC371D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A56-4422-89E6-FAEDFCC371D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A56-4422-89E6-FAEDFCC37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1CC3-4F71-A378-C3B1DC72070B}"/>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CC3-4F71-A378-C3B1DC72070B}"/>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CC3-4F71-A378-C3B1DC7207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1CC3-4F71-A378-C3B1DC72070B}"/>
            </c:ext>
          </c:extLst>
        </c:ser>
        <c:dLbls>
          <c:showLegendKey val="0"/>
          <c:showVal val="0"/>
          <c:showCatName val="0"/>
          <c:showSerName val="0"/>
          <c:showPercent val="0"/>
          <c:showBubbleSize val="0"/>
        </c:dLbls>
        <c:smooth val="0"/>
        <c:axId val="276023656"/>
        <c:axId val="276031888"/>
      </c:lineChart>
      <c:catAx>
        <c:axId val="276023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6031888"/>
        <c:crosses val="autoZero"/>
        <c:auto val="1"/>
        <c:lblAlgn val="ctr"/>
        <c:lblOffset val="100"/>
        <c:noMultiLvlLbl val="0"/>
      </c:catAx>
      <c:valAx>
        <c:axId val="276031888"/>
        <c:scaling>
          <c:orientation val="minMax"/>
        </c:scaling>
        <c:delete val="1"/>
        <c:axPos val="l"/>
        <c:numFmt formatCode="0%" sourceLinked="1"/>
        <c:majorTickMark val="out"/>
        <c:minorTickMark val="none"/>
        <c:tickLblPos val="nextTo"/>
        <c:crossAx val="2760236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43-49F1-9570-67FAF0509DA7}"/>
              </c:ext>
            </c:extLst>
          </c:dPt>
          <c:dPt>
            <c:idx val="1"/>
            <c:invertIfNegative val="0"/>
            <c:bubble3D val="0"/>
            <c:spPr>
              <a:solidFill>
                <a:srgbClr val="C00000"/>
              </a:solidFill>
            </c:spPr>
            <c:extLst>
              <c:ext xmlns:c16="http://schemas.microsoft.com/office/drawing/2014/chart" uri="{C3380CC4-5D6E-409C-BE32-E72D297353CC}">
                <c16:uniqueId val="{00000001-5043-49F1-9570-67FAF0509D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43-49F1-9570-67FAF0509D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43-49F1-9570-67FAF0509D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0.6</c:v>
                </c:pt>
                <c:pt idx="3">
                  <c:v>0.3</c:v>
                </c:pt>
              </c:numCache>
            </c:numRef>
          </c:val>
          <c:extLst>
            <c:ext xmlns:c16="http://schemas.microsoft.com/office/drawing/2014/chart" uri="{C3380CC4-5D6E-409C-BE32-E72D297353CC}">
              <c16:uniqueId val="{00000004-5043-49F1-9570-67FAF0509DA7}"/>
            </c:ext>
          </c:extLst>
        </c:ser>
        <c:dLbls>
          <c:showLegendKey val="0"/>
          <c:showVal val="0"/>
          <c:showCatName val="0"/>
          <c:showSerName val="0"/>
          <c:showPercent val="0"/>
          <c:showBubbleSize val="0"/>
        </c:dLbls>
        <c:gapWidth val="150"/>
        <c:shape val="box"/>
        <c:axId val="276027576"/>
        <c:axId val="276034240"/>
        <c:axId val="0"/>
      </c:bar3DChart>
      <c:catAx>
        <c:axId val="276027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34240"/>
        <c:crosses val="autoZero"/>
        <c:auto val="1"/>
        <c:lblAlgn val="ctr"/>
        <c:lblOffset val="100"/>
        <c:noMultiLvlLbl val="0"/>
      </c:catAx>
      <c:valAx>
        <c:axId val="276034240"/>
        <c:scaling>
          <c:orientation val="minMax"/>
        </c:scaling>
        <c:delete val="1"/>
        <c:axPos val="l"/>
        <c:numFmt formatCode="0%" sourceLinked="1"/>
        <c:majorTickMark val="out"/>
        <c:minorTickMark val="none"/>
        <c:tickLblPos val="nextTo"/>
        <c:crossAx val="276027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A8-4F10-8D37-D3F385E227E8}"/>
              </c:ext>
            </c:extLst>
          </c:dPt>
          <c:dPt>
            <c:idx val="1"/>
            <c:invertIfNegative val="0"/>
            <c:bubble3D val="0"/>
            <c:spPr>
              <a:solidFill>
                <a:srgbClr val="C00000"/>
              </a:solidFill>
            </c:spPr>
            <c:extLst>
              <c:ext xmlns:c16="http://schemas.microsoft.com/office/drawing/2014/chart" uri="{C3380CC4-5D6E-409C-BE32-E72D297353CC}">
                <c16:uniqueId val="{00000001-F3A8-4F10-8D37-D3F385E227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A8-4F10-8D37-D3F385E227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A8-4F10-8D37-D3F385E227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extLst>
            <c:ext xmlns:c16="http://schemas.microsoft.com/office/drawing/2014/chart" uri="{C3380CC4-5D6E-409C-BE32-E72D297353CC}">
              <c16:uniqueId val="{00000004-F3A8-4F10-8D37-D3F385E227E8}"/>
            </c:ext>
          </c:extLst>
        </c:ser>
        <c:dLbls>
          <c:showLegendKey val="0"/>
          <c:showVal val="0"/>
          <c:showCatName val="0"/>
          <c:showSerName val="0"/>
          <c:showPercent val="0"/>
          <c:showBubbleSize val="0"/>
        </c:dLbls>
        <c:gapWidth val="150"/>
        <c:shape val="box"/>
        <c:axId val="276024832"/>
        <c:axId val="276035024"/>
        <c:axId val="0"/>
      </c:bar3DChart>
      <c:catAx>
        <c:axId val="276024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35024"/>
        <c:crosses val="autoZero"/>
        <c:auto val="1"/>
        <c:lblAlgn val="ctr"/>
        <c:lblOffset val="100"/>
        <c:noMultiLvlLbl val="0"/>
      </c:catAx>
      <c:valAx>
        <c:axId val="276035024"/>
        <c:scaling>
          <c:orientation val="minMax"/>
        </c:scaling>
        <c:delete val="1"/>
        <c:axPos val="l"/>
        <c:numFmt formatCode="0%" sourceLinked="1"/>
        <c:majorTickMark val="out"/>
        <c:minorTickMark val="none"/>
        <c:tickLblPos val="nextTo"/>
        <c:crossAx val="276024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6A-4B18-8CA2-B0F46CB69DEC}"/>
              </c:ext>
            </c:extLst>
          </c:dPt>
          <c:dPt>
            <c:idx val="1"/>
            <c:invertIfNegative val="0"/>
            <c:bubble3D val="0"/>
            <c:spPr>
              <a:solidFill>
                <a:srgbClr val="C00000"/>
              </a:solidFill>
            </c:spPr>
            <c:extLst>
              <c:ext xmlns:c16="http://schemas.microsoft.com/office/drawing/2014/chart" uri="{C3380CC4-5D6E-409C-BE32-E72D297353CC}">
                <c16:uniqueId val="{00000001-E36A-4B18-8CA2-B0F46CB69D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6A-4B18-8CA2-B0F46CB69D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6A-4B18-8CA2-B0F46CB69D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extLst>
            <c:ext xmlns:c16="http://schemas.microsoft.com/office/drawing/2014/chart" uri="{C3380CC4-5D6E-409C-BE32-E72D297353CC}">
              <c16:uniqueId val="{00000004-E36A-4B18-8CA2-B0F46CB69DEC}"/>
            </c:ext>
          </c:extLst>
        </c:ser>
        <c:dLbls>
          <c:showLegendKey val="0"/>
          <c:showVal val="0"/>
          <c:showCatName val="0"/>
          <c:showSerName val="0"/>
          <c:showPercent val="0"/>
          <c:showBubbleSize val="0"/>
        </c:dLbls>
        <c:gapWidth val="150"/>
        <c:shape val="box"/>
        <c:axId val="276029144"/>
        <c:axId val="276030712"/>
        <c:axId val="0"/>
      </c:bar3DChart>
      <c:catAx>
        <c:axId val="276029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30712"/>
        <c:crosses val="autoZero"/>
        <c:auto val="1"/>
        <c:lblAlgn val="ctr"/>
        <c:lblOffset val="100"/>
        <c:noMultiLvlLbl val="0"/>
      </c:catAx>
      <c:valAx>
        <c:axId val="276030712"/>
        <c:scaling>
          <c:orientation val="minMax"/>
        </c:scaling>
        <c:delete val="1"/>
        <c:axPos val="l"/>
        <c:numFmt formatCode="0%" sourceLinked="1"/>
        <c:majorTickMark val="out"/>
        <c:minorTickMark val="none"/>
        <c:tickLblPos val="nextTo"/>
        <c:crossAx val="276029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3DE5-4610-AD3D-700D02D3030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3DE5-4610-AD3D-700D02D303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E1B7-4C92-9B5B-9B826DD0B35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3DE5-4610-AD3D-700D02D3030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3DE5-4610-AD3D-700D02D3030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3DE5-4610-AD3D-700D02D3030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3DE5-4610-AD3D-700D02D303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smooth val="0"/>
          <c:extLst>
            <c:ext xmlns:c16="http://schemas.microsoft.com/office/drawing/2014/chart" uri="{C3380CC4-5D6E-409C-BE32-E72D297353CC}">
              <c16:uniqueId val="{00000007-E1B7-4C92-9B5B-9B826DD0B35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3DE5-4610-AD3D-700D02D3030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3DE5-4610-AD3D-700D02D3030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3DE5-4610-AD3D-700D02D3030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3DE5-4610-AD3D-700D02D303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0.8</c:v>
                </c:pt>
                <c:pt idx="3">
                  <c:v>0.1</c:v>
                </c:pt>
              </c:numCache>
            </c:numRef>
          </c:val>
          <c:smooth val="0"/>
          <c:extLst>
            <c:ext xmlns:c16="http://schemas.microsoft.com/office/drawing/2014/chart" uri="{C3380CC4-5D6E-409C-BE32-E72D297353CC}">
              <c16:uniqueId val="{0000000C-E1B7-4C92-9B5B-9B826DD0B35F}"/>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1B7-4C92-9B5B-9B826DD0B35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1B7-4C92-9B5B-9B826DD0B35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1B7-4C92-9B5B-9B826DD0B35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1B7-4C92-9B5B-9B826DD0B3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1B7-4C92-9B5B-9B826DD0B35F}"/>
            </c:ext>
          </c:extLst>
        </c:ser>
        <c:dLbls>
          <c:showLegendKey val="0"/>
          <c:showVal val="0"/>
          <c:showCatName val="0"/>
          <c:showSerName val="0"/>
          <c:showPercent val="0"/>
          <c:showBubbleSize val="0"/>
        </c:dLbls>
        <c:smooth val="0"/>
        <c:axId val="276027968"/>
        <c:axId val="276024048"/>
      </c:lineChart>
      <c:catAx>
        <c:axId val="276027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6024048"/>
        <c:crosses val="autoZero"/>
        <c:auto val="1"/>
        <c:lblAlgn val="ctr"/>
        <c:lblOffset val="100"/>
        <c:noMultiLvlLbl val="0"/>
      </c:catAx>
      <c:valAx>
        <c:axId val="276024048"/>
        <c:scaling>
          <c:orientation val="minMax"/>
        </c:scaling>
        <c:delete val="1"/>
        <c:axPos val="l"/>
        <c:numFmt formatCode="0%" sourceLinked="1"/>
        <c:majorTickMark val="out"/>
        <c:minorTickMark val="none"/>
        <c:tickLblPos val="nextTo"/>
        <c:crossAx val="2760279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1.Apoyo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36-4D43-B93E-A62BC73CC89F}"/>
              </c:ext>
            </c:extLst>
          </c:dPt>
          <c:dPt>
            <c:idx val="1"/>
            <c:invertIfNegative val="0"/>
            <c:bubble3D val="0"/>
            <c:spPr>
              <a:solidFill>
                <a:srgbClr val="C00000"/>
              </a:solidFill>
            </c:spPr>
            <c:extLst>
              <c:ext xmlns:c16="http://schemas.microsoft.com/office/drawing/2014/chart" uri="{C3380CC4-5D6E-409C-BE32-E72D297353CC}">
                <c16:uniqueId val="{00000001-A936-4D43-B93E-A62BC73CC8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36-4D43-B93E-A62BC73CC8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36-4D43-B93E-A62BC73CC8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936-4D43-B93E-A62BC73CC89F}"/>
            </c:ext>
          </c:extLst>
        </c:ser>
        <c:dLbls>
          <c:showLegendKey val="0"/>
          <c:showVal val="0"/>
          <c:showCatName val="0"/>
          <c:showSerName val="0"/>
          <c:showPercent val="0"/>
          <c:showBubbleSize val="0"/>
        </c:dLbls>
        <c:gapWidth val="150"/>
        <c:shape val="box"/>
        <c:axId val="276025616"/>
        <c:axId val="276026400"/>
        <c:axId val="0"/>
      </c:bar3DChart>
      <c:catAx>
        <c:axId val="276025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26400"/>
        <c:crosses val="autoZero"/>
        <c:auto val="1"/>
        <c:lblAlgn val="ctr"/>
        <c:lblOffset val="100"/>
        <c:noMultiLvlLbl val="0"/>
      </c:catAx>
      <c:valAx>
        <c:axId val="276026400"/>
        <c:scaling>
          <c:orientation val="minMax"/>
        </c:scaling>
        <c:delete val="1"/>
        <c:axPos val="l"/>
        <c:numFmt formatCode="0%" sourceLinked="1"/>
        <c:majorTickMark val="out"/>
        <c:minorTickMark val="none"/>
        <c:tickLblPos val="nextTo"/>
        <c:crossAx val="276025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8C-4CF2-83C0-B7D9133379DA}"/>
              </c:ext>
            </c:extLst>
          </c:dPt>
          <c:dPt>
            <c:idx val="1"/>
            <c:invertIfNegative val="0"/>
            <c:bubble3D val="0"/>
            <c:spPr>
              <a:solidFill>
                <a:srgbClr val="C00000"/>
              </a:solidFill>
            </c:spPr>
            <c:extLst>
              <c:ext xmlns:c16="http://schemas.microsoft.com/office/drawing/2014/chart" uri="{C3380CC4-5D6E-409C-BE32-E72D297353CC}">
                <c16:uniqueId val="{00000001-168C-4CF2-83C0-B7D9133379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8C-4CF2-83C0-B7D9133379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8C-4CF2-83C0-B7D9133379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68C-4CF2-83C0-B7D9133379DA}"/>
            </c:ext>
          </c:extLst>
        </c:ser>
        <c:dLbls>
          <c:showLegendKey val="0"/>
          <c:showVal val="0"/>
          <c:showCatName val="0"/>
          <c:showSerName val="0"/>
          <c:showPercent val="0"/>
          <c:showBubbleSize val="0"/>
        </c:dLbls>
        <c:gapWidth val="150"/>
        <c:shape val="box"/>
        <c:axId val="276026792"/>
        <c:axId val="276027184"/>
        <c:axId val="0"/>
      </c:bar3DChart>
      <c:catAx>
        <c:axId val="276026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6027184"/>
        <c:crosses val="autoZero"/>
        <c:auto val="1"/>
        <c:lblAlgn val="ctr"/>
        <c:lblOffset val="100"/>
        <c:noMultiLvlLbl val="0"/>
      </c:catAx>
      <c:valAx>
        <c:axId val="276027184"/>
        <c:scaling>
          <c:orientation val="minMax"/>
        </c:scaling>
        <c:delete val="1"/>
        <c:axPos val="l"/>
        <c:numFmt formatCode="0%" sourceLinked="1"/>
        <c:majorTickMark val="out"/>
        <c:minorTickMark val="none"/>
        <c:tickLblPos val="nextTo"/>
        <c:crossAx val="276026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3F-4479-8C89-FAB9D1B34CCE}"/>
              </c:ext>
            </c:extLst>
          </c:dPt>
          <c:dPt>
            <c:idx val="1"/>
            <c:invertIfNegative val="0"/>
            <c:bubble3D val="0"/>
            <c:spPr>
              <a:solidFill>
                <a:srgbClr val="C00000"/>
              </a:solidFill>
            </c:spPr>
            <c:extLst>
              <c:ext xmlns:c16="http://schemas.microsoft.com/office/drawing/2014/chart" uri="{C3380CC4-5D6E-409C-BE32-E72D297353CC}">
                <c16:uniqueId val="{00000001-F63F-4479-8C89-FAB9D1B34C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3F-4479-8C89-FAB9D1B34C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3F-4479-8C89-FAB9D1B34C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F63F-4479-8C89-FAB9D1B34CCE}"/>
            </c:ext>
          </c:extLst>
        </c:ser>
        <c:dLbls>
          <c:showLegendKey val="0"/>
          <c:showVal val="0"/>
          <c:showCatName val="0"/>
          <c:showSerName val="0"/>
          <c:showPercent val="0"/>
          <c:showBubbleSize val="0"/>
        </c:dLbls>
        <c:gapWidth val="150"/>
        <c:shape val="box"/>
        <c:axId val="277334928"/>
        <c:axId val="277335320"/>
        <c:axId val="0"/>
      </c:bar3DChart>
      <c:catAx>
        <c:axId val="27733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35320"/>
        <c:crosses val="autoZero"/>
        <c:auto val="1"/>
        <c:lblAlgn val="ctr"/>
        <c:lblOffset val="100"/>
        <c:noMultiLvlLbl val="0"/>
      </c:catAx>
      <c:valAx>
        <c:axId val="277335320"/>
        <c:scaling>
          <c:orientation val="minMax"/>
        </c:scaling>
        <c:delete val="1"/>
        <c:axPos val="l"/>
        <c:numFmt formatCode="0%" sourceLinked="1"/>
        <c:majorTickMark val="out"/>
        <c:minorTickMark val="none"/>
        <c:tickLblPos val="nextTo"/>
        <c:crossAx val="277334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17-4F59-89C6-A3B32CD45791}"/>
              </c:ext>
            </c:extLst>
          </c:dPt>
          <c:dPt>
            <c:idx val="1"/>
            <c:invertIfNegative val="0"/>
            <c:bubble3D val="0"/>
            <c:spPr>
              <a:solidFill>
                <a:srgbClr val="C00000"/>
              </a:solidFill>
            </c:spPr>
            <c:extLst>
              <c:ext xmlns:c16="http://schemas.microsoft.com/office/drawing/2014/chart" uri="{C3380CC4-5D6E-409C-BE32-E72D297353CC}">
                <c16:uniqueId val="{00000001-D517-4F59-89C6-A3B32CD457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17-4F59-89C6-A3B32CD457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17-4F59-89C6-A3B32CD457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extLst>
            <c:ext xmlns:c16="http://schemas.microsoft.com/office/drawing/2014/chart" uri="{C3380CC4-5D6E-409C-BE32-E72D297353CC}">
              <c16:uniqueId val="{00000004-D517-4F59-89C6-A3B32CD45791}"/>
            </c:ext>
          </c:extLst>
        </c:ser>
        <c:dLbls>
          <c:showLegendKey val="0"/>
          <c:showVal val="0"/>
          <c:showCatName val="0"/>
          <c:showSerName val="0"/>
          <c:showPercent val="0"/>
          <c:showBubbleSize val="0"/>
        </c:dLbls>
        <c:gapWidth val="150"/>
        <c:shape val="box"/>
        <c:axId val="218204448"/>
        <c:axId val="218210720"/>
        <c:axId val="0"/>
      </c:bar3DChart>
      <c:catAx>
        <c:axId val="21820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210720"/>
        <c:crosses val="autoZero"/>
        <c:auto val="1"/>
        <c:lblAlgn val="ctr"/>
        <c:lblOffset val="100"/>
        <c:noMultiLvlLbl val="0"/>
      </c:catAx>
      <c:valAx>
        <c:axId val="218210720"/>
        <c:scaling>
          <c:orientation val="minMax"/>
        </c:scaling>
        <c:delete val="1"/>
        <c:axPos val="l"/>
        <c:numFmt formatCode="0%" sourceLinked="1"/>
        <c:majorTickMark val="out"/>
        <c:minorTickMark val="none"/>
        <c:tickLblPos val="nextTo"/>
        <c:crossAx val="218204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2BFF-4CDB-BDC8-8B1DE1053C5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2BFF-4CDB-BDC8-8B1DE1053C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66EB-4372-9C0D-74524BDC234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2BFF-4CDB-BDC8-8B1DE1053C5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2BFF-4CDB-BDC8-8B1DE1053C5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2BFF-4CDB-BDC8-8B1DE1053C5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2BFF-4CDB-BDC8-8B1DE1053C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66EB-4372-9C0D-74524BDC234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2BFF-4CDB-BDC8-8B1DE1053C5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2BFF-4CDB-BDC8-8B1DE1053C5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2BFF-4CDB-BDC8-8B1DE1053C5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2BFF-4CDB-BDC8-8B1DE1053C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66EB-4372-9C0D-74524BDC2345}"/>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EB-4372-9C0D-74524BDC2345}"/>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6EB-4372-9C0D-74524BDC2345}"/>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6EB-4372-9C0D-74524BDC2345}"/>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6EB-4372-9C0D-74524BDC23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6EB-4372-9C0D-74524BDC2345}"/>
            </c:ext>
          </c:extLst>
        </c:ser>
        <c:dLbls>
          <c:showLegendKey val="0"/>
          <c:showVal val="0"/>
          <c:showCatName val="0"/>
          <c:showSerName val="0"/>
          <c:showPercent val="0"/>
          <c:showBubbleSize val="0"/>
        </c:dLbls>
        <c:smooth val="0"/>
        <c:axId val="277340416"/>
        <c:axId val="277342768"/>
      </c:lineChart>
      <c:catAx>
        <c:axId val="277340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7342768"/>
        <c:crosses val="autoZero"/>
        <c:auto val="1"/>
        <c:lblAlgn val="ctr"/>
        <c:lblOffset val="100"/>
        <c:noMultiLvlLbl val="0"/>
      </c:catAx>
      <c:valAx>
        <c:axId val="277342768"/>
        <c:scaling>
          <c:orientation val="minMax"/>
        </c:scaling>
        <c:delete val="1"/>
        <c:axPos val="l"/>
        <c:numFmt formatCode="0%" sourceLinked="1"/>
        <c:majorTickMark val="out"/>
        <c:minorTickMark val="none"/>
        <c:tickLblPos val="nextTo"/>
        <c:crossAx val="2773404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6AA-4300-8A95-71A8181A2722}"/>
              </c:ext>
            </c:extLst>
          </c:dPt>
          <c:dPt>
            <c:idx val="1"/>
            <c:invertIfNegative val="0"/>
            <c:bubble3D val="0"/>
            <c:spPr>
              <a:solidFill>
                <a:srgbClr val="C00000"/>
              </a:solidFill>
            </c:spPr>
            <c:extLst>
              <c:ext xmlns:c16="http://schemas.microsoft.com/office/drawing/2014/chart" uri="{C3380CC4-5D6E-409C-BE32-E72D297353CC}">
                <c16:uniqueId val="{00000001-C6AA-4300-8A95-71A8181A27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AA-4300-8A95-71A8181A27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AA-4300-8A95-71A8181A272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6AA-4300-8A95-71A8181A2722}"/>
            </c:ext>
          </c:extLst>
        </c:ser>
        <c:dLbls>
          <c:showLegendKey val="0"/>
          <c:showVal val="0"/>
          <c:showCatName val="0"/>
          <c:showSerName val="0"/>
          <c:showPercent val="0"/>
          <c:showBubbleSize val="0"/>
        </c:dLbls>
        <c:gapWidth val="150"/>
        <c:shape val="box"/>
        <c:axId val="277346296"/>
        <c:axId val="277345120"/>
        <c:axId val="0"/>
      </c:bar3DChart>
      <c:catAx>
        <c:axId val="277346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7345120"/>
        <c:crosses val="autoZero"/>
        <c:auto val="1"/>
        <c:lblAlgn val="ctr"/>
        <c:lblOffset val="100"/>
        <c:noMultiLvlLbl val="0"/>
      </c:catAx>
      <c:valAx>
        <c:axId val="277345120"/>
        <c:scaling>
          <c:orientation val="minMax"/>
        </c:scaling>
        <c:delete val="1"/>
        <c:axPos val="l"/>
        <c:numFmt formatCode="0%" sourceLinked="1"/>
        <c:majorTickMark val="out"/>
        <c:minorTickMark val="none"/>
        <c:tickLblPos val="nextTo"/>
        <c:crossAx val="277346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80F-4FD9-ACC1-32E2843A9970}"/>
              </c:ext>
            </c:extLst>
          </c:dPt>
          <c:dPt>
            <c:idx val="1"/>
            <c:invertIfNegative val="0"/>
            <c:bubble3D val="0"/>
            <c:spPr>
              <a:solidFill>
                <a:srgbClr val="C00000"/>
              </a:solidFill>
            </c:spPr>
            <c:extLst>
              <c:ext xmlns:c16="http://schemas.microsoft.com/office/drawing/2014/chart" uri="{C3380CC4-5D6E-409C-BE32-E72D297353CC}">
                <c16:uniqueId val="{00000001-B80F-4FD9-ACC1-32E2843A99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0F-4FD9-ACC1-32E2843A99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0F-4FD9-ACC1-32E2843A99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80F-4FD9-ACC1-32E2843A9970}"/>
            </c:ext>
          </c:extLst>
        </c:ser>
        <c:dLbls>
          <c:showLegendKey val="0"/>
          <c:showVal val="0"/>
          <c:showCatName val="0"/>
          <c:showSerName val="0"/>
          <c:showPercent val="0"/>
          <c:showBubbleSize val="0"/>
        </c:dLbls>
        <c:gapWidth val="150"/>
        <c:shape val="box"/>
        <c:axId val="277334144"/>
        <c:axId val="277338064"/>
        <c:axId val="0"/>
      </c:bar3DChart>
      <c:catAx>
        <c:axId val="277334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7338064"/>
        <c:crosses val="autoZero"/>
        <c:auto val="1"/>
        <c:lblAlgn val="ctr"/>
        <c:lblOffset val="100"/>
        <c:noMultiLvlLbl val="0"/>
      </c:catAx>
      <c:valAx>
        <c:axId val="277338064"/>
        <c:scaling>
          <c:orientation val="minMax"/>
        </c:scaling>
        <c:delete val="1"/>
        <c:axPos val="l"/>
        <c:numFmt formatCode="0%" sourceLinked="1"/>
        <c:majorTickMark val="out"/>
        <c:minorTickMark val="none"/>
        <c:tickLblPos val="nextTo"/>
        <c:crossAx val="277334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AB7-43A6-B38A-128B00D8FE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AB7-43A6-B38A-128B00D8FE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EAB7-43A6-B38A-128B00D8FEB2}"/>
            </c:ext>
          </c:extLst>
        </c:ser>
        <c:dLbls>
          <c:showLegendKey val="0"/>
          <c:showVal val="0"/>
          <c:showCatName val="0"/>
          <c:showSerName val="0"/>
          <c:showPercent val="0"/>
          <c:showBubbleSize val="0"/>
        </c:dLbls>
        <c:gapWidth val="150"/>
        <c:shape val="box"/>
        <c:axId val="277341984"/>
        <c:axId val="277345512"/>
        <c:axId val="0"/>
      </c:bar3DChart>
      <c:catAx>
        <c:axId val="277341984"/>
        <c:scaling>
          <c:orientation val="minMax"/>
        </c:scaling>
        <c:delete val="1"/>
        <c:axPos val="b"/>
        <c:majorTickMark val="out"/>
        <c:minorTickMark val="none"/>
        <c:tickLblPos val="nextTo"/>
        <c:crossAx val="277345512"/>
        <c:crosses val="autoZero"/>
        <c:auto val="1"/>
        <c:lblAlgn val="ctr"/>
        <c:lblOffset val="100"/>
        <c:noMultiLvlLbl val="0"/>
      </c:catAx>
      <c:valAx>
        <c:axId val="277345512"/>
        <c:scaling>
          <c:orientation val="minMax"/>
        </c:scaling>
        <c:delete val="1"/>
        <c:axPos val="l"/>
        <c:numFmt formatCode="0%" sourceLinked="1"/>
        <c:majorTickMark val="out"/>
        <c:minorTickMark val="none"/>
        <c:tickLblPos val="nextTo"/>
        <c:crossAx val="277341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BFF-448C-AA59-EA50F63EFD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BFF-448C-AA59-EA50F63EFD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9BFF-448C-AA59-EA50F63EFD68}"/>
            </c:ext>
          </c:extLst>
        </c:ser>
        <c:dLbls>
          <c:showLegendKey val="0"/>
          <c:showVal val="0"/>
          <c:showCatName val="0"/>
          <c:showSerName val="0"/>
          <c:showPercent val="0"/>
          <c:showBubbleSize val="0"/>
        </c:dLbls>
        <c:gapWidth val="150"/>
        <c:shape val="box"/>
        <c:axId val="277345904"/>
        <c:axId val="277339632"/>
        <c:axId val="0"/>
      </c:bar3DChart>
      <c:catAx>
        <c:axId val="277345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7339632"/>
        <c:crosses val="autoZero"/>
        <c:auto val="1"/>
        <c:lblAlgn val="ctr"/>
        <c:lblOffset val="100"/>
        <c:noMultiLvlLbl val="0"/>
      </c:catAx>
      <c:valAx>
        <c:axId val="277339632"/>
        <c:scaling>
          <c:orientation val="minMax"/>
        </c:scaling>
        <c:delete val="1"/>
        <c:axPos val="l"/>
        <c:numFmt formatCode="0%" sourceLinked="1"/>
        <c:majorTickMark val="out"/>
        <c:minorTickMark val="none"/>
        <c:tickLblPos val="nextTo"/>
        <c:crossAx val="277345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2FE-4D1C-B7CA-FB929616EAA3}"/>
              </c:ext>
            </c:extLst>
          </c:dPt>
          <c:dPt>
            <c:idx val="1"/>
            <c:invertIfNegative val="0"/>
            <c:bubble3D val="0"/>
            <c:spPr>
              <a:solidFill>
                <a:srgbClr val="C00000"/>
              </a:solidFill>
            </c:spPr>
            <c:extLst>
              <c:ext xmlns:c16="http://schemas.microsoft.com/office/drawing/2014/chart" uri="{C3380CC4-5D6E-409C-BE32-E72D297353CC}">
                <c16:uniqueId val="{00000001-C2FE-4D1C-B7CA-FB929616EA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FE-4D1C-B7CA-FB929616EA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FE-4D1C-B7CA-FB929616EA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2FE-4D1C-B7CA-FB929616EAA3}"/>
            </c:ext>
          </c:extLst>
        </c:ser>
        <c:dLbls>
          <c:showLegendKey val="0"/>
          <c:showVal val="0"/>
          <c:showCatName val="0"/>
          <c:showSerName val="0"/>
          <c:showPercent val="0"/>
          <c:showBubbleSize val="0"/>
        </c:dLbls>
        <c:gapWidth val="150"/>
        <c:shape val="box"/>
        <c:axId val="277340808"/>
        <c:axId val="277339240"/>
        <c:axId val="0"/>
      </c:bar3DChart>
      <c:catAx>
        <c:axId val="277340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7339240"/>
        <c:crosses val="autoZero"/>
        <c:auto val="1"/>
        <c:lblAlgn val="ctr"/>
        <c:lblOffset val="100"/>
        <c:noMultiLvlLbl val="0"/>
      </c:catAx>
      <c:valAx>
        <c:axId val="277339240"/>
        <c:scaling>
          <c:orientation val="minMax"/>
        </c:scaling>
        <c:delete val="1"/>
        <c:axPos val="l"/>
        <c:numFmt formatCode="0%" sourceLinked="1"/>
        <c:majorTickMark val="out"/>
        <c:minorTickMark val="none"/>
        <c:tickLblPos val="nextTo"/>
        <c:crossAx val="277340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7F-455F-A379-C0C9567102CC}"/>
              </c:ext>
            </c:extLst>
          </c:dPt>
          <c:dPt>
            <c:idx val="1"/>
            <c:invertIfNegative val="0"/>
            <c:bubble3D val="0"/>
            <c:spPr>
              <a:solidFill>
                <a:srgbClr val="C00000"/>
              </a:solidFill>
            </c:spPr>
            <c:extLst>
              <c:ext xmlns:c16="http://schemas.microsoft.com/office/drawing/2014/chart" uri="{C3380CC4-5D6E-409C-BE32-E72D297353CC}">
                <c16:uniqueId val="{00000001-9B7F-455F-A379-C0C9567102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7F-455F-A379-C0C9567102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7F-455F-A379-C0C9567102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B7F-455F-A379-C0C9567102CC}"/>
            </c:ext>
          </c:extLst>
        </c:ser>
        <c:dLbls>
          <c:showLegendKey val="0"/>
          <c:showVal val="0"/>
          <c:showCatName val="0"/>
          <c:showSerName val="0"/>
          <c:showPercent val="0"/>
          <c:showBubbleSize val="0"/>
        </c:dLbls>
        <c:gapWidth val="150"/>
        <c:shape val="box"/>
        <c:axId val="277341200"/>
        <c:axId val="277341592"/>
        <c:axId val="0"/>
      </c:bar3DChart>
      <c:catAx>
        <c:axId val="277341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41592"/>
        <c:crosses val="autoZero"/>
        <c:auto val="1"/>
        <c:lblAlgn val="ctr"/>
        <c:lblOffset val="100"/>
        <c:noMultiLvlLbl val="0"/>
      </c:catAx>
      <c:valAx>
        <c:axId val="277341592"/>
        <c:scaling>
          <c:orientation val="minMax"/>
        </c:scaling>
        <c:delete val="1"/>
        <c:axPos val="l"/>
        <c:numFmt formatCode="0%" sourceLinked="1"/>
        <c:majorTickMark val="out"/>
        <c:minorTickMark val="none"/>
        <c:tickLblPos val="nextTo"/>
        <c:crossAx val="277341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9C4-4264-89DE-4289F5A7838B}"/>
              </c:ext>
            </c:extLst>
          </c:dPt>
          <c:dPt>
            <c:idx val="1"/>
            <c:invertIfNegative val="0"/>
            <c:bubble3D val="0"/>
            <c:spPr>
              <a:solidFill>
                <a:srgbClr val="C00000"/>
              </a:solidFill>
            </c:spPr>
            <c:extLst>
              <c:ext xmlns:c16="http://schemas.microsoft.com/office/drawing/2014/chart" uri="{C3380CC4-5D6E-409C-BE32-E72D297353CC}">
                <c16:uniqueId val="{00000001-09C4-4264-89DE-4289F5A783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9C4-4264-89DE-4289F5A783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9C4-4264-89DE-4289F5A783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09C4-4264-89DE-4289F5A7838B}"/>
            </c:ext>
          </c:extLst>
        </c:ser>
        <c:dLbls>
          <c:showLegendKey val="0"/>
          <c:showVal val="0"/>
          <c:showCatName val="0"/>
          <c:showSerName val="0"/>
          <c:showPercent val="0"/>
          <c:showBubbleSize val="0"/>
        </c:dLbls>
        <c:gapWidth val="150"/>
        <c:shape val="box"/>
        <c:axId val="277343552"/>
        <c:axId val="277335712"/>
        <c:axId val="0"/>
      </c:bar3DChart>
      <c:catAx>
        <c:axId val="27734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35712"/>
        <c:crosses val="autoZero"/>
        <c:auto val="1"/>
        <c:lblAlgn val="ctr"/>
        <c:lblOffset val="100"/>
        <c:noMultiLvlLbl val="0"/>
      </c:catAx>
      <c:valAx>
        <c:axId val="277335712"/>
        <c:scaling>
          <c:orientation val="minMax"/>
        </c:scaling>
        <c:delete val="1"/>
        <c:axPos val="l"/>
        <c:numFmt formatCode="0%" sourceLinked="1"/>
        <c:majorTickMark val="out"/>
        <c:minorTickMark val="none"/>
        <c:tickLblPos val="nextTo"/>
        <c:crossAx val="277343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36-4F05-A738-50B92F7BA111}"/>
              </c:ext>
            </c:extLst>
          </c:dPt>
          <c:dPt>
            <c:idx val="1"/>
            <c:invertIfNegative val="0"/>
            <c:bubble3D val="0"/>
            <c:spPr>
              <a:solidFill>
                <a:srgbClr val="C00000"/>
              </a:solidFill>
            </c:spPr>
            <c:extLst>
              <c:ext xmlns:c16="http://schemas.microsoft.com/office/drawing/2014/chart" uri="{C3380CC4-5D6E-409C-BE32-E72D297353CC}">
                <c16:uniqueId val="{00000001-A636-4F05-A738-50B92F7BA1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36-4F05-A738-50B92F7BA1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36-4F05-A738-50B92F7BA1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A636-4F05-A738-50B92F7BA111}"/>
            </c:ext>
          </c:extLst>
        </c:ser>
        <c:dLbls>
          <c:showLegendKey val="0"/>
          <c:showVal val="0"/>
          <c:showCatName val="0"/>
          <c:showSerName val="0"/>
          <c:showPercent val="0"/>
          <c:showBubbleSize val="0"/>
        </c:dLbls>
        <c:gapWidth val="150"/>
        <c:shape val="box"/>
        <c:axId val="277344336"/>
        <c:axId val="277337280"/>
        <c:axId val="0"/>
      </c:bar3DChart>
      <c:catAx>
        <c:axId val="277344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37280"/>
        <c:crosses val="autoZero"/>
        <c:auto val="1"/>
        <c:lblAlgn val="ctr"/>
        <c:lblOffset val="100"/>
        <c:noMultiLvlLbl val="0"/>
      </c:catAx>
      <c:valAx>
        <c:axId val="277337280"/>
        <c:scaling>
          <c:orientation val="minMax"/>
        </c:scaling>
        <c:delete val="1"/>
        <c:axPos val="l"/>
        <c:numFmt formatCode="0%" sourceLinked="1"/>
        <c:majorTickMark val="out"/>
        <c:minorTickMark val="none"/>
        <c:tickLblPos val="nextTo"/>
        <c:crossAx val="277344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C2-4306-A916-5F8B9F072D21}"/>
              </c:ext>
            </c:extLst>
          </c:dPt>
          <c:dPt>
            <c:idx val="1"/>
            <c:invertIfNegative val="0"/>
            <c:bubble3D val="0"/>
            <c:spPr>
              <a:solidFill>
                <a:srgbClr val="C00000"/>
              </a:solidFill>
            </c:spPr>
            <c:extLst>
              <c:ext xmlns:c16="http://schemas.microsoft.com/office/drawing/2014/chart" uri="{C3380CC4-5D6E-409C-BE32-E72D297353CC}">
                <c16:uniqueId val="{00000001-5FC2-4306-A916-5F8B9F072D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C2-4306-A916-5F8B9F072D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C2-4306-A916-5F8B9F072D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5FC2-4306-A916-5F8B9F072D21}"/>
            </c:ext>
          </c:extLst>
        </c:ser>
        <c:dLbls>
          <c:showLegendKey val="0"/>
          <c:showVal val="0"/>
          <c:showCatName val="0"/>
          <c:showSerName val="0"/>
          <c:showPercent val="0"/>
          <c:showBubbleSize val="0"/>
        </c:dLbls>
        <c:gapWidth val="150"/>
        <c:shape val="box"/>
        <c:axId val="277338456"/>
        <c:axId val="277344728"/>
        <c:axId val="0"/>
      </c:bar3DChart>
      <c:catAx>
        <c:axId val="277338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44728"/>
        <c:crosses val="autoZero"/>
        <c:auto val="1"/>
        <c:lblAlgn val="ctr"/>
        <c:lblOffset val="100"/>
        <c:noMultiLvlLbl val="0"/>
      </c:catAx>
      <c:valAx>
        <c:axId val="277344728"/>
        <c:scaling>
          <c:orientation val="minMax"/>
        </c:scaling>
        <c:delete val="1"/>
        <c:axPos val="l"/>
        <c:numFmt formatCode="0%" sourceLinked="1"/>
        <c:majorTickMark val="out"/>
        <c:minorTickMark val="none"/>
        <c:tickLblPos val="nextTo"/>
        <c:crossAx val="277338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44-4C98-B985-00FA3180D04A}"/>
              </c:ext>
            </c:extLst>
          </c:dPt>
          <c:dPt>
            <c:idx val="1"/>
            <c:invertIfNegative val="0"/>
            <c:bubble3D val="0"/>
            <c:spPr>
              <a:solidFill>
                <a:srgbClr val="C00000"/>
              </a:solidFill>
            </c:spPr>
            <c:extLst>
              <c:ext xmlns:c16="http://schemas.microsoft.com/office/drawing/2014/chart" uri="{C3380CC4-5D6E-409C-BE32-E72D297353CC}">
                <c16:uniqueId val="{00000001-8544-4C98-B985-00FA3180D0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44-4C98-B985-00FA3180D0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44-4C98-B985-00FA3180D0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6="http://schemas.microsoft.com/office/drawing/2014/chart" uri="{C3380CC4-5D6E-409C-BE32-E72D297353CC}">
              <c16:uniqueId val="{00000004-8544-4C98-B985-00FA3180D04A}"/>
            </c:ext>
          </c:extLst>
        </c:ser>
        <c:dLbls>
          <c:showLegendKey val="0"/>
          <c:showVal val="0"/>
          <c:showCatName val="0"/>
          <c:showSerName val="0"/>
          <c:showPercent val="0"/>
          <c:showBubbleSize val="0"/>
        </c:dLbls>
        <c:gapWidth val="150"/>
        <c:shape val="box"/>
        <c:axId val="218209152"/>
        <c:axId val="218207192"/>
        <c:axId val="0"/>
      </c:bar3DChart>
      <c:catAx>
        <c:axId val="21820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207192"/>
        <c:crosses val="autoZero"/>
        <c:auto val="1"/>
        <c:lblAlgn val="ctr"/>
        <c:lblOffset val="100"/>
        <c:noMultiLvlLbl val="0"/>
      </c:catAx>
      <c:valAx>
        <c:axId val="218207192"/>
        <c:scaling>
          <c:orientation val="minMax"/>
        </c:scaling>
        <c:delete val="1"/>
        <c:axPos val="l"/>
        <c:numFmt formatCode="0%" sourceLinked="1"/>
        <c:majorTickMark val="out"/>
        <c:minorTickMark val="none"/>
        <c:tickLblPos val="nextTo"/>
        <c:crossAx val="218209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9C-40C4-BE28-85B599FF3EA8}"/>
              </c:ext>
            </c:extLst>
          </c:dPt>
          <c:dPt>
            <c:idx val="1"/>
            <c:invertIfNegative val="0"/>
            <c:bubble3D val="0"/>
            <c:spPr>
              <a:solidFill>
                <a:srgbClr val="C00000"/>
              </a:solidFill>
            </c:spPr>
            <c:extLst>
              <c:ext xmlns:c16="http://schemas.microsoft.com/office/drawing/2014/chart" uri="{C3380CC4-5D6E-409C-BE32-E72D297353CC}">
                <c16:uniqueId val="{00000001-849C-40C4-BE28-85B599FF3E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9C-40C4-BE28-85B599FF3E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9C-40C4-BE28-85B599FF3E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49C-40C4-BE28-85B599FF3EA8}"/>
            </c:ext>
          </c:extLst>
        </c:ser>
        <c:dLbls>
          <c:showLegendKey val="0"/>
          <c:showVal val="0"/>
          <c:showCatName val="0"/>
          <c:showSerName val="0"/>
          <c:showPercent val="0"/>
          <c:showBubbleSize val="0"/>
        </c:dLbls>
        <c:gapWidth val="150"/>
        <c:shape val="box"/>
        <c:axId val="277347864"/>
        <c:axId val="277346688"/>
        <c:axId val="0"/>
      </c:bar3DChart>
      <c:catAx>
        <c:axId val="277347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46688"/>
        <c:crosses val="autoZero"/>
        <c:auto val="1"/>
        <c:lblAlgn val="ctr"/>
        <c:lblOffset val="100"/>
        <c:noMultiLvlLbl val="0"/>
      </c:catAx>
      <c:valAx>
        <c:axId val="277346688"/>
        <c:scaling>
          <c:orientation val="minMax"/>
        </c:scaling>
        <c:delete val="1"/>
        <c:axPos val="l"/>
        <c:numFmt formatCode="0%" sourceLinked="1"/>
        <c:majorTickMark val="out"/>
        <c:minorTickMark val="none"/>
        <c:tickLblPos val="nextTo"/>
        <c:crossAx val="2773478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F3-4C50-BA70-4182FF84F429}"/>
              </c:ext>
            </c:extLst>
          </c:dPt>
          <c:dPt>
            <c:idx val="1"/>
            <c:invertIfNegative val="0"/>
            <c:bubble3D val="0"/>
            <c:spPr>
              <a:solidFill>
                <a:srgbClr val="C00000"/>
              </a:solidFill>
            </c:spPr>
            <c:extLst>
              <c:ext xmlns:c16="http://schemas.microsoft.com/office/drawing/2014/chart" uri="{C3380CC4-5D6E-409C-BE32-E72D297353CC}">
                <c16:uniqueId val="{00000001-51F3-4C50-BA70-4182FF84F4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F3-4C50-BA70-4182FF84F4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F3-4C50-BA70-4182FF84F4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1F3-4C50-BA70-4182FF84F429}"/>
            </c:ext>
          </c:extLst>
        </c:ser>
        <c:dLbls>
          <c:showLegendKey val="0"/>
          <c:showVal val="0"/>
          <c:showCatName val="0"/>
          <c:showSerName val="0"/>
          <c:showPercent val="0"/>
          <c:showBubbleSize val="0"/>
        </c:dLbls>
        <c:gapWidth val="150"/>
        <c:shape val="box"/>
        <c:axId val="277349432"/>
        <c:axId val="277347472"/>
        <c:axId val="0"/>
      </c:bar3DChart>
      <c:catAx>
        <c:axId val="277349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47472"/>
        <c:crosses val="autoZero"/>
        <c:auto val="1"/>
        <c:lblAlgn val="ctr"/>
        <c:lblOffset val="100"/>
        <c:noMultiLvlLbl val="0"/>
      </c:catAx>
      <c:valAx>
        <c:axId val="277347472"/>
        <c:scaling>
          <c:orientation val="minMax"/>
        </c:scaling>
        <c:delete val="1"/>
        <c:axPos val="l"/>
        <c:numFmt formatCode="0%" sourceLinked="1"/>
        <c:majorTickMark val="out"/>
        <c:minorTickMark val="none"/>
        <c:tickLblPos val="nextTo"/>
        <c:crossAx val="277349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B9-4D84-9EDF-8BB82BC6BD2B}"/>
              </c:ext>
            </c:extLst>
          </c:dPt>
          <c:dPt>
            <c:idx val="1"/>
            <c:invertIfNegative val="0"/>
            <c:bubble3D val="0"/>
            <c:spPr>
              <a:solidFill>
                <a:srgbClr val="C00000"/>
              </a:solidFill>
            </c:spPr>
            <c:extLst>
              <c:ext xmlns:c16="http://schemas.microsoft.com/office/drawing/2014/chart" uri="{C3380CC4-5D6E-409C-BE32-E72D297353CC}">
                <c16:uniqueId val="{00000001-57B9-4D84-9EDF-8BB82BC6BD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B9-4D84-9EDF-8BB82BC6BD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B9-4D84-9EDF-8BB82BC6BD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57B9-4D84-9EDF-8BB82BC6BD2B}"/>
            </c:ext>
          </c:extLst>
        </c:ser>
        <c:dLbls>
          <c:showLegendKey val="0"/>
          <c:showVal val="0"/>
          <c:showCatName val="0"/>
          <c:showSerName val="0"/>
          <c:showPercent val="0"/>
          <c:showBubbleSize val="0"/>
        </c:dLbls>
        <c:gapWidth val="150"/>
        <c:shape val="box"/>
        <c:axId val="277349824"/>
        <c:axId val="277349040"/>
        <c:axId val="0"/>
      </c:bar3DChart>
      <c:catAx>
        <c:axId val="277349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7349040"/>
        <c:crosses val="autoZero"/>
        <c:auto val="1"/>
        <c:lblAlgn val="ctr"/>
        <c:lblOffset val="100"/>
        <c:noMultiLvlLbl val="0"/>
      </c:catAx>
      <c:valAx>
        <c:axId val="277349040"/>
        <c:scaling>
          <c:orientation val="minMax"/>
        </c:scaling>
        <c:delete val="1"/>
        <c:axPos val="l"/>
        <c:numFmt formatCode="0%" sourceLinked="1"/>
        <c:majorTickMark val="out"/>
        <c:minorTickMark val="none"/>
        <c:tickLblPos val="nextTo"/>
        <c:crossAx val="277349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FB-48C5-A717-078257DD762D}"/>
              </c:ext>
            </c:extLst>
          </c:dPt>
          <c:dPt>
            <c:idx val="1"/>
            <c:invertIfNegative val="0"/>
            <c:bubble3D val="0"/>
            <c:spPr>
              <a:solidFill>
                <a:srgbClr val="C00000"/>
              </a:solidFill>
            </c:spPr>
            <c:extLst>
              <c:ext xmlns:c16="http://schemas.microsoft.com/office/drawing/2014/chart" uri="{C3380CC4-5D6E-409C-BE32-E72D297353CC}">
                <c16:uniqueId val="{00000001-E3FB-48C5-A717-078257DD76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FB-48C5-A717-078257DD76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FB-48C5-A717-078257DD76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E3FB-48C5-A717-078257DD762D}"/>
            </c:ext>
          </c:extLst>
        </c:ser>
        <c:dLbls>
          <c:showLegendKey val="0"/>
          <c:showVal val="0"/>
          <c:showCatName val="0"/>
          <c:showSerName val="0"/>
          <c:showPercent val="0"/>
          <c:showBubbleSize val="0"/>
        </c:dLbls>
        <c:gapWidth val="150"/>
        <c:shape val="box"/>
        <c:axId val="278034688"/>
        <c:axId val="278037824"/>
        <c:axId val="0"/>
      </c:bar3DChart>
      <c:catAx>
        <c:axId val="278034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8037824"/>
        <c:crosses val="autoZero"/>
        <c:auto val="1"/>
        <c:lblAlgn val="ctr"/>
        <c:lblOffset val="100"/>
        <c:noMultiLvlLbl val="0"/>
      </c:catAx>
      <c:valAx>
        <c:axId val="278037824"/>
        <c:scaling>
          <c:orientation val="minMax"/>
        </c:scaling>
        <c:delete val="1"/>
        <c:axPos val="l"/>
        <c:numFmt formatCode="0%" sourceLinked="1"/>
        <c:majorTickMark val="out"/>
        <c:minorTickMark val="none"/>
        <c:tickLblPos val="nextTo"/>
        <c:crossAx val="278034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1C-4995-A5F7-449F78291ED3}"/>
              </c:ext>
            </c:extLst>
          </c:dPt>
          <c:dPt>
            <c:idx val="1"/>
            <c:invertIfNegative val="0"/>
            <c:bubble3D val="0"/>
            <c:spPr>
              <a:solidFill>
                <a:srgbClr val="C00000"/>
              </a:solidFill>
            </c:spPr>
            <c:extLst>
              <c:ext xmlns:c16="http://schemas.microsoft.com/office/drawing/2014/chart" uri="{C3380CC4-5D6E-409C-BE32-E72D297353CC}">
                <c16:uniqueId val="{00000001-131C-4995-A5F7-449F78291ED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1C-4995-A5F7-449F78291E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1C-4995-A5F7-449F78291E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131C-4995-A5F7-449F78291ED3}"/>
            </c:ext>
          </c:extLst>
        </c:ser>
        <c:dLbls>
          <c:showLegendKey val="0"/>
          <c:showVal val="0"/>
          <c:showCatName val="0"/>
          <c:showSerName val="0"/>
          <c:showPercent val="0"/>
          <c:showBubbleSize val="0"/>
        </c:dLbls>
        <c:gapWidth val="150"/>
        <c:shape val="box"/>
        <c:axId val="278039392"/>
        <c:axId val="278036648"/>
        <c:axId val="0"/>
      </c:bar3DChart>
      <c:catAx>
        <c:axId val="278039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8036648"/>
        <c:crosses val="autoZero"/>
        <c:auto val="1"/>
        <c:lblAlgn val="ctr"/>
        <c:lblOffset val="100"/>
        <c:noMultiLvlLbl val="0"/>
      </c:catAx>
      <c:valAx>
        <c:axId val="278036648"/>
        <c:scaling>
          <c:orientation val="minMax"/>
        </c:scaling>
        <c:delete val="1"/>
        <c:axPos val="l"/>
        <c:numFmt formatCode="0%" sourceLinked="1"/>
        <c:majorTickMark val="out"/>
        <c:minorTickMark val="none"/>
        <c:tickLblPos val="nextTo"/>
        <c:crossAx val="278039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ACCESIBILIDAD</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3322-4831-81D0-4D231C850AE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3322-4831-81D0-4D231C850A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4BB-4B8B-949D-6C51C7E2E15F}"/>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3322-4831-81D0-4D231C850AE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3322-4831-81D0-4D231C850AE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3322-4831-81D0-4D231C850AE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3322-4831-81D0-4D231C850A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44BB-4B8B-949D-6C51C7E2E15F}"/>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3322-4831-81D0-4D231C850AE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3322-4831-81D0-4D231C850AE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3322-4831-81D0-4D231C850AE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3322-4831-81D0-4D231C850A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44BB-4B8B-949D-6C51C7E2E15F}"/>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BB-4B8B-949D-6C51C7E2E15F}"/>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4BB-4B8B-949D-6C51C7E2E15F}"/>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BB-4B8B-949D-6C51C7E2E15F}"/>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4BB-4B8B-949D-6C51C7E2E1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4BB-4B8B-949D-6C51C7E2E15F}"/>
            </c:ext>
          </c:extLst>
        </c:ser>
        <c:dLbls>
          <c:showLegendKey val="0"/>
          <c:showVal val="0"/>
          <c:showCatName val="0"/>
          <c:showSerName val="0"/>
          <c:showPercent val="0"/>
          <c:showBubbleSize val="0"/>
        </c:dLbls>
        <c:smooth val="0"/>
        <c:axId val="278029984"/>
        <c:axId val="278031160"/>
      </c:lineChart>
      <c:catAx>
        <c:axId val="278029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8031160"/>
        <c:crosses val="autoZero"/>
        <c:auto val="1"/>
        <c:lblAlgn val="ctr"/>
        <c:lblOffset val="100"/>
        <c:noMultiLvlLbl val="0"/>
      </c:catAx>
      <c:valAx>
        <c:axId val="278031160"/>
        <c:scaling>
          <c:orientation val="minMax"/>
        </c:scaling>
        <c:delete val="1"/>
        <c:axPos val="l"/>
        <c:numFmt formatCode="0%" sourceLinked="1"/>
        <c:majorTickMark val="out"/>
        <c:minorTickMark val="none"/>
        <c:tickLblPos val="nextTo"/>
        <c:crossAx val="2780299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PROYECCIÓN A LA COMUNIDAD</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1CD-450F-90E4-C0FAD9D933F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1CD-450F-90E4-C0FAD9D933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13B-4827-9999-52C26A2C457B}"/>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61CD-450F-90E4-C0FAD9D933F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1CD-450F-90E4-C0FAD9D933F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1CD-450F-90E4-C0FAD9D933F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1CD-450F-90E4-C0FAD9D933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13B-4827-9999-52C26A2C457B}"/>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1CD-450F-90E4-C0FAD9D933F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61CD-450F-90E4-C0FAD9D933F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1CD-450F-90E4-C0FAD9D933F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1CD-450F-90E4-C0FAD9D933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13B-4827-9999-52C26A2C457B}"/>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3B-4827-9999-52C26A2C457B}"/>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3B-4827-9999-52C26A2C457B}"/>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3B-4827-9999-52C26A2C457B}"/>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13B-4827-9999-52C26A2C45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13B-4827-9999-52C26A2C457B}"/>
            </c:ext>
          </c:extLst>
        </c:ser>
        <c:dLbls>
          <c:showLegendKey val="0"/>
          <c:showVal val="0"/>
          <c:showCatName val="0"/>
          <c:showSerName val="0"/>
          <c:showPercent val="0"/>
          <c:showBubbleSize val="0"/>
        </c:dLbls>
        <c:smooth val="0"/>
        <c:axId val="278039784"/>
        <c:axId val="278028416"/>
      </c:lineChart>
      <c:catAx>
        <c:axId val="2780397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8028416"/>
        <c:crosses val="autoZero"/>
        <c:auto val="1"/>
        <c:lblAlgn val="ctr"/>
        <c:lblOffset val="100"/>
        <c:noMultiLvlLbl val="0"/>
      </c:catAx>
      <c:valAx>
        <c:axId val="278028416"/>
        <c:scaling>
          <c:orientation val="minMax"/>
        </c:scaling>
        <c:delete val="1"/>
        <c:axPos val="l"/>
        <c:numFmt formatCode="0%" sourceLinked="1"/>
        <c:majorTickMark val="out"/>
        <c:minorTickMark val="none"/>
        <c:tickLblPos val="nextTo"/>
        <c:crossAx val="2780397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PARTICIPACION Y CONVIVENCIA</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409D-443B-8D5F-F52A7971FE9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409D-443B-8D5F-F52A7971FE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8FF-4CBE-ABB7-CBCC67E77473}"/>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409D-443B-8D5F-F52A7971FE9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409D-443B-8D5F-F52A7971FE9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409D-443B-8D5F-F52A7971FE9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409D-443B-8D5F-F52A7971FE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8FF-4CBE-ABB7-CBCC67E77473}"/>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409D-443B-8D5F-F52A7971FE9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409D-443B-8D5F-F52A7971FE9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409D-443B-8D5F-F52A7971FE9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409D-443B-8D5F-F52A7971FE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8FF-4CBE-ABB7-CBCC67E77473}"/>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8FF-4CBE-ABB7-CBCC67E77473}"/>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8FF-4CBE-ABB7-CBCC67E77473}"/>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8FF-4CBE-ABB7-CBCC67E77473}"/>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8FF-4CBE-ABB7-CBCC67E774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8FF-4CBE-ABB7-CBCC67E77473}"/>
            </c:ext>
          </c:extLst>
        </c:ser>
        <c:dLbls>
          <c:showLegendKey val="0"/>
          <c:showVal val="0"/>
          <c:showCatName val="0"/>
          <c:showSerName val="0"/>
          <c:showPercent val="0"/>
          <c:showBubbleSize val="0"/>
        </c:dLbls>
        <c:smooth val="0"/>
        <c:axId val="278029200"/>
        <c:axId val="278035864"/>
      </c:lineChart>
      <c:catAx>
        <c:axId val="278029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8035864"/>
        <c:crosses val="autoZero"/>
        <c:auto val="1"/>
        <c:lblAlgn val="ctr"/>
        <c:lblOffset val="100"/>
        <c:noMultiLvlLbl val="0"/>
      </c:catAx>
      <c:valAx>
        <c:axId val="278035864"/>
        <c:scaling>
          <c:orientation val="minMax"/>
        </c:scaling>
        <c:delete val="1"/>
        <c:axPos val="l"/>
        <c:numFmt formatCode="0%" sourceLinked="1"/>
        <c:majorTickMark val="out"/>
        <c:minorTickMark val="none"/>
        <c:tickLblPos val="nextTo"/>
        <c:crossAx val="2780292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3E-42E0-BC43-B76D2292E082}"/>
              </c:ext>
            </c:extLst>
          </c:dPt>
          <c:dPt>
            <c:idx val="1"/>
            <c:invertIfNegative val="0"/>
            <c:bubble3D val="0"/>
            <c:spPr>
              <a:solidFill>
                <a:srgbClr val="C00000"/>
              </a:solidFill>
            </c:spPr>
            <c:extLst>
              <c:ext xmlns:c16="http://schemas.microsoft.com/office/drawing/2014/chart" uri="{C3380CC4-5D6E-409C-BE32-E72D297353CC}">
                <c16:uniqueId val="{00000001-E83E-42E0-BC43-B76D2292E0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3E-42E0-BC43-B76D2292E0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3E-42E0-BC43-B76D2292E0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E83E-42E0-BC43-B76D2292E082}"/>
            </c:ext>
          </c:extLst>
        </c:ser>
        <c:dLbls>
          <c:showLegendKey val="0"/>
          <c:showVal val="0"/>
          <c:showCatName val="0"/>
          <c:showSerName val="0"/>
          <c:showPercent val="0"/>
          <c:showBubbleSize val="0"/>
        </c:dLbls>
        <c:gapWidth val="150"/>
        <c:shape val="box"/>
        <c:axId val="278028808"/>
        <c:axId val="278038216"/>
        <c:axId val="0"/>
      </c:bar3DChart>
      <c:catAx>
        <c:axId val="278028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8038216"/>
        <c:crosses val="autoZero"/>
        <c:auto val="1"/>
        <c:lblAlgn val="ctr"/>
        <c:lblOffset val="100"/>
        <c:noMultiLvlLbl val="0"/>
      </c:catAx>
      <c:valAx>
        <c:axId val="278038216"/>
        <c:scaling>
          <c:orientation val="minMax"/>
        </c:scaling>
        <c:delete val="1"/>
        <c:axPos val="l"/>
        <c:numFmt formatCode="0%" sourceLinked="1"/>
        <c:majorTickMark val="out"/>
        <c:minorTickMark val="none"/>
        <c:tickLblPos val="nextTo"/>
        <c:crossAx val="278028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38-4E82-8DC0-016DA2ACE0AD}"/>
              </c:ext>
            </c:extLst>
          </c:dPt>
          <c:dPt>
            <c:idx val="1"/>
            <c:invertIfNegative val="0"/>
            <c:bubble3D val="0"/>
            <c:spPr>
              <a:solidFill>
                <a:srgbClr val="C00000"/>
              </a:solidFill>
            </c:spPr>
            <c:extLst>
              <c:ext xmlns:c16="http://schemas.microsoft.com/office/drawing/2014/chart" uri="{C3380CC4-5D6E-409C-BE32-E72D297353CC}">
                <c16:uniqueId val="{00000001-1E38-4E82-8DC0-016DA2ACE0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38-4E82-8DC0-016DA2ACE0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38-4E82-8DC0-016DA2ACE0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E38-4E82-8DC0-016DA2ACE0AD}"/>
            </c:ext>
          </c:extLst>
        </c:ser>
        <c:dLbls>
          <c:showLegendKey val="0"/>
          <c:showVal val="0"/>
          <c:showCatName val="0"/>
          <c:showSerName val="0"/>
          <c:showPercent val="0"/>
          <c:showBubbleSize val="0"/>
        </c:dLbls>
        <c:gapWidth val="150"/>
        <c:shape val="box"/>
        <c:axId val="278031552"/>
        <c:axId val="278030376"/>
        <c:axId val="0"/>
      </c:bar3DChart>
      <c:catAx>
        <c:axId val="278031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8030376"/>
        <c:crosses val="autoZero"/>
        <c:auto val="1"/>
        <c:lblAlgn val="ctr"/>
        <c:lblOffset val="100"/>
        <c:noMultiLvlLbl val="0"/>
      </c:catAx>
      <c:valAx>
        <c:axId val="278030376"/>
        <c:scaling>
          <c:orientation val="minMax"/>
        </c:scaling>
        <c:delete val="1"/>
        <c:axPos val="l"/>
        <c:numFmt formatCode="0%" sourceLinked="1"/>
        <c:majorTickMark val="out"/>
        <c:minorTickMark val="none"/>
        <c:tickLblPos val="nextTo"/>
        <c:crossAx val="278031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16-4FA7-908C-FCB354CF3B00}"/>
              </c:ext>
            </c:extLst>
          </c:dPt>
          <c:dPt>
            <c:idx val="1"/>
            <c:invertIfNegative val="0"/>
            <c:bubble3D val="0"/>
            <c:spPr>
              <a:solidFill>
                <a:srgbClr val="C00000"/>
              </a:solidFill>
            </c:spPr>
            <c:extLst>
              <c:ext xmlns:c16="http://schemas.microsoft.com/office/drawing/2014/chart" uri="{C3380CC4-5D6E-409C-BE32-E72D297353CC}">
                <c16:uniqueId val="{00000001-EE16-4FA7-908C-FCB354CF3B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16-4FA7-908C-FCB354CF3B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16-4FA7-908C-FCB354CF3B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E16-4FA7-908C-FCB354CF3B00}"/>
            </c:ext>
          </c:extLst>
        </c:ser>
        <c:dLbls>
          <c:showLegendKey val="0"/>
          <c:showVal val="0"/>
          <c:showCatName val="0"/>
          <c:showSerName val="0"/>
          <c:showPercent val="0"/>
          <c:showBubbleSize val="0"/>
        </c:dLbls>
        <c:gapWidth val="150"/>
        <c:shape val="box"/>
        <c:axId val="218211112"/>
        <c:axId val="218211504"/>
        <c:axId val="0"/>
      </c:bar3DChart>
      <c:catAx>
        <c:axId val="218211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8211504"/>
        <c:crosses val="autoZero"/>
        <c:auto val="1"/>
        <c:lblAlgn val="ctr"/>
        <c:lblOffset val="100"/>
        <c:noMultiLvlLbl val="0"/>
      </c:catAx>
      <c:valAx>
        <c:axId val="218211504"/>
        <c:scaling>
          <c:orientation val="minMax"/>
        </c:scaling>
        <c:delete val="1"/>
        <c:axPos val="l"/>
        <c:numFmt formatCode="0%" sourceLinked="1"/>
        <c:majorTickMark val="out"/>
        <c:minorTickMark val="none"/>
        <c:tickLblPos val="nextTo"/>
        <c:crossAx val="218211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8C-4B86-BA29-6AFE0213A0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1-D98C-4B86-BA29-6AFE0213A0D1}"/>
            </c:ext>
          </c:extLst>
        </c:ser>
        <c:dLbls>
          <c:showLegendKey val="0"/>
          <c:showVal val="0"/>
          <c:showCatName val="0"/>
          <c:showSerName val="0"/>
          <c:showPercent val="0"/>
          <c:showBubbleSize val="0"/>
        </c:dLbls>
        <c:gapWidth val="150"/>
        <c:shape val="box"/>
        <c:axId val="278038608"/>
        <c:axId val="278029592"/>
        <c:axId val="0"/>
      </c:bar3DChart>
      <c:catAx>
        <c:axId val="27803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78029592"/>
        <c:crosses val="autoZero"/>
        <c:auto val="1"/>
        <c:lblAlgn val="ctr"/>
        <c:lblOffset val="100"/>
        <c:noMultiLvlLbl val="0"/>
      </c:catAx>
      <c:valAx>
        <c:axId val="278029592"/>
        <c:scaling>
          <c:orientation val="minMax"/>
        </c:scaling>
        <c:delete val="1"/>
        <c:axPos val="l"/>
        <c:numFmt formatCode="0%" sourceLinked="1"/>
        <c:majorTickMark val="out"/>
        <c:minorTickMark val="none"/>
        <c:tickLblPos val="nextTo"/>
        <c:crossAx val="278038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PREVENCIÓN DE RIESGOS</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2F04-478F-B333-17354A7B468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2F04-478F-B333-17354A7B46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C041-4396-93C0-44B5D2D93200}"/>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2F04-478F-B333-17354A7B468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2F04-478F-B333-17354A7B468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2F04-478F-B333-17354A7B468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2F04-478F-B333-17354A7B46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C041-4396-93C0-44B5D2D93200}"/>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2F04-478F-B333-17354A7B468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2F04-478F-B333-17354A7B468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2F04-478F-B333-17354A7B468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2F04-478F-B333-17354A7B46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C041-4396-93C0-44B5D2D932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041-4396-93C0-44B5D2D932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041-4396-93C0-44B5D2D932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041-4396-93C0-44B5D2D932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041-4396-93C0-44B5D2D932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041-4396-93C0-44B5D2D93200}"/>
            </c:ext>
          </c:extLst>
        </c:ser>
        <c:dLbls>
          <c:showLegendKey val="0"/>
          <c:showVal val="0"/>
          <c:showCatName val="0"/>
          <c:showSerName val="0"/>
          <c:showPercent val="0"/>
          <c:showBubbleSize val="0"/>
        </c:dLbls>
        <c:smooth val="0"/>
        <c:axId val="278030768"/>
        <c:axId val="278032336"/>
      </c:lineChart>
      <c:catAx>
        <c:axId val="278030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78032336"/>
        <c:crosses val="autoZero"/>
        <c:auto val="1"/>
        <c:lblAlgn val="ctr"/>
        <c:lblOffset val="100"/>
        <c:noMultiLvlLbl val="0"/>
      </c:catAx>
      <c:valAx>
        <c:axId val="278032336"/>
        <c:scaling>
          <c:orientation val="minMax"/>
        </c:scaling>
        <c:delete val="1"/>
        <c:axPos val="l"/>
        <c:numFmt formatCode="0%" sourceLinked="1"/>
        <c:majorTickMark val="out"/>
        <c:minorTickMark val="none"/>
        <c:tickLblPos val="nextTo"/>
        <c:crossAx val="2780307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C7E-45BE-AB65-DD37BAF2533A}"/>
              </c:ext>
            </c:extLst>
          </c:dPt>
          <c:dPt>
            <c:idx val="1"/>
            <c:invertIfNegative val="0"/>
            <c:bubble3D val="0"/>
            <c:spPr>
              <a:solidFill>
                <a:srgbClr val="C00000"/>
              </a:solidFill>
            </c:spPr>
            <c:extLst>
              <c:ext xmlns:c16="http://schemas.microsoft.com/office/drawing/2014/chart" uri="{C3380CC4-5D6E-409C-BE32-E72D297353CC}">
                <c16:uniqueId val="{00000001-FC7E-45BE-AB65-DD37BAF253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7E-45BE-AB65-DD37BAF253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7E-45BE-AB65-DD37BAF253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C7E-45BE-AB65-DD37BAF2533A}"/>
            </c:ext>
          </c:extLst>
        </c:ser>
        <c:dLbls>
          <c:showLegendKey val="0"/>
          <c:showVal val="0"/>
          <c:showCatName val="0"/>
          <c:showSerName val="0"/>
          <c:showPercent val="0"/>
          <c:showBubbleSize val="0"/>
        </c:dLbls>
        <c:gapWidth val="150"/>
        <c:shape val="box"/>
        <c:axId val="278033120"/>
        <c:axId val="278033512"/>
        <c:axId val="0"/>
      </c:bar3DChart>
      <c:catAx>
        <c:axId val="278033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8033512"/>
        <c:crosses val="autoZero"/>
        <c:auto val="1"/>
        <c:lblAlgn val="ctr"/>
        <c:lblOffset val="100"/>
        <c:noMultiLvlLbl val="0"/>
      </c:catAx>
      <c:valAx>
        <c:axId val="278033512"/>
        <c:scaling>
          <c:orientation val="minMax"/>
        </c:scaling>
        <c:delete val="1"/>
        <c:axPos val="l"/>
        <c:numFmt formatCode="0%" sourceLinked="1"/>
        <c:majorTickMark val="out"/>
        <c:minorTickMark val="none"/>
        <c:tickLblPos val="nextTo"/>
        <c:crossAx val="278033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B3-4639-ABA6-52AB015A35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B3-4639-ABA6-52AB015A35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33B3-4639-ABA6-52AB015A351A}"/>
            </c:ext>
          </c:extLst>
        </c:ser>
        <c:dLbls>
          <c:showLegendKey val="0"/>
          <c:showVal val="0"/>
          <c:showCatName val="0"/>
          <c:showSerName val="0"/>
          <c:showPercent val="0"/>
          <c:showBubbleSize val="0"/>
        </c:dLbls>
        <c:gapWidth val="150"/>
        <c:shape val="box"/>
        <c:axId val="278035080"/>
        <c:axId val="278035472"/>
        <c:axId val="0"/>
      </c:bar3DChart>
      <c:catAx>
        <c:axId val="278035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8035472"/>
        <c:crosses val="autoZero"/>
        <c:auto val="1"/>
        <c:lblAlgn val="ctr"/>
        <c:lblOffset val="100"/>
        <c:noMultiLvlLbl val="0"/>
      </c:catAx>
      <c:valAx>
        <c:axId val="278035472"/>
        <c:scaling>
          <c:orientation val="minMax"/>
        </c:scaling>
        <c:delete val="1"/>
        <c:axPos val="l"/>
        <c:numFmt formatCode="0%" sourceLinked="1"/>
        <c:majorTickMark val="out"/>
        <c:minorTickMark val="none"/>
        <c:tickLblPos val="nextTo"/>
        <c:crossAx val="278035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705-4B63-A769-1C7D9E2BBE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705-4B63-A769-1C7D9E2BBE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705-4B63-A769-1C7D9E2BBE2A}"/>
            </c:ext>
          </c:extLst>
        </c:ser>
        <c:dLbls>
          <c:showLegendKey val="0"/>
          <c:showVal val="0"/>
          <c:showCatName val="0"/>
          <c:showSerName val="0"/>
          <c:showPercent val="0"/>
          <c:showBubbleSize val="0"/>
        </c:dLbls>
        <c:gapWidth val="150"/>
        <c:shape val="box"/>
        <c:axId val="278043312"/>
        <c:axId val="278040960"/>
        <c:axId val="0"/>
      </c:bar3DChart>
      <c:catAx>
        <c:axId val="278043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8040960"/>
        <c:crosses val="autoZero"/>
        <c:auto val="1"/>
        <c:lblAlgn val="ctr"/>
        <c:lblOffset val="100"/>
        <c:noMultiLvlLbl val="0"/>
      </c:catAx>
      <c:valAx>
        <c:axId val="278040960"/>
        <c:scaling>
          <c:orientation val="minMax"/>
        </c:scaling>
        <c:delete val="1"/>
        <c:axPos val="l"/>
        <c:numFmt formatCode="0%" sourceLinked="1"/>
        <c:majorTickMark val="out"/>
        <c:minorTickMark val="none"/>
        <c:tickLblPos val="nextTo"/>
        <c:crossAx val="278043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D21-47AC-8F84-8770703B3C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D21-47AC-8F84-8770703B3CF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D21-47AC-8F84-8770703B3CF8}"/>
            </c:ext>
          </c:extLst>
        </c:ser>
        <c:dLbls>
          <c:showLegendKey val="0"/>
          <c:showVal val="0"/>
          <c:showCatName val="0"/>
          <c:showSerName val="0"/>
          <c:showPercent val="0"/>
          <c:showBubbleSize val="0"/>
        </c:dLbls>
        <c:gapWidth val="150"/>
        <c:shape val="box"/>
        <c:axId val="278041352"/>
        <c:axId val="278041744"/>
        <c:axId val="0"/>
      </c:bar3DChart>
      <c:catAx>
        <c:axId val="278041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78041744"/>
        <c:crosses val="autoZero"/>
        <c:auto val="1"/>
        <c:lblAlgn val="ctr"/>
        <c:lblOffset val="100"/>
        <c:noMultiLvlLbl val="0"/>
      </c:catAx>
      <c:valAx>
        <c:axId val="278041744"/>
        <c:scaling>
          <c:orientation val="minMax"/>
        </c:scaling>
        <c:delete val="1"/>
        <c:axPos val="l"/>
        <c:numFmt formatCode="0%" sourceLinked="1"/>
        <c:majorTickMark val="out"/>
        <c:minorTickMark val="none"/>
        <c:tickLblPos val="nextTo"/>
        <c:crossAx val="278041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Instituci&#243;n!A1"/><Relationship Id="rId39" Type="http://schemas.openxmlformats.org/officeDocument/2006/relationships/image" Target="../media/image20.png"/><Relationship Id="rId21" Type="http://schemas.openxmlformats.org/officeDocument/2006/relationships/hyperlink" Target="#Comunidad!A4"/><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7"/><Relationship Id="rId33" Type="http://schemas.openxmlformats.org/officeDocument/2006/relationships/image" Target="../media/image14.png"/><Relationship Id="rId38" Type="http://schemas.openxmlformats.org/officeDocument/2006/relationships/image" Target="../media/image19.png"/><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29" Type="http://schemas.openxmlformats.org/officeDocument/2006/relationships/image" Target="../media/image10.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6"/><Relationship Id="rId32" Type="http://schemas.openxmlformats.org/officeDocument/2006/relationships/image" Target="../media/image13.png"/><Relationship Id="rId37" Type="http://schemas.openxmlformats.org/officeDocument/2006/relationships/image" Target="../media/image18.png"/><Relationship Id="rId40" Type="http://schemas.openxmlformats.org/officeDocument/2006/relationships/image" Target="../media/image21.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image" Target="../media/image8.png"/><Relationship Id="rId28" Type="http://schemas.openxmlformats.org/officeDocument/2006/relationships/hyperlink" Target="#Directiva!A1"/><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7"/><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image" Target="../media/image9.jpeg"/><Relationship Id="rId30" Type="http://schemas.openxmlformats.org/officeDocument/2006/relationships/image" Target="../media/image11.png"/><Relationship Id="rId35" Type="http://schemas.openxmlformats.org/officeDocument/2006/relationships/image" Target="../media/image16.png"/><Relationship Id="rId8" Type="http://schemas.openxmlformats.org/officeDocument/2006/relationships/hyperlink" Target="#Directiva!A8"/><Relationship Id="rId3" Type="http://schemas.openxmlformats.org/officeDocument/2006/relationships/hyperlink" Target="#Directiva!A5"/></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2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2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621" name="1 Imagen" descr="Secretaría de Educación">
          <a:extLst>
            <a:ext uri="{FF2B5EF4-FFF2-40B4-BE49-F238E27FC236}">
              <a16:creationId xmlns:a16="http://schemas.microsoft.com/office/drawing/2014/main" id="{4D007E5C-9AED-4B67-9D8C-ED7B2A9C2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622" name="Picture 3995" descr="MB900431547">
          <a:hlinkClick xmlns:r="http://schemas.openxmlformats.org/officeDocument/2006/relationships" r:id="rId2" tooltip="Ir a revision identidad"/>
          <a:extLst>
            <a:ext uri="{FF2B5EF4-FFF2-40B4-BE49-F238E27FC236}">
              <a16:creationId xmlns:a16="http://schemas.microsoft.com/office/drawing/2014/main" id="{2641A543-56BF-4668-A80E-7FED0597E5F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34925</xdr:rowOff>
    </xdr:to>
    <xdr:pic>
      <xdr:nvPicPr>
        <xdr:cNvPr id="64673508" name="2 Imagen" descr="MC900433801.PNG">
          <a:hlinkClick xmlns:r="http://schemas.openxmlformats.org/officeDocument/2006/relationships" r:id="rId1" tooltip="IR A RESUMEN"/>
          <a:extLst>
            <a:ext uri="{FF2B5EF4-FFF2-40B4-BE49-F238E27FC236}">
              <a16:creationId xmlns:a16="http://schemas.microsoft.com/office/drawing/2014/main" id="{C9AB84DF-59D7-4912-8FE9-CE1D731D85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09" name="3 Imagen" descr="MC900433801.PNG">
          <a:hlinkClick xmlns:r="http://schemas.openxmlformats.org/officeDocument/2006/relationships" r:id="rId3" tooltip="IR A RESUMEN"/>
          <a:extLst>
            <a:ext uri="{FF2B5EF4-FFF2-40B4-BE49-F238E27FC236}">
              <a16:creationId xmlns:a16="http://schemas.microsoft.com/office/drawing/2014/main" id="{2C13F461-8DF3-4E9C-A0AE-CEFF9E8315B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34925</xdr:colOff>
      <xdr:row>19</xdr:row>
      <xdr:rowOff>19050</xdr:rowOff>
    </xdr:to>
    <xdr:pic>
      <xdr:nvPicPr>
        <xdr:cNvPr id="64673510" name="4 Imagen" descr="MC900433801.PNG">
          <a:hlinkClick xmlns:r="http://schemas.openxmlformats.org/officeDocument/2006/relationships" r:id="rId5" tooltip="IR A RESUMEN"/>
          <a:extLst>
            <a:ext uri="{FF2B5EF4-FFF2-40B4-BE49-F238E27FC236}">
              <a16:creationId xmlns:a16="http://schemas.microsoft.com/office/drawing/2014/main" id="{45BBA2F7-D2DA-4FD6-AEFC-2610EFEC1DB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53975</xdr:colOff>
      <xdr:row>29</xdr:row>
      <xdr:rowOff>19050</xdr:rowOff>
    </xdr:to>
    <xdr:pic>
      <xdr:nvPicPr>
        <xdr:cNvPr id="64673511" name="5 Imagen" descr="MC900433801.PNG">
          <a:hlinkClick xmlns:r="http://schemas.openxmlformats.org/officeDocument/2006/relationships" r:id="rId7" tooltip="IR A RESUMEN"/>
          <a:extLst>
            <a:ext uri="{FF2B5EF4-FFF2-40B4-BE49-F238E27FC236}">
              <a16:creationId xmlns:a16="http://schemas.microsoft.com/office/drawing/2014/main" id="{77469460-75C5-4653-A54C-72057228AC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15875</xdr:colOff>
      <xdr:row>35</xdr:row>
      <xdr:rowOff>34925</xdr:rowOff>
    </xdr:to>
    <xdr:pic>
      <xdr:nvPicPr>
        <xdr:cNvPr id="64673512" name="7 Imagen" descr="MC900433801.PNG">
          <a:hlinkClick xmlns:r="http://schemas.openxmlformats.org/officeDocument/2006/relationships" r:id="rId8" tooltip="IR A RESUMEN"/>
          <a:extLst>
            <a:ext uri="{FF2B5EF4-FFF2-40B4-BE49-F238E27FC236}">
              <a16:creationId xmlns:a16="http://schemas.microsoft.com/office/drawing/2014/main" id="{CB485698-C660-4B96-9447-CBAAD237F39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34925</xdr:rowOff>
    </xdr:to>
    <xdr:pic>
      <xdr:nvPicPr>
        <xdr:cNvPr id="64673513" name="8 Imagen" descr="MC900433801.PNG">
          <a:hlinkClick xmlns:r="http://schemas.openxmlformats.org/officeDocument/2006/relationships" r:id="rId9" tooltip="IR A RESUMEN"/>
          <a:extLst>
            <a:ext uri="{FF2B5EF4-FFF2-40B4-BE49-F238E27FC236}">
              <a16:creationId xmlns:a16="http://schemas.microsoft.com/office/drawing/2014/main" id="{B3B8923A-9A2E-4D04-B4D6-F87BEA9E35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4673514" name="9 Imagen" descr="MC900433801.PNG">
          <a:hlinkClick xmlns:r="http://schemas.openxmlformats.org/officeDocument/2006/relationships" r:id="rId10" tooltip="IR A RESUMEN"/>
          <a:extLst>
            <a:ext uri="{FF2B5EF4-FFF2-40B4-BE49-F238E27FC236}">
              <a16:creationId xmlns:a16="http://schemas.microsoft.com/office/drawing/2014/main" id="{32A28F7B-D52F-4D15-B0F3-2FE7EEB441C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15875</xdr:colOff>
      <xdr:row>61</xdr:row>
      <xdr:rowOff>15875</xdr:rowOff>
    </xdr:to>
    <xdr:pic>
      <xdr:nvPicPr>
        <xdr:cNvPr id="64673515" name="10 Imagen" descr="MC900433801.PNG">
          <a:hlinkClick xmlns:r="http://schemas.openxmlformats.org/officeDocument/2006/relationships" r:id="rId11" tooltip="IR A RESUMEN"/>
          <a:extLst>
            <a:ext uri="{FF2B5EF4-FFF2-40B4-BE49-F238E27FC236}">
              <a16:creationId xmlns:a16="http://schemas.microsoft.com/office/drawing/2014/main" id="{D6B582EC-E584-400D-99AA-B9D9750F23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34925</xdr:rowOff>
    </xdr:to>
    <xdr:pic>
      <xdr:nvPicPr>
        <xdr:cNvPr id="64673516" name="11 Imagen" descr="MC900433801.PNG">
          <a:hlinkClick xmlns:r="http://schemas.openxmlformats.org/officeDocument/2006/relationships" r:id="rId12" tooltip="IR A RESUMEN"/>
          <a:extLst>
            <a:ext uri="{FF2B5EF4-FFF2-40B4-BE49-F238E27FC236}">
              <a16:creationId xmlns:a16="http://schemas.microsoft.com/office/drawing/2014/main" id="{E477197C-ADDE-41A7-B2B1-9C9B162F12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64673517" name="12 Imagen" descr="MC900433801.PNG">
          <a:hlinkClick xmlns:r="http://schemas.openxmlformats.org/officeDocument/2006/relationships" r:id="rId13" tooltip="IR A RESUMEN"/>
          <a:extLst>
            <a:ext uri="{FF2B5EF4-FFF2-40B4-BE49-F238E27FC236}">
              <a16:creationId xmlns:a16="http://schemas.microsoft.com/office/drawing/2014/main" id="{EEC12542-5122-45E9-BC67-C7194E8EC6F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34925</xdr:rowOff>
    </xdr:to>
    <xdr:pic>
      <xdr:nvPicPr>
        <xdr:cNvPr id="64673518" name="13 Imagen" descr="MC900433801.PNG">
          <a:hlinkClick xmlns:r="http://schemas.openxmlformats.org/officeDocument/2006/relationships" r:id="rId15" tooltip="IR A RESUMEN"/>
          <a:extLst>
            <a:ext uri="{FF2B5EF4-FFF2-40B4-BE49-F238E27FC236}">
              <a16:creationId xmlns:a16="http://schemas.microsoft.com/office/drawing/2014/main" id="{BD13F0A6-B3D7-413F-82D0-3A69471B82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911225</xdr:colOff>
      <xdr:row>87</xdr:row>
      <xdr:rowOff>57150</xdr:rowOff>
    </xdr:to>
    <xdr:pic>
      <xdr:nvPicPr>
        <xdr:cNvPr id="64673519" name="14 Imagen" descr="MC900433801.PNG">
          <a:hlinkClick xmlns:r="http://schemas.openxmlformats.org/officeDocument/2006/relationships" r:id="rId16" tooltip="IR A RESUMEN"/>
          <a:extLst>
            <a:ext uri="{FF2B5EF4-FFF2-40B4-BE49-F238E27FC236}">
              <a16:creationId xmlns:a16="http://schemas.microsoft.com/office/drawing/2014/main" id="{1ACBE03C-7F36-4DDB-BE2A-62F415F2DA9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892175</xdr:colOff>
      <xdr:row>97</xdr:row>
      <xdr:rowOff>19050</xdr:rowOff>
    </xdr:to>
    <xdr:pic>
      <xdr:nvPicPr>
        <xdr:cNvPr id="64673520" name="15 Imagen" descr="MC900433801.PNG">
          <a:hlinkClick xmlns:r="http://schemas.openxmlformats.org/officeDocument/2006/relationships" r:id="rId18" tooltip="IR A RESUMEN"/>
          <a:extLst>
            <a:ext uri="{FF2B5EF4-FFF2-40B4-BE49-F238E27FC236}">
              <a16:creationId xmlns:a16="http://schemas.microsoft.com/office/drawing/2014/main" id="{6219FAEF-5712-4921-A203-EE04F2F946B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34926</xdr:rowOff>
    </xdr:to>
    <xdr:pic>
      <xdr:nvPicPr>
        <xdr:cNvPr id="64673521" name="16 Imagen" descr="MC900433801.PNG">
          <a:hlinkClick xmlns:r="http://schemas.openxmlformats.org/officeDocument/2006/relationships" r:id="rId19" tooltip="IR A RESUMEN"/>
          <a:extLst>
            <a:ext uri="{FF2B5EF4-FFF2-40B4-BE49-F238E27FC236}">
              <a16:creationId xmlns:a16="http://schemas.microsoft.com/office/drawing/2014/main" id="{AC6BC9AF-5B59-4421-90B1-448366FA09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28925" y="37804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34925</xdr:colOff>
      <xdr:row>113</xdr:row>
      <xdr:rowOff>34925</xdr:rowOff>
    </xdr:to>
    <xdr:pic>
      <xdr:nvPicPr>
        <xdr:cNvPr id="64673522" name="17 Imagen" descr="MC900433801.PNG">
          <a:hlinkClick xmlns:r="http://schemas.openxmlformats.org/officeDocument/2006/relationships" r:id="rId20" tooltip="IR A RESUMEN"/>
          <a:extLst>
            <a:ext uri="{FF2B5EF4-FFF2-40B4-BE49-F238E27FC236}">
              <a16:creationId xmlns:a16="http://schemas.microsoft.com/office/drawing/2014/main" id="{DAD8DB07-832B-42CA-A04A-70B00CC283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34925</xdr:colOff>
      <xdr:row>121</xdr:row>
      <xdr:rowOff>19051</xdr:rowOff>
    </xdr:to>
    <xdr:pic>
      <xdr:nvPicPr>
        <xdr:cNvPr id="64673523" name="18 Imagen" descr="MC900433801.PNG">
          <a:hlinkClick xmlns:r="http://schemas.openxmlformats.org/officeDocument/2006/relationships" r:id="rId21" tooltip="IR A RESUMEN"/>
          <a:extLst>
            <a:ext uri="{FF2B5EF4-FFF2-40B4-BE49-F238E27FC236}">
              <a16:creationId xmlns:a16="http://schemas.microsoft.com/office/drawing/2014/main" id="{BD606B49-23D8-4F24-99F4-D663AEC44BF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167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15875</xdr:rowOff>
    </xdr:to>
    <xdr:pic>
      <xdr:nvPicPr>
        <xdr:cNvPr id="64673524" name="19 Imagen" descr="MC900433801.PNG">
          <a:hlinkClick xmlns:r="http://schemas.openxmlformats.org/officeDocument/2006/relationships" r:id="rId22" tooltip="IR A RESUMEN"/>
          <a:extLst>
            <a:ext uri="{FF2B5EF4-FFF2-40B4-BE49-F238E27FC236}">
              <a16:creationId xmlns:a16="http://schemas.microsoft.com/office/drawing/2014/main" id="{25BCCC11-34AE-40DD-8C05-CD810F1CF13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2895600" y="47158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64673525" name="20 Imagen" descr="MC900433801.PNG">
          <a:hlinkClick xmlns:r="http://schemas.openxmlformats.org/officeDocument/2006/relationships" r:id="rId24" tooltip="IR A RESUMEN"/>
          <a:extLst>
            <a:ext uri="{FF2B5EF4-FFF2-40B4-BE49-F238E27FC236}">
              <a16:creationId xmlns:a16="http://schemas.microsoft.com/office/drawing/2014/main" id="{8D6F4919-0CD4-4B8A-ACCA-83678FA509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9044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53975</xdr:colOff>
      <xdr:row>138</xdr:row>
      <xdr:rowOff>34924</xdr:rowOff>
    </xdr:to>
    <xdr:pic>
      <xdr:nvPicPr>
        <xdr:cNvPr id="64673526" name="21 Imagen" descr="MC900433801.PNG">
          <a:hlinkClick xmlns:r="http://schemas.openxmlformats.org/officeDocument/2006/relationships" r:id="rId25" tooltip="IR A RESUMEN"/>
          <a:extLst>
            <a:ext uri="{FF2B5EF4-FFF2-40B4-BE49-F238E27FC236}">
              <a16:creationId xmlns:a16="http://schemas.microsoft.com/office/drawing/2014/main" id="{27A9D562-DC79-4044-BA7C-FE181C84368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05491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4673527" name="Picture 3995" descr="MB900431547">
          <a:hlinkClick xmlns:r="http://schemas.openxmlformats.org/officeDocument/2006/relationships" r:id="rId26" tooltip="Regresar"/>
          <a:extLst>
            <a:ext uri="{FF2B5EF4-FFF2-40B4-BE49-F238E27FC236}">
              <a16:creationId xmlns:a16="http://schemas.microsoft.com/office/drawing/2014/main" id="{96964D6D-F3EB-4028-B62C-513D3C7607F8}"/>
            </a:ext>
          </a:extLst>
        </xdr:cNvPr>
        <xdr:cNvPicPr>
          <a:picLocks noChangeAspect="1" noChangeArrowheads="1"/>
        </xdr:cNvPicPr>
      </xdr:nvPicPr>
      <xdr:blipFill>
        <a:blip xmlns:r="http://schemas.openxmlformats.org/officeDocument/2006/relationships"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4673528" name="Picture 3995" descr="MB900431547">
          <a:hlinkClick xmlns:r="http://schemas.openxmlformats.org/officeDocument/2006/relationships" r:id="rId28" tooltip="Ir a directiva"/>
          <a:extLst>
            <a:ext uri="{FF2B5EF4-FFF2-40B4-BE49-F238E27FC236}">
              <a16:creationId xmlns:a16="http://schemas.microsoft.com/office/drawing/2014/main" id="{B293B502-FA2F-44AB-8129-333CB3997699}"/>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34925</xdr:rowOff>
    </xdr:to>
    <xdr:pic>
      <xdr:nvPicPr>
        <xdr:cNvPr id="64673529" name="13 Imagen" descr="MC900433801.PNG">
          <a:hlinkClick xmlns:r="http://schemas.openxmlformats.org/officeDocument/2006/relationships" r:id="rId15" tooltip="IR A RESUMEN"/>
          <a:extLst>
            <a:ext uri="{FF2B5EF4-FFF2-40B4-BE49-F238E27FC236}">
              <a16:creationId xmlns:a16="http://schemas.microsoft.com/office/drawing/2014/main" id="{FD20B8E1-18F4-4DA2-BBEE-31500056B5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892175</xdr:colOff>
      <xdr:row>97</xdr:row>
      <xdr:rowOff>19050</xdr:rowOff>
    </xdr:to>
    <xdr:pic>
      <xdr:nvPicPr>
        <xdr:cNvPr id="64673530" name="15 Imagen" descr="MC900433801.PNG">
          <a:hlinkClick xmlns:r="http://schemas.openxmlformats.org/officeDocument/2006/relationships" r:id="rId18" tooltip="IR A RESUMEN"/>
          <a:extLst>
            <a:ext uri="{FF2B5EF4-FFF2-40B4-BE49-F238E27FC236}">
              <a16:creationId xmlns:a16="http://schemas.microsoft.com/office/drawing/2014/main" id="{12B66DBE-EC7F-43C5-B4E1-EB124F9E394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34925</xdr:colOff>
      <xdr:row>113</xdr:row>
      <xdr:rowOff>34925</xdr:rowOff>
    </xdr:to>
    <xdr:pic>
      <xdr:nvPicPr>
        <xdr:cNvPr id="64673531" name="17 Imagen" descr="MC900433801.PNG">
          <a:hlinkClick xmlns:r="http://schemas.openxmlformats.org/officeDocument/2006/relationships" r:id="rId20" tooltip="IR A RESUMEN"/>
          <a:extLst>
            <a:ext uri="{FF2B5EF4-FFF2-40B4-BE49-F238E27FC236}">
              <a16:creationId xmlns:a16="http://schemas.microsoft.com/office/drawing/2014/main" id="{1ABFCE54-0C01-4D2E-8E2C-CC69FF6E310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34925</xdr:rowOff>
    </xdr:to>
    <xdr:pic>
      <xdr:nvPicPr>
        <xdr:cNvPr id="64673532" name="11 Imagen" descr="MC900433801.PNG">
          <a:hlinkClick xmlns:r="http://schemas.openxmlformats.org/officeDocument/2006/relationships" r:id="rId12" tooltip="IR A RESUMEN"/>
          <a:extLst>
            <a:ext uri="{FF2B5EF4-FFF2-40B4-BE49-F238E27FC236}">
              <a16:creationId xmlns:a16="http://schemas.microsoft.com/office/drawing/2014/main" id="{510D83D3-E2C3-4B52-B481-AD4D2A57DF8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64673533" name="12 Imagen" descr="MC900433801.PNG">
          <a:hlinkClick xmlns:r="http://schemas.openxmlformats.org/officeDocument/2006/relationships" r:id="rId13" tooltip="IR A RESUMEN"/>
          <a:extLst>
            <a:ext uri="{FF2B5EF4-FFF2-40B4-BE49-F238E27FC236}">
              <a16:creationId xmlns:a16="http://schemas.microsoft.com/office/drawing/2014/main" id="{4481520B-AAF9-4BEA-8AF9-4FC5F2616C81}"/>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2771775</xdr:colOff>
      <xdr:row>18</xdr:row>
      <xdr:rowOff>9525</xdr:rowOff>
    </xdr:from>
    <xdr:to>
      <xdr:col>5</xdr:col>
      <xdr:colOff>209550</xdr:colOff>
      <xdr:row>19</xdr:row>
      <xdr:rowOff>34925</xdr:rowOff>
    </xdr:to>
    <xdr:pic>
      <xdr:nvPicPr>
        <xdr:cNvPr id="64673534" name="2 Imagen" descr="MC900433801.PNG">
          <a:hlinkClick xmlns:r="http://schemas.openxmlformats.org/officeDocument/2006/relationships" r:id="rId1" tooltip="IR A RESUMEN"/>
          <a:extLst>
            <a:ext uri="{FF2B5EF4-FFF2-40B4-BE49-F238E27FC236}">
              <a16:creationId xmlns:a16="http://schemas.microsoft.com/office/drawing/2014/main" id="{BE9364D3-23B7-40F5-887F-B76DE78CE5D2}"/>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6134100" y="6410325"/>
          <a:ext cx="2095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2771775</xdr:colOff>
      <xdr:row>18</xdr:row>
      <xdr:rowOff>9525</xdr:rowOff>
    </xdr:from>
    <xdr:to>
      <xdr:col>5</xdr:col>
      <xdr:colOff>247650</xdr:colOff>
      <xdr:row>19</xdr:row>
      <xdr:rowOff>34925</xdr:rowOff>
    </xdr:to>
    <xdr:pic>
      <xdr:nvPicPr>
        <xdr:cNvPr id="64673535" name="2 Imagen" descr="MC900433801.PNG">
          <a:hlinkClick xmlns:r="http://schemas.openxmlformats.org/officeDocument/2006/relationships" r:id="rId1" tooltip="IR A RESUMEN"/>
          <a:extLst>
            <a:ext uri="{FF2B5EF4-FFF2-40B4-BE49-F238E27FC236}">
              <a16:creationId xmlns:a16="http://schemas.microsoft.com/office/drawing/2014/main" id="{3E1DD09C-2C6D-407D-B0FF-98DCC9657DE9}"/>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6134100" y="64103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0</xdr:colOff>
      <xdr:row>6</xdr:row>
      <xdr:rowOff>34925</xdr:rowOff>
    </xdr:to>
    <xdr:pic>
      <xdr:nvPicPr>
        <xdr:cNvPr id="64673536" name="2 Imagen" descr="MC900433801.PNG">
          <a:hlinkClick xmlns:r="http://schemas.openxmlformats.org/officeDocument/2006/relationships" r:id="rId1" tooltip="IR A RESUMEN"/>
          <a:extLst>
            <a:ext uri="{FF2B5EF4-FFF2-40B4-BE49-F238E27FC236}">
              <a16:creationId xmlns:a16="http://schemas.microsoft.com/office/drawing/2014/main" id="{6AF630B1-A5C4-46F8-BE7D-130D05E4C84E}"/>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2895600" y="1219200"/>
          <a:ext cx="2095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34925</xdr:rowOff>
    </xdr:to>
    <xdr:pic>
      <xdr:nvPicPr>
        <xdr:cNvPr id="64673537" name="2 Imagen" descr="MC900433801.PNG">
          <a:hlinkClick xmlns:r="http://schemas.openxmlformats.org/officeDocument/2006/relationships" r:id="rId1" tooltip="IR A RESUMEN"/>
          <a:extLst>
            <a:ext uri="{FF2B5EF4-FFF2-40B4-BE49-F238E27FC236}">
              <a16:creationId xmlns:a16="http://schemas.microsoft.com/office/drawing/2014/main" id="{920DE593-758C-4AD4-8195-55E8263D901A}"/>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34925</xdr:rowOff>
    </xdr:to>
    <xdr:pic>
      <xdr:nvPicPr>
        <xdr:cNvPr id="64673538" name="2 Imagen" descr="MC900433801.PNG">
          <a:hlinkClick xmlns:r="http://schemas.openxmlformats.org/officeDocument/2006/relationships" r:id="rId1" tooltip="IR A RESUMEN"/>
          <a:extLst>
            <a:ext uri="{FF2B5EF4-FFF2-40B4-BE49-F238E27FC236}">
              <a16:creationId xmlns:a16="http://schemas.microsoft.com/office/drawing/2014/main" id="{B3590378-A477-4513-8D32-4D3C6F14BC4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8</xdr:row>
      <xdr:rowOff>9525</xdr:rowOff>
    </xdr:from>
    <xdr:to>
      <xdr:col>7</xdr:col>
      <xdr:colOff>53975</xdr:colOff>
      <xdr:row>8</xdr:row>
      <xdr:rowOff>263525</xdr:rowOff>
    </xdr:to>
    <xdr:pic>
      <xdr:nvPicPr>
        <xdr:cNvPr id="64673539" name="3 Imagen" descr="MC900433801.PNG">
          <a:hlinkClick xmlns:r="http://schemas.openxmlformats.org/officeDocument/2006/relationships" r:id="rId3" tooltip="IR A RESUMEN"/>
          <a:extLst>
            <a:ext uri="{FF2B5EF4-FFF2-40B4-BE49-F238E27FC236}">
              <a16:creationId xmlns:a16="http://schemas.microsoft.com/office/drawing/2014/main" id="{FC918AB0-C6AF-492C-99F4-A7E50F635CAF}"/>
            </a:ext>
          </a:extLst>
        </xdr:cNvPr>
        <xdr:cNvPicPr>
          <a:picLocks noChangeAspect="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8382000" y="2466975"/>
          <a:ext cx="8286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8</xdr:row>
      <xdr:rowOff>9525</xdr:rowOff>
    </xdr:from>
    <xdr:to>
      <xdr:col>7</xdr:col>
      <xdr:colOff>53975</xdr:colOff>
      <xdr:row>8</xdr:row>
      <xdr:rowOff>263525</xdr:rowOff>
    </xdr:to>
    <xdr:pic>
      <xdr:nvPicPr>
        <xdr:cNvPr id="64673540" name="3 Imagen" descr="MC900433801.PNG">
          <a:hlinkClick xmlns:r="http://schemas.openxmlformats.org/officeDocument/2006/relationships" r:id="rId3" tooltip="IR A RESUMEN"/>
          <a:extLst>
            <a:ext uri="{FF2B5EF4-FFF2-40B4-BE49-F238E27FC236}">
              <a16:creationId xmlns:a16="http://schemas.microsoft.com/office/drawing/2014/main" id="{10994758-B630-4A57-8B7F-9EA09CC2F236}"/>
            </a:ext>
          </a:extLst>
        </xdr:cNvPr>
        <xdr:cNvPicPr>
          <a:picLocks noChangeAspect="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8382000" y="2466975"/>
          <a:ext cx="8286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0</xdr:colOff>
      <xdr:row>12</xdr:row>
      <xdr:rowOff>19050</xdr:rowOff>
    </xdr:to>
    <xdr:pic>
      <xdr:nvPicPr>
        <xdr:cNvPr id="64673541" name="3 Imagen" descr="MC900433801.PNG">
          <a:hlinkClick xmlns:r="http://schemas.openxmlformats.org/officeDocument/2006/relationships" r:id="rId3" tooltip="IR A RESUMEN"/>
          <a:extLst>
            <a:ext uri="{FF2B5EF4-FFF2-40B4-BE49-F238E27FC236}">
              <a16:creationId xmlns:a16="http://schemas.microsoft.com/office/drawing/2014/main" id="{8B341566-8462-4425-8C95-A8F43E5C6925}"/>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3552825"/>
          <a:ext cx="2190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42" name="3 Imagen" descr="MC900433801.PNG">
          <a:hlinkClick xmlns:r="http://schemas.openxmlformats.org/officeDocument/2006/relationships" r:id="rId3" tooltip="IR A RESUMEN"/>
          <a:extLst>
            <a:ext uri="{FF2B5EF4-FFF2-40B4-BE49-F238E27FC236}">
              <a16:creationId xmlns:a16="http://schemas.microsoft.com/office/drawing/2014/main" id="{5765CDC3-56AB-4253-A881-A67397A5B2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0</xdr:colOff>
      <xdr:row>12</xdr:row>
      <xdr:rowOff>19050</xdr:rowOff>
    </xdr:to>
    <xdr:pic>
      <xdr:nvPicPr>
        <xdr:cNvPr id="64673543" name="3 Imagen" descr="MC900433801.PNG">
          <a:hlinkClick xmlns:r="http://schemas.openxmlformats.org/officeDocument/2006/relationships" r:id="rId3" tooltip="IR A RESUMEN"/>
          <a:extLst>
            <a:ext uri="{FF2B5EF4-FFF2-40B4-BE49-F238E27FC236}">
              <a16:creationId xmlns:a16="http://schemas.microsoft.com/office/drawing/2014/main" id="{C956E23B-40FE-42A9-A0B9-36075C51F4C3}"/>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3552825"/>
          <a:ext cx="2190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44" name="3 Imagen" descr="MC900433801.PNG">
          <a:hlinkClick xmlns:r="http://schemas.openxmlformats.org/officeDocument/2006/relationships" r:id="rId3" tooltip="IR A RESUMEN"/>
          <a:extLst>
            <a:ext uri="{FF2B5EF4-FFF2-40B4-BE49-F238E27FC236}">
              <a16:creationId xmlns:a16="http://schemas.microsoft.com/office/drawing/2014/main" id="{E4351066-AA4D-45FB-8F11-E6557B48D2EB}"/>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45" name="3 Imagen" descr="MC900433801.PNG">
          <a:hlinkClick xmlns:r="http://schemas.openxmlformats.org/officeDocument/2006/relationships" r:id="rId3" tooltip="IR A RESUMEN"/>
          <a:extLst>
            <a:ext uri="{FF2B5EF4-FFF2-40B4-BE49-F238E27FC236}">
              <a16:creationId xmlns:a16="http://schemas.microsoft.com/office/drawing/2014/main" id="{830D7EBA-4434-4A7E-B02F-775DF11A4C59}"/>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0</xdr:colOff>
      <xdr:row>19</xdr:row>
      <xdr:rowOff>19050</xdr:rowOff>
    </xdr:to>
    <xdr:pic>
      <xdr:nvPicPr>
        <xdr:cNvPr id="64673546" name="4 Imagen" descr="MC900433801.PNG">
          <a:hlinkClick xmlns:r="http://schemas.openxmlformats.org/officeDocument/2006/relationships" r:id="rId5" tooltip="IR A RESUMEN"/>
          <a:extLst>
            <a:ext uri="{FF2B5EF4-FFF2-40B4-BE49-F238E27FC236}">
              <a16:creationId xmlns:a16="http://schemas.microsoft.com/office/drawing/2014/main" id="{E1A80ED7-8018-4C1E-91BD-B1C9D8C4515A}"/>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76550" y="6410325"/>
          <a:ext cx="2286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34925</xdr:colOff>
      <xdr:row>19</xdr:row>
      <xdr:rowOff>19050</xdr:rowOff>
    </xdr:to>
    <xdr:pic>
      <xdr:nvPicPr>
        <xdr:cNvPr id="64673547" name="4 Imagen" descr="MC900433801.PNG">
          <a:hlinkClick xmlns:r="http://schemas.openxmlformats.org/officeDocument/2006/relationships" r:id="rId5" tooltip="IR A RESUMEN"/>
          <a:extLst>
            <a:ext uri="{FF2B5EF4-FFF2-40B4-BE49-F238E27FC236}">
              <a16:creationId xmlns:a16="http://schemas.microsoft.com/office/drawing/2014/main" id="{E7008B4F-6366-4C6F-B509-F2023A5B997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0</xdr:colOff>
      <xdr:row>19</xdr:row>
      <xdr:rowOff>19050</xdr:rowOff>
    </xdr:to>
    <xdr:pic>
      <xdr:nvPicPr>
        <xdr:cNvPr id="64673548" name="4 Imagen" descr="MC900433801.PNG">
          <a:hlinkClick xmlns:r="http://schemas.openxmlformats.org/officeDocument/2006/relationships" r:id="rId5" tooltip="IR A RESUMEN"/>
          <a:extLst>
            <a:ext uri="{FF2B5EF4-FFF2-40B4-BE49-F238E27FC236}">
              <a16:creationId xmlns:a16="http://schemas.microsoft.com/office/drawing/2014/main" id="{82B97A31-C4C5-48C2-B2FC-8C2D32050101}"/>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76550" y="6410325"/>
          <a:ext cx="2286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34925</xdr:colOff>
      <xdr:row>19</xdr:row>
      <xdr:rowOff>19050</xdr:rowOff>
    </xdr:to>
    <xdr:pic>
      <xdr:nvPicPr>
        <xdr:cNvPr id="64673549" name="4 Imagen" descr="MC900433801.PNG">
          <a:hlinkClick xmlns:r="http://schemas.openxmlformats.org/officeDocument/2006/relationships" r:id="rId5" tooltip="IR A RESUMEN"/>
          <a:extLst>
            <a:ext uri="{FF2B5EF4-FFF2-40B4-BE49-F238E27FC236}">
              <a16:creationId xmlns:a16="http://schemas.microsoft.com/office/drawing/2014/main" id="{309873A8-F961-4E33-B95B-C9770794A1AE}"/>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0</xdr:colOff>
      <xdr:row>29</xdr:row>
      <xdr:rowOff>19050</xdr:rowOff>
    </xdr:to>
    <xdr:pic>
      <xdr:nvPicPr>
        <xdr:cNvPr id="64673550" name="5 Imagen" descr="MC900433801.PNG">
          <a:hlinkClick xmlns:r="http://schemas.openxmlformats.org/officeDocument/2006/relationships" r:id="rId7" tooltip="IR A RESUMEN"/>
          <a:extLst>
            <a:ext uri="{FF2B5EF4-FFF2-40B4-BE49-F238E27FC236}">
              <a16:creationId xmlns:a16="http://schemas.microsoft.com/office/drawing/2014/main" id="{1E9E3DDA-9B86-4B6A-A254-06DD06EDC855}"/>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2905125" y="10782300"/>
          <a:ext cx="2000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53975</xdr:colOff>
      <xdr:row>29</xdr:row>
      <xdr:rowOff>19050</xdr:rowOff>
    </xdr:to>
    <xdr:pic>
      <xdr:nvPicPr>
        <xdr:cNvPr id="64673551" name="5 Imagen" descr="MC900433801.PNG">
          <a:hlinkClick xmlns:r="http://schemas.openxmlformats.org/officeDocument/2006/relationships" r:id="rId7" tooltip="IR A RESUMEN"/>
          <a:extLst>
            <a:ext uri="{FF2B5EF4-FFF2-40B4-BE49-F238E27FC236}">
              <a16:creationId xmlns:a16="http://schemas.microsoft.com/office/drawing/2014/main" id="{B9978F4B-5B70-430A-A584-CE1D7C61D204}"/>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0</xdr:colOff>
      <xdr:row>29</xdr:row>
      <xdr:rowOff>19050</xdr:rowOff>
    </xdr:to>
    <xdr:pic>
      <xdr:nvPicPr>
        <xdr:cNvPr id="64673552" name="5 Imagen" descr="MC900433801.PNG">
          <a:hlinkClick xmlns:r="http://schemas.openxmlformats.org/officeDocument/2006/relationships" r:id="rId7" tooltip="IR A RESUMEN"/>
          <a:extLst>
            <a:ext uri="{FF2B5EF4-FFF2-40B4-BE49-F238E27FC236}">
              <a16:creationId xmlns:a16="http://schemas.microsoft.com/office/drawing/2014/main" id="{E876A719-1FDE-4AF0-BCE7-ACE324FAF101}"/>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2905125" y="10782300"/>
          <a:ext cx="2000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53975</xdr:colOff>
      <xdr:row>29</xdr:row>
      <xdr:rowOff>19050</xdr:rowOff>
    </xdr:to>
    <xdr:pic>
      <xdr:nvPicPr>
        <xdr:cNvPr id="64673553" name="5 Imagen" descr="MC900433801.PNG">
          <a:hlinkClick xmlns:r="http://schemas.openxmlformats.org/officeDocument/2006/relationships" r:id="rId7" tooltip="IR A RESUMEN"/>
          <a:extLst>
            <a:ext uri="{FF2B5EF4-FFF2-40B4-BE49-F238E27FC236}">
              <a16:creationId xmlns:a16="http://schemas.microsoft.com/office/drawing/2014/main" id="{56B4D31A-0AA8-44B6-9F24-8C05D9E0B33A}"/>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0</xdr:colOff>
      <xdr:row>35</xdr:row>
      <xdr:rowOff>34925</xdr:rowOff>
    </xdr:to>
    <xdr:pic>
      <xdr:nvPicPr>
        <xdr:cNvPr id="64673554" name="7 Imagen" descr="MC900433801.PNG">
          <a:hlinkClick xmlns:r="http://schemas.openxmlformats.org/officeDocument/2006/relationships" r:id="rId8" tooltip="IR A RESUMEN"/>
          <a:extLst>
            <a:ext uri="{FF2B5EF4-FFF2-40B4-BE49-F238E27FC236}">
              <a16:creationId xmlns:a16="http://schemas.microsoft.com/office/drawing/2014/main" id="{E8AEC291-251A-4D49-AAC8-39CE0C44F6D4}"/>
            </a:ext>
          </a:extLst>
        </xdr:cNvPr>
        <xdr:cNvPicPr>
          <a:picLocks noChangeAspect="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2867025" y="131635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15875</xdr:colOff>
      <xdr:row>35</xdr:row>
      <xdr:rowOff>34925</xdr:rowOff>
    </xdr:to>
    <xdr:pic>
      <xdr:nvPicPr>
        <xdr:cNvPr id="64673555" name="7 Imagen" descr="MC900433801.PNG">
          <a:hlinkClick xmlns:r="http://schemas.openxmlformats.org/officeDocument/2006/relationships" r:id="rId8" tooltip="IR A RESUMEN"/>
          <a:extLst>
            <a:ext uri="{FF2B5EF4-FFF2-40B4-BE49-F238E27FC236}">
              <a16:creationId xmlns:a16="http://schemas.microsoft.com/office/drawing/2014/main" id="{05830A05-6C4F-44B0-81B8-9C358FD9C5B4}"/>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0</xdr:colOff>
      <xdr:row>35</xdr:row>
      <xdr:rowOff>34925</xdr:rowOff>
    </xdr:to>
    <xdr:pic>
      <xdr:nvPicPr>
        <xdr:cNvPr id="64673556" name="7 Imagen" descr="MC900433801.PNG">
          <a:hlinkClick xmlns:r="http://schemas.openxmlformats.org/officeDocument/2006/relationships" r:id="rId8" tooltip="IR A RESUMEN"/>
          <a:extLst>
            <a:ext uri="{FF2B5EF4-FFF2-40B4-BE49-F238E27FC236}">
              <a16:creationId xmlns:a16="http://schemas.microsoft.com/office/drawing/2014/main" id="{71B6F7B0-7E29-4ACF-BA4D-78394D304515}"/>
            </a:ext>
          </a:extLst>
        </xdr:cNvPr>
        <xdr:cNvPicPr>
          <a:picLocks noChangeAspect="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2867025" y="131635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15875</xdr:colOff>
      <xdr:row>35</xdr:row>
      <xdr:rowOff>34925</xdr:rowOff>
    </xdr:to>
    <xdr:pic>
      <xdr:nvPicPr>
        <xdr:cNvPr id="64673557" name="7 Imagen" descr="MC900433801.PNG">
          <a:hlinkClick xmlns:r="http://schemas.openxmlformats.org/officeDocument/2006/relationships" r:id="rId8" tooltip="IR A RESUMEN"/>
          <a:extLst>
            <a:ext uri="{FF2B5EF4-FFF2-40B4-BE49-F238E27FC236}">
              <a16:creationId xmlns:a16="http://schemas.microsoft.com/office/drawing/2014/main" id="{A2EA4ABB-887D-41A1-8D12-01C8C652F067}"/>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0</xdr:colOff>
      <xdr:row>46</xdr:row>
      <xdr:rowOff>34925</xdr:rowOff>
    </xdr:to>
    <xdr:pic>
      <xdr:nvPicPr>
        <xdr:cNvPr id="64673558" name="8 Imagen" descr="MC900433801.PNG">
          <a:hlinkClick xmlns:r="http://schemas.openxmlformats.org/officeDocument/2006/relationships" r:id="rId9" tooltip="IR A RESUMEN"/>
          <a:extLst>
            <a:ext uri="{FF2B5EF4-FFF2-40B4-BE49-F238E27FC236}">
              <a16:creationId xmlns:a16="http://schemas.microsoft.com/office/drawing/2014/main" id="{EBECEA60-AAF7-4FC8-9750-7288506A7660}"/>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2876550" y="18021300"/>
          <a:ext cx="2286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34925</xdr:rowOff>
    </xdr:to>
    <xdr:pic>
      <xdr:nvPicPr>
        <xdr:cNvPr id="64673559" name="8 Imagen" descr="MC900433801.PNG">
          <a:hlinkClick xmlns:r="http://schemas.openxmlformats.org/officeDocument/2006/relationships" r:id="rId9" tooltip="IR A RESUMEN"/>
          <a:extLst>
            <a:ext uri="{FF2B5EF4-FFF2-40B4-BE49-F238E27FC236}">
              <a16:creationId xmlns:a16="http://schemas.microsoft.com/office/drawing/2014/main" id="{C1AB5B0C-1139-4039-8012-8610E6578EBD}"/>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0</xdr:colOff>
      <xdr:row>46</xdr:row>
      <xdr:rowOff>34925</xdr:rowOff>
    </xdr:to>
    <xdr:pic>
      <xdr:nvPicPr>
        <xdr:cNvPr id="64673560" name="8 Imagen" descr="MC900433801.PNG">
          <a:hlinkClick xmlns:r="http://schemas.openxmlformats.org/officeDocument/2006/relationships" r:id="rId9" tooltip="IR A RESUMEN"/>
          <a:extLst>
            <a:ext uri="{FF2B5EF4-FFF2-40B4-BE49-F238E27FC236}">
              <a16:creationId xmlns:a16="http://schemas.microsoft.com/office/drawing/2014/main" id="{D3E47E86-C9DF-4975-B9ED-8CEA0BE22709}"/>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2876550" y="18021300"/>
          <a:ext cx="2286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34925</xdr:rowOff>
    </xdr:to>
    <xdr:pic>
      <xdr:nvPicPr>
        <xdr:cNvPr id="64673561" name="8 Imagen" descr="MC900433801.PNG">
          <a:hlinkClick xmlns:r="http://schemas.openxmlformats.org/officeDocument/2006/relationships" r:id="rId9" tooltip="IR A RESUMEN"/>
          <a:extLst>
            <a:ext uri="{FF2B5EF4-FFF2-40B4-BE49-F238E27FC236}">
              <a16:creationId xmlns:a16="http://schemas.microsoft.com/office/drawing/2014/main" id="{E8C133BE-CDDF-43AA-A04C-FD9FEA3DD6C8}"/>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331180" name="1 Gráfico">
          <a:extLst>
            <a:ext uri="{FF2B5EF4-FFF2-40B4-BE49-F238E27FC236}">
              <a16:creationId xmlns:a16="http://schemas.microsoft.com/office/drawing/2014/main" id="{1D9562E5-9024-4366-AEF9-0573398DD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331181" name="2 Gráfico">
          <a:extLst>
            <a:ext uri="{FF2B5EF4-FFF2-40B4-BE49-F238E27FC236}">
              <a16:creationId xmlns:a16="http://schemas.microsoft.com/office/drawing/2014/main" id="{B36B5E93-618C-4E58-B7A3-6C043DD49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331182" name="3 Gráfico">
          <a:extLst>
            <a:ext uri="{FF2B5EF4-FFF2-40B4-BE49-F238E27FC236}">
              <a16:creationId xmlns:a16="http://schemas.microsoft.com/office/drawing/2014/main" id="{F22E74C1-E2D7-435F-9902-6D22CE2CDC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331183" name="4 Gráfico">
          <a:extLst>
            <a:ext uri="{FF2B5EF4-FFF2-40B4-BE49-F238E27FC236}">
              <a16:creationId xmlns:a16="http://schemas.microsoft.com/office/drawing/2014/main" id="{76A6C205-6E11-4DE4-84CF-4EEE5191D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331184" name="5 Gráfico">
          <a:extLst>
            <a:ext uri="{FF2B5EF4-FFF2-40B4-BE49-F238E27FC236}">
              <a16:creationId xmlns:a16="http://schemas.microsoft.com/office/drawing/2014/main" id="{B91D2500-45C2-4DE6-847E-50D71E1BA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331185" name="6 Gráfico">
          <a:extLst>
            <a:ext uri="{FF2B5EF4-FFF2-40B4-BE49-F238E27FC236}">
              <a16:creationId xmlns:a16="http://schemas.microsoft.com/office/drawing/2014/main" id="{E8F4C76F-2409-4468-93EC-A1D6B411E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331186" name="7 Gráfico">
          <a:extLst>
            <a:ext uri="{FF2B5EF4-FFF2-40B4-BE49-F238E27FC236}">
              <a16:creationId xmlns:a16="http://schemas.microsoft.com/office/drawing/2014/main" id="{15F505C0-BF20-412F-954B-A3B4A7459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331187" name="8 Gráfico">
          <a:extLst>
            <a:ext uri="{FF2B5EF4-FFF2-40B4-BE49-F238E27FC236}">
              <a16:creationId xmlns:a16="http://schemas.microsoft.com/office/drawing/2014/main" id="{134EFCBA-08FD-4EE6-853E-23B46E620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331188" name="9 Gráfico">
          <a:extLst>
            <a:ext uri="{FF2B5EF4-FFF2-40B4-BE49-F238E27FC236}">
              <a16:creationId xmlns:a16="http://schemas.microsoft.com/office/drawing/2014/main" id="{2F7615C0-090F-4FE8-BB79-4EAF2585C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3331189" name="10 Gráfico">
          <a:extLst>
            <a:ext uri="{FF2B5EF4-FFF2-40B4-BE49-F238E27FC236}">
              <a16:creationId xmlns:a16="http://schemas.microsoft.com/office/drawing/2014/main" id="{083D76C2-A5A1-4AB6-9BB7-25901F7C1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3331190" name="11 Gráfico">
          <a:extLst>
            <a:ext uri="{FF2B5EF4-FFF2-40B4-BE49-F238E27FC236}">
              <a16:creationId xmlns:a16="http://schemas.microsoft.com/office/drawing/2014/main" id="{875F1920-2854-4E71-A042-D021D06564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3331191" name="12 Gráfico">
          <a:extLst>
            <a:ext uri="{FF2B5EF4-FFF2-40B4-BE49-F238E27FC236}">
              <a16:creationId xmlns:a16="http://schemas.microsoft.com/office/drawing/2014/main" id="{6D55FED6-1889-448E-89FB-314273F5E7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331192" name="7 Gráfico">
          <a:extLst>
            <a:ext uri="{FF2B5EF4-FFF2-40B4-BE49-F238E27FC236}">
              <a16:creationId xmlns:a16="http://schemas.microsoft.com/office/drawing/2014/main" id="{E50EF47D-265F-45D1-8019-2C94116AC1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331193" name="8 Gráfico">
          <a:extLst>
            <a:ext uri="{FF2B5EF4-FFF2-40B4-BE49-F238E27FC236}">
              <a16:creationId xmlns:a16="http://schemas.microsoft.com/office/drawing/2014/main" id="{EF56BDED-B59A-4524-830B-CC82B58674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331194" name="9 Gráfico">
          <a:extLst>
            <a:ext uri="{FF2B5EF4-FFF2-40B4-BE49-F238E27FC236}">
              <a16:creationId xmlns:a16="http://schemas.microsoft.com/office/drawing/2014/main" id="{AD84F40B-CEE1-4A2A-B869-82596E3685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3331195" name="16 Gráfico">
          <a:extLst>
            <a:ext uri="{FF2B5EF4-FFF2-40B4-BE49-F238E27FC236}">
              <a16:creationId xmlns:a16="http://schemas.microsoft.com/office/drawing/2014/main" id="{99BCFDE3-829A-4FB3-9B22-23EFB45926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331196" name="7 Gráfico">
          <a:extLst>
            <a:ext uri="{FF2B5EF4-FFF2-40B4-BE49-F238E27FC236}">
              <a16:creationId xmlns:a16="http://schemas.microsoft.com/office/drawing/2014/main" id="{17F355A8-BCD9-403F-B728-2DD30B413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331197" name="8 Gráfico">
          <a:extLst>
            <a:ext uri="{FF2B5EF4-FFF2-40B4-BE49-F238E27FC236}">
              <a16:creationId xmlns:a16="http://schemas.microsoft.com/office/drawing/2014/main" id="{7501F3A9-7CC2-424E-864C-3D754AE994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3331198" name="9 Gráfico">
          <a:extLst>
            <a:ext uri="{FF2B5EF4-FFF2-40B4-BE49-F238E27FC236}">
              <a16:creationId xmlns:a16="http://schemas.microsoft.com/office/drawing/2014/main" id="{92D3AFC0-D0C6-47AA-A5B0-559BF9E655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3331199" name="16 Gráfico">
          <a:extLst>
            <a:ext uri="{FF2B5EF4-FFF2-40B4-BE49-F238E27FC236}">
              <a16:creationId xmlns:a16="http://schemas.microsoft.com/office/drawing/2014/main" id="{01D7B158-9E28-4F86-8E74-C19E388BB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3331200" name="7 Gráfico">
          <a:extLst>
            <a:ext uri="{FF2B5EF4-FFF2-40B4-BE49-F238E27FC236}">
              <a16:creationId xmlns:a16="http://schemas.microsoft.com/office/drawing/2014/main" id="{E40B345A-4A9D-496D-9738-9B1042346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3331201" name="8 Gráfico">
          <a:extLst>
            <a:ext uri="{FF2B5EF4-FFF2-40B4-BE49-F238E27FC236}">
              <a16:creationId xmlns:a16="http://schemas.microsoft.com/office/drawing/2014/main" id="{95D7DDA2-78A8-4AC5-87CB-1421F56214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3331202" name="9 Gráfico">
          <a:extLst>
            <a:ext uri="{FF2B5EF4-FFF2-40B4-BE49-F238E27FC236}">
              <a16:creationId xmlns:a16="http://schemas.microsoft.com/office/drawing/2014/main" id="{0620BAF9-B5D2-47FB-B129-BF1501D9A4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3331203" name="16 Gráfico">
          <a:extLst>
            <a:ext uri="{FF2B5EF4-FFF2-40B4-BE49-F238E27FC236}">
              <a16:creationId xmlns:a16="http://schemas.microsoft.com/office/drawing/2014/main" id="{97E79017-4083-42DA-87A5-313A5D73A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3331204" name="Picture 3995" descr="MB900431547">
          <a:hlinkClick xmlns:r="http://schemas.openxmlformats.org/officeDocument/2006/relationships" r:id="rId25" tooltip="Ir a factores criticos"/>
          <a:extLst>
            <a:ext uri="{FF2B5EF4-FFF2-40B4-BE49-F238E27FC236}">
              <a16:creationId xmlns:a16="http://schemas.microsoft.com/office/drawing/2014/main" id="{FDCFAC03-72E7-4D34-AFFF-EE9C194529E1}"/>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3331205" name="2 Imagen" descr="MC900433801.PNG">
          <a:hlinkClick xmlns:r="http://schemas.openxmlformats.org/officeDocument/2006/relationships" r:id="rId25" tooltip="Ir a academica"/>
          <a:extLst>
            <a:ext uri="{FF2B5EF4-FFF2-40B4-BE49-F238E27FC236}">
              <a16:creationId xmlns:a16="http://schemas.microsoft.com/office/drawing/2014/main" id="{140B850B-EA06-4403-9E11-6768C2401DAC}"/>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3331206" name="1 Gráfico">
          <a:extLst>
            <a:ext uri="{FF2B5EF4-FFF2-40B4-BE49-F238E27FC236}">
              <a16:creationId xmlns:a16="http://schemas.microsoft.com/office/drawing/2014/main" id="{FD4D2241-8168-4CBB-9554-F7B05422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3331207" name="4 Gráfico">
          <a:extLst>
            <a:ext uri="{FF2B5EF4-FFF2-40B4-BE49-F238E27FC236}">
              <a16:creationId xmlns:a16="http://schemas.microsoft.com/office/drawing/2014/main" id="{9B82C0D8-FB27-443C-8372-6017A68334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3331208" name="5 Gráfico">
          <a:extLst>
            <a:ext uri="{FF2B5EF4-FFF2-40B4-BE49-F238E27FC236}">
              <a16:creationId xmlns:a16="http://schemas.microsoft.com/office/drawing/2014/main" id="{495BE9F7-648B-4242-9FB7-4CA5B3806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3331209" name="6 Gráfico">
          <a:extLst>
            <a:ext uri="{FF2B5EF4-FFF2-40B4-BE49-F238E27FC236}">
              <a16:creationId xmlns:a16="http://schemas.microsoft.com/office/drawing/2014/main" id="{A46CD998-0DD9-4F69-B277-A14C638D2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3331210" name="7 Gráfico">
          <a:extLst>
            <a:ext uri="{FF2B5EF4-FFF2-40B4-BE49-F238E27FC236}">
              <a16:creationId xmlns:a16="http://schemas.microsoft.com/office/drawing/2014/main" id="{49B04422-5691-4DE8-929C-8AB65829BC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3331211" name="8 Gráfico">
          <a:extLst>
            <a:ext uri="{FF2B5EF4-FFF2-40B4-BE49-F238E27FC236}">
              <a16:creationId xmlns:a16="http://schemas.microsoft.com/office/drawing/2014/main" id="{5F240F2E-0A30-4678-9F6D-170F7D9FE7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2771931" name="1 Gráfico">
          <a:extLst>
            <a:ext uri="{FF2B5EF4-FFF2-40B4-BE49-F238E27FC236}">
              <a16:creationId xmlns:a16="http://schemas.microsoft.com/office/drawing/2014/main" id="{C36CAE95-E6DD-4FA4-95C1-1E5F264EFB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2771932" name="2 Gráfico">
          <a:extLst>
            <a:ext uri="{FF2B5EF4-FFF2-40B4-BE49-F238E27FC236}">
              <a16:creationId xmlns:a16="http://schemas.microsoft.com/office/drawing/2014/main" id="{C0D55713-862D-46FB-A280-D7D4299B8A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2771933" name="3 Gráfico">
          <a:extLst>
            <a:ext uri="{FF2B5EF4-FFF2-40B4-BE49-F238E27FC236}">
              <a16:creationId xmlns:a16="http://schemas.microsoft.com/office/drawing/2014/main" id="{DFDDDD42-021F-4E63-9D08-4C72CBB1AE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2771934" name="4 Gráfico">
          <a:extLst>
            <a:ext uri="{FF2B5EF4-FFF2-40B4-BE49-F238E27FC236}">
              <a16:creationId xmlns:a16="http://schemas.microsoft.com/office/drawing/2014/main" id="{2620D2B7-776B-4AAA-AC9E-947A3EBF0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2771935" name="5 Gráfico">
          <a:extLst>
            <a:ext uri="{FF2B5EF4-FFF2-40B4-BE49-F238E27FC236}">
              <a16:creationId xmlns:a16="http://schemas.microsoft.com/office/drawing/2014/main" id="{15E06AA3-CE70-4093-A02B-2AFCE7484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2771936" name="6 Gráfico">
          <a:extLst>
            <a:ext uri="{FF2B5EF4-FFF2-40B4-BE49-F238E27FC236}">
              <a16:creationId xmlns:a16="http://schemas.microsoft.com/office/drawing/2014/main" id="{BFA902F7-3C6B-4062-8C9D-6736C0FBD1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2771937" name="7 Gráfico">
          <a:extLst>
            <a:ext uri="{FF2B5EF4-FFF2-40B4-BE49-F238E27FC236}">
              <a16:creationId xmlns:a16="http://schemas.microsoft.com/office/drawing/2014/main" id="{8B2D268A-5526-4B9C-AB7E-0419BA755A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2771938" name="8 Gráfico">
          <a:extLst>
            <a:ext uri="{FF2B5EF4-FFF2-40B4-BE49-F238E27FC236}">
              <a16:creationId xmlns:a16="http://schemas.microsoft.com/office/drawing/2014/main" id="{079ABA54-D0E8-4F0A-81C9-CADDD736A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2771939" name="9 Gráfico">
          <a:extLst>
            <a:ext uri="{FF2B5EF4-FFF2-40B4-BE49-F238E27FC236}">
              <a16:creationId xmlns:a16="http://schemas.microsoft.com/office/drawing/2014/main" id="{D50A3359-BE0B-4DC0-8487-AF7CA3CC5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2771940" name="10 Gráfico">
          <a:extLst>
            <a:ext uri="{FF2B5EF4-FFF2-40B4-BE49-F238E27FC236}">
              <a16:creationId xmlns:a16="http://schemas.microsoft.com/office/drawing/2014/main" id="{A5E97026-B56C-44A6-BB63-E287486E97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2771941" name="11 Gráfico">
          <a:extLst>
            <a:ext uri="{FF2B5EF4-FFF2-40B4-BE49-F238E27FC236}">
              <a16:creationId xmlns:a16="http://schemas.microsoft.com/office/drawing/2014/main" id="{C9176A51-8AC3-4B58-8626-D0D28770F1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2771942" name="12 Gráfico">
          <a:extLst>
            <a:ext uri="{FF2B5EF4-FFF2-40B4-BE49-F238E27FC236}">
              <a16:creationId xmlns:a16="http://schemas.microsoft.com/office/drawing/2014/main" id="{E5BC6B66-EE68-4C0E-87F2-866A43776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2771943" name="7 Gráfico">
          <a:extLst>
            <a:ext uri="{FF2B5EF4-FFF2-40B4-BE49-F238E27FC236}">
              <a16:creationId xmlns:a16="http://schemas.microsoft.com/office/drawing/2014/main" id="{51E53667-9330-4DE6-933E-2DA9749480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2771944" name="8 Gráfico">
          <a:extLst>
            <a:ext uri="{FF2B5EF4-FFF2-40B4-BE49-F238E27FC236}">
              <a16:creationId xmlns:a16="http://schemas.microsoft.com/office/drawing/2014/main" id="{999995EA-3928-43D3-B3AF-304FF67719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2771945" name="9 Gráfico">
          <a:extLst>
            <a:ext uri="{FF2B5EF4-FFF2-40B4-BE49-F238E27FC236}">
              <a16:creationId xmlns:a16="http://schemas.microsoft.com/office/drawing/2014/main" id="{E2783005-D532-4D0E-A4E0-6C464C2CB0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2771946" name="16 Gráfico">
          <a:extLst>
            <a:ext uri="{FF2B5EF4-FFF2-40B4-BE49-F238E27FC236}">
              <a16:creationId xmlns:a16="http://schemas.microsoft.com/office/drawing/2014/main" id="{61B0B360-152A-4C20-B4D4-3E1479E71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2771947" name="Picture 3995" descr="MB900431547">
          <a:hlinkClick xmlns:r="http://schemas.openxmlformats.org/officeDocument/2006/relationships" r:id="rId17" tooltip="Ir a factores criticos"/>
          <a:extLst>
            <a:ext uri="{FF2B5EF4-FFF2-40B4-BE49-F238E27FC236}">
              <a16:creationId xmlns:a16="http://schemas.microsoft.com/office/drawing/2014/main" id="{E3EC7317-0812-414F-A0EF-2051B60E931E}"/>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2771948" name="2 Imagen" descr="MC900433801.PNG">
          <a:hlinkClick xmlns:r="http://schemas.openxmlformats.org/officeDocument/2006/relationships" r:id="rId17" tooltip="Ir a administrativa"/>
          <a:extLst>
            <a:ext uri="{FF2B5EF4-FFF2-40B4-BE49-F238E27FC236}">
              <a16:creationId xmlns:a16="http://schemas.microsoft.com/office/drawing/2014/main" id="{BADF6FF4-1E31-4F2B-9EAF-DFB55A73AA08}"/>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2771949" name="1 Gráfico">
          <a:extLst>
            <a:ext uri="{FF2B5EF4-FFF2-40B4-BE49-F238E27FC236}">
              <a16:creationId xmlns:a16="http://schemas.microsoft.com/office/drawing/2014/main" id="{5CE2F812-118B-4ABA-B77F-C11E284AC0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2771950" name="2 Gráfico">
          <a:extLst>
            <a:ext uri="{FF2B5EF4-FFF2-40B4-BE49-F238E27FC236}">
              <a16:creationId xmlns:a16="http://schemas.microsoft.com/office/drawing/2014/main" id="{296BD35C-D7EF-4EEC-881D-187069498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2771951" name="3 Gráfico">
          <a:extLst>
            <a:ext uri="{FF2B5EF4-FFF2-40B4-BE49-F238E27FC236}">
              <a16:creationId xmlns:a16="http://schemas.microsoft.com/office/drawing/2014/main" id="{665339BE-E63C-4E7F-9234-89904B2404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2771952" name="4 Gráfico">
          <a:extLst>
            <a:ext uri="{FF2B5EF4-FFF2-40B4-BE49-F238E27FC236}">
              <a16:creationId xmlns:a16="http://schemas.microsoft.com/office/drawing/2014/main" id="{DF297B9C-4C23-4A42-BDF5-4CED355B24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50347</xdr:colOff>
      <xdr:row>2</xdr:row>
      <xdr:rowOff>9525</xdr:rowOff>
    </xdr:from>
    <xdr:to>
      <xdr:col>27</xdr:col>
      <xdr:colOff>50347</xdr:colOff>
      <xdr:row>8</xdr:row>
      <xdr:rowOff>0</xdr:rowOff>
    </xdr:to>
    <xdr:graphicFrame macro="">
      <xdr:nvGraphicFramePr>
        <xdr:cNvPr id="64842060" name="1 Gráfico">
          <a:extLst>
            <a:ext uri="{FF2B5EF4-FFF2-40B4-BE49-F238E27FC236}">
              <a16:creationId xmlns:a16="http://schemas.microsoft.com/office/drawing/2014/main" id="{F57EDCFD-8BF2-49CF-BA27-255D13D49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4842061" name="2 Gráfico">
          <a:extLst>
            <a:ext uri="{FF2B5EF4-FFF2-40B4-BE49-F238E27FC236}">
              <a16:creationId xmlns:a16="http://schemas.microsoft.com/office/drawing/2014/main" id="{CC32F308-2DF6-4826-BA52-12B019618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4842062" name="3 Gráfico">
          <a:extLst>
            <a:ext uri="{FF2B5EF4-FFF2-40B4-BE49-F238E27FC236}">
              <a16:creationId xmlns:a16="http://schemas.microsoft.com/office/drawing/2014/main" id="{96A87F75-AA07-4BDB-96F6-D66E2F6A8C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4842063" name="4 Gráfico">
          <a:extLst>
            <a:ext uri="{FF2B5EF4-FFF2-40B4-BE49-F238E27FC236}">
              <a16:creationId xmlns:a16="http://schemas.microsoft.com/office/drawing/2014/main" id="{05264E06-5EFD-4131-AEDD-2C06C6403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4842064" name="5 Gráfico">
          <a:extLst>
            <a:ext uri="{FF2B5EF4-FFF2-40B4-BE49-F238E27FC236}">
              <a16:creationId xmlns:a16="http://schemas.microsoft.com/office/drawing/2014/main" id="{AA9143F6-6B2F-4A35-B62C-970683BCD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4842065" name="6 Gráfico">
          <a:extLst>
            <a:ext uri="{FF2B5EF4-FFF2-40B4-BE49-F238E27FC236}">
              <a16:creationId xmlns:a16="http://schemas.microsoft.com/office/drawing/2014/main" id="{5FACA1CF-2E2D-4D4B-877D-AA07829C6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4842066" name="7 Gráfico">
          <a:extLst>
            <a:ext uri="{FF2B5EF4-FFF2-40B4-BE49-F238E27FC236}">
              <a16:creationId xmlns:a16="http://schemas.microsoft.com/office/drawing/2014/main" id="{E6BA69A8-0890-4120-91E7-37C19565B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4842067" name="8 Gráfico">
          <a:extLst>
            <a:ext uri="{FF2B5EF4-FFF2-40B4-BE49-F238E27FC236}">
              <a16:creationId xmlns:a16="http://schemas.microsoft.com/office/drawing/2014/main" id="{F0B8FBCA-9825-4B80-A3C5-FFED1BEC7B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4842068" name="9 Gráfico">
          <a:extLst>
            <a:ext uri="{FF2B5EF4-FFF2-40B4-BE49-F238E27FC236}">
              <a16:creationId xmlns:a16="http://schemas.microsoft.com/office/drawing/2014/main" id="{CEF95673-0D24-4FD9-912A-2D07BF354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4842069" name="10 Gráfico">
          <a:extLst>
            <a:ext uri="{FF2B5EF4-FFF2-40B4-BE49-F238E27FC236}">
              <a16:creationId xmlns:a16="http://schemas.microsoft.com/office/drawing/2014/main" id="{B50554B6-9103-43B1-9A32-4D30EAC183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4842070" name="11 Gráfico">
          <a:extLst>
            <a:ext uri="{FF2B5EF4-FFF2-40B4-BE49-F238E27FC236}">
              <a16:creationId xmlns:a16="http://schemas.microsoft.com/office/drawing/2014/main" id="{9074D62A-6CDC-4F92-8E41-A0AD12275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4842071" name="12 Gráfico">
          <a:extLst>
            <a:ext uri="{FF2B5EF4-FFF2-40B4-BE49-F238E27FC236}">
              <a16:creationId xmlns:a16="http://schemas.microsoft.com/office/drawing/2014/main" id="{170FFC58-3931-4CE2-9649-9B49928DAB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4842072" name="7 Gráfico">
          <a:extLst>
            <a:ext uri="{FF2B5EF4-FFF2-40B4-BE49-F238E27FC236}">
              <a16:creationId xmlns:a16="http://schemas.microsoft.com/office/drawing/2014/main" id="{C5680532-FAFE-47FE-A99F-E71D463358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4842073" name="8 Gráfico">
          <a:extLst>
            <a:ext uri="{FF2B5EF4-FFF2-40B4-BE49-F238E27FC236}">
              <a16:creationId xmlns:a16="http://schemas.microsoft.com/office/drawing/2014/main" id="{8D62B322-3CE7-4B0C-BBA8-22CADFF091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4842074" name="9 Gráfico">
          <a:extLst>
            <a:ext uri="{FF2B5EF4-FFF2-40B4-BE49-F238E27FC236}">
              <a16:creationId xmlns:a16="http://schemas.microsoft.com/office/drawing/2014/main" id="{86C76E3B-A971-450F-9D59-D3BA0B452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4842075" name="16 Gráfico">
          <a:extLst>
            <a:ext uri="{FF2B5EF4-FFF2-40B4-BE49-F238E27FC236}">
              <a16:creationId xmlns:a16="http://schemas.microsoft.com/office/drawing/2014/main" id="{7AFAA460-24D9-4DBC-B476-3C7BB2D1A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4842076" name="7 Gráfico">
          <a:extLst>
            <a:ext uri="{FF2B5EF4-FFF2-40B4-BE49-F238E27FC236}">
              <a16:creationId xmlns:a16="http://schemas.microsoft.com/office/drawing/2014/main" id="{3A78494A-C8D8-4711-9D94-B06CDC005C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4842077" name="8 Gráfico">
          <a:extLst>
            <a:ext uri="{FF2B5EF4-FFF2-40B4-BE49-F238E27FC236}">
              <a16:creationId xmlns:a16="http://schemas.microsoft.com/office/drawing/2014/main" id="{E129556E-755C-4EAF-B6AA-989433179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4842078" name="9 Gráfico">
          <a:extLst>
            <a:ext uri="{FF2B5EF4-FFF2-40B4-BE49-F238E27FC236}">
              <a16:creationId xmlns:a16="http://schemas.microsoft.com/office/drawing/2014/main" id="{3A4B2E5F-52F2-432D-8F0D-7FBEB18D28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4842079" name="16 Gráfico">
          <a:extLst>
            <a:ext uri="{FF2B5EF4-FFF2-40B4-BE49-F238E27FC236}">
              <a16:creationId xmlns:a16="http://schemas.microsoft.com/office/drawing/2014/main" id="{1134CFCD-F039-417A-86B2-2465500196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4842080" name="Picture 3995" descr="MB900431547">
          <a:hlinkClick xmlns:r="http://schemas.openxmlformats.org/officeDocument/2006/relationships" r:id="rId21" tooltip="Ir a factores criticos"/>
          <a:extLst>
            <a:ext uri="{FF2B5EF4-FFF2-40B4-BE49-F238E27FC236}">
              <a16:creationId xmlns:a16="http://schemas.microsoft.com/office/drawing/2014/main" id="{356AA3B0-9F0D-42B5-A2E8-4C82AB1117DC}"/>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4842081" name="2 Imagen" descr="MC900433801.PNG">
          <a:hlinkClick xmlns:r="http://schemas.openxmlformats.org/officeDocument/2006/relationships" r:id="rId23" tooltip="Ir a comunidad"/>
          <a:extLst>
            <a:ext uri="{FF2B5EF4-FFF2-40B4-BE49-F238E27FC236}">
              <a16:creationId xmlns:a16="http://schemas.microsoft.com/office/drawing/2014/main" id="{83CB4B6B-209A-45C3-B32D-04998EACB59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4842082" name="3 Gráfico">
          <a:extLst>
            <a:ext uri="{FF2B5EF4-FFF2-40B4-BE49-F238E27FC236}">
              <a16:creationId xmlns:a16="http://schemas.microsoft.com/office/drawing/2014/main" id="{B48CC9FD-529A-472E-9BBA-B2E264877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4842083" name="4 Gráfico">
          <a:extLst>
            <a:ext uri="{FF2B5EF4-FFF2-40B4-BE49-F238E27FC236}">
              <a16:creationId xmlns:a16="http://schemas.microsoft.com/office/drawing/2014/main" id="{F599668A-FCD2-40C9-AFF2-622268C37A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4842084" name="5 Gráfico">
          <a:extLst>
            <a:ext uri="{FF2B5EF4-FFF2-40B4-BE49-F238E27FC236}">
              <a16:creationId xmlns:a16="http://schemas.microsoft.com/office/drawing/2014/main" id="{7610F7B8-D7A8-4E7C-BA5A-B4A880159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4842085" name="6 Gráfico">
          <a:extLst>
            <a:ext uri="{FF2B5EF4-FFF2-40B4-BE49-F238E27FC236}">
              <a16:creationId xmlns:a16="http://schemas.microsoft.com/office/drawing/2014/main" id="{1B785227-1B2E-4659-8FA0-E243CAE135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4842086" name="1 Gráfico">
          <a:extLst>
            <a:ext uri="{FF2B5EF4-FFF2-40B4-BE49-F238E27FC236}">
              <a16:creationId xmlns:a16="http://schemas.microsoft.com/office/drawing/2014/main" id="{07C04064-11B7-4834-9BB5-44C2AFAFE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021392" name="1 Gráfico">
          <a:extLst>
            <a:ext uri="{FF2B5EF4-FFF2-40B4-BE49-F238E27FC236}">
              <a16:creationId xmlns:a16="http://schemas.microsoft.com/office/drawing/2014/main" id="{E28A7678-0C32-4D63-8EAB-AB26725BE5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021393" name="2 Gráfico">
          <a:extLst>
            <a:ext uri="{FF2B5EF4-FFF2-40B4-BE49-F238E27FC236}">
              <a16:creationId xmlns:a16="http://schemas.microsoft.com/office/drawing/2014/main" id="{05A7BF68-C949-4033-925E-C232D1F8BE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021394" name="3 Gráfico">
          <a:extLst>
            <a:ext uri="{FF2B5EF4-FFF2-40B4-BE49-F238E27FC236}">
              <a16:creationId xmlns:a16="http://schemas.microsoft.com/office/drawing/2014/main" id="{B300E9A0-E8CE-4365-916E-42569860B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021395" name="4 Gráfico">
          <a:extLst>
            <a:ext uri="{FF2B5EF4-FFF2-40B4-BE49-F238E27FC236}">
              <a16:creationId xmlns:a16="http://schemas.microsoft.com/office/drawing/2014/main" id="{901EE5A5-D9F2-4F11-BC25-F1466D3320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021396" name="5 Gráfico">
          <a:extLst>
            <a:ext uri="{FF2B5EF4-FFF2-40B4-BE49-F238E27FC236}">
              <a16:creationId xmlns:a16="http://schemas.microsoft.com/office/drawing/2014/main" id="{BEF16D63-641A-4104-8BBB-103292883D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021397" name="6 Gráfico">
          <a:extLst>
            <a:ext uri="{FF2B5EF4-FFF2-40B4-BE49-F238E27FC236}">
              <a16:creationId xmlns:a16="http://schemas.microsoft.com/office/drawing/2014/main" id="{F331E0F0-831C-4B02-846B-746B74E10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021398" name="7 Gráfico">
          <a:extLst>
            <a:ext uri="{FF2B5EF4-FFF2-40B4-BE49-F238E27FC236}">
              <a16:creationId xmlns:a16="http://schemas.microsoft.com/office/drawing/2014/main" id="{1A586332-4463-40DE-B68C-6706C764F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021399" name="8 Gráfico">
          <a:extLst>
            <a:ext uri="{FF2B5EF4-FFF2-40B4-BE49-F238E27FC236}">
              <a16:creationId xmlns:a16="http://schemas.microsoft.com/office/drawing/2014/main" id="{C0953EC3-1E72-4BED-89D6-A82E3ED003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021400" name="9 Gráfico">
          <a:extLst>
            <a:ext uri="{FF2B5EF4-FFF2-40B4-BE49-F238E27FC236}">
              <a16:creationId xmlns:a16="http://schemas.microsoft.com/office/drawing/2014/main" id="{D44EBA7A-B79F-4F6C-AE36-660A005499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6021401" name="10 Gráfico">
          <a:extLst>
            <a:ext uri="{FF2B5EF4-FFF2-40B4-BE49-F238E27FC236}">
              <a16:creationId xmlns:a16="http://schemas.microsoft.com/office/drawing/2014/main" id="{2051F010-D87E-4BFE-B2CE-E98C88D4D3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6021402" name="11 Gráfico">
          <a:extLst>
            <a:ext uri="{FF2B5EF4-FFF2-40B4-BE49-F238E27FC236}">
              <a16:creationId xmlns:a16="http://schemas.microsoft.com/office/drawing/2014/main" id="{825E262A-3804-496A-80F1-A089F30E3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6021403" name="12 Gráfico">
          <a:extLst>
            <a:ext uri="{FF2B5EF4-FFF2-40B4-BE49-F238E27FC236}">
              <a16:creationId xmlns:a16="http://schemas.microsoft.com/office/drawing/2014/main" id="{71FC609D-ADAF-43D3-8ABA-23D2E9C62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021404" name="7 Gráfico">
          <a:extLst>
            <a:ext uri="{FF2B5EF4-FFF2-40B4-BE49-F238E27FC236}">
              <a16:creationId xmlns:a16="http://schemas.microsoft.com/office/drawing/2014/main" id="{C921E55B-5E38-44F1-9E1D-C0508B424B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021405" name="8 Gráfico">
          <a:extLst>
            <a:ext uri="{FF2B5EF4-FFF2-40B4-BE49-F238E27FC236}">
              <a16:creationId xmlns:a16="http://schemas.microsoft.com/office/drawing/2014/main" id="{15723F54-5ECE-42F2-88C0-FE2B69A38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021406" name="9 Gráfico">
          <a:extLst>
            <a:ext uri="{FF2B5EF4-FFF2-40B4-BE49-F238E27FC236}">
              <a16:creationId xmlns:a16="http://schemas.microsoft.com/office/drawing/2014/main" id="{24C5F472-7599-42F1-BF8B-F0B18E7033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6021407" name="16 Gráfico">
          <a:extLst>
            <a:ext uri="{FF2B5EF4-FFF2-40B4-BE49-F238E27FC236}">
              <a16:creationId xmlns:a16="http://schemas.microsoft.com/office/drawing/2014/main" id="{7883E115-E95C-4322-B53F-8B3E535C78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6021408" name="Picture 3995" descr="MB900431547">
          <a:hlinkClick xmlns:r="http://schemas.openxmlformats.org/officeDocument/2006/relationships" r:id="rId17" tooltip="Ir a factores criticos"/>
          <a:extLst>
            <a:ext uri="{FF2B5EF4-FFF2-40B4-BE49-F238E27FC236}">
              <a16:creationId xmlns:a16="http://schemas.microsoft.com/office/drawing/2014/main" id="{97202E7B-E0E9-443A-B5F0-B05BC3A30C97}"/>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6021409" name="1 Gráfico">
          <a:extLst>
            <a:ext uri="{FF2B5EF4-FFF2-40B4-BE49-F238E27FC236}">
              <a16:creationId xmlns:a16="http://schemas.microsoft.com/office/drawing/2014/main" id="{9E2DCD5F-F7C9-4715-951C-5BF5FA16A0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6021410" name="2 Gráfico">
          <a:extLst>
            <a:ext uri="{FF2B5EF4-FFF2-40B4-BE49-F238E27FC236}">
              <a16:creationId xmlns:a16="http://schemas.microsoft.com/office/drawing/2014/main" id="{97F45576-E6F2-486C-9B2D-D31A155B5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6021411" name="3 Gráfico">
          <a:extLst>
            <a:ext uri="{FF2B5EF4-FFF2-40B4-BE49-F238E27FC236}">
              <a16:creationId xmlns:a16="http://schemas.microsoft.com/office/drawing/2014/main" id="{2E049B85-1131-4405-B027-7B9C8EA92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6021412" name="4 Gráfico">
          <a:extLst>
            <a:ext uri="{FF2B5EF4-FFF2-40B4-BE49-F238E27FC236}">
              <a16:creationId xmlns:a16="http://schemas.microsoft.com/office/drawing/2014/main" id="{8F187F33-0D3B-439E-85B5-A97B94961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3" zoomScale="80" zoomScaleNormal="80" workbookViewId="0">
      <selection activeCell="G14" sqref="G14:I14"/>
    </sheetView>
  </sheetViews>
  <sheetFormatPr baseColWidth="10" defaultColWidth="11.42578125" defaultRowHeight="14.25"/>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c r="A1" s="166"/>
      <c r="B1" s="167"/>
      <c r="C1" s="174" t="s">
        <v>168</v>
      </c>
      <c r="D1" s="175"/>
      <c r="E1" s="175"/>
      <c r="F1" s="175"/>
      <c r="G1" s="175"/>
      <c r="H1" s="172" t="s">
        <v>169</v>
      </c>
      <c r="I1" s="173"/>
    </row>
    <row r="2" spans="1:13" ht="18.75" customHeight="1">
      <c r="A2" s="168"/>
      <c r="B2" s="169"/>
      <c r="C2" s="174" t="s">
        <v>170</v>
      </c>
      <c r="D2" s="175"/>
      <c r="E2" s="175"/>
      <c r="F2" s="175"/>
      <c r="G2" s="175"/>
      <c r="H2" s="95">
        <v>41241</v>
      </c>
      <c r="I2" s="96" t="s">
        <v>174</v>
      </c>
    </row>
    <row r="3" spans="1:13" ht="21" customHeight="1">
      <c r="A3" s="170"/>
      <c r="B3" s="171"/>
      <c r="C3" s="174" t="s">
        <v>171</v>
      </c>
      <c r="D3" s="175"/>
      <c r="E3" s="175"/>
      <c r="F3" s="175"/>
      <c r="G3" s="175"/>
      <c r="H3" s="172" t="s">
        <v>172</v>
      </c>
      <c r="I3" s="173"/>
    </row>
    <row r="4" spans="1:13" ht="5.25" customHeight="1"/>
    <row r="5" spans="1:13" ht="34.5" customHeight="1">
      <c r="A5" s="201" t="s">
        <v>163</v>
      </c>
      <c r="B5" s="201"/>
      <c r="C5" s="201"/>
      <c r="D5" s="201"/>
      <c r="E5" s="201"/>
      <c r="F5" s="201"/>
      <c r="G5" s="201"/>
      <c r="H5" s="201"/>
      <c r="I5" s="201"/>
      <c r="K5" s="202" t="s">
        <v>139</v>
      </c>
      <c r="L5" s="202"/>
      <c r="M5" s="202"/>
    </row>
    <row r="6" spans="1:13" ht="23.25" customHeight="1">
      <c r="A6" s="203" t="s">
        <v>161</v>
      </c>
      <c r="B6" s="204"/>
      <c r="C6" s="204"/>
      <c r="D6" s="204"/>
      <c r="E6" s="204"/>
      <c r="F6" s="177" t="s">
        <v>140</v>
      </c>
      <c r="G6" s="178"/>
      <c r="H6" s="178"/>
      <c r="I6" s="178"/>
      <c r="K6" s="98" t="s">
        <v>141</v>
      </c>
      <c r="L6" s="99" t="s">
        <v>142</v>
      </c>
      <c r="M6" s="100" t="s">
        <v>143</v>
      </c>
    </row>
    <row r="7" spans="1:13" ht="20.100000000000001" customHeight="1">
      <c r="A7" s="205" t="s">
        <v>274</v>
      </c>
      <c r="B7" s="206"/>
      <c r="C7" s="206"/>
      <c r="D7" s="206"/>
      <c r="E7" s="206"/>
      <c r="F7" s="179" t="s">
        <v>691</v>
      </c>
      <c r="G7" s="179"/>
      <c r="H7" s="179"/>
      <c r="I7" s="179"/>
      <c r="K7" s="207" t="s">
        <v>165</v>
      </c>
      <c r="L7" s="114" t="s">
        <v>144</v>
      </c>
      <c r="M7" s="208" t="s">
        <v>145</v>
      </c>
    </row>
    <row r="8" spans="1:13" ht="33.75" customHeight="1">
      <c r="A8" s="205"/>
      <c r="B8" s="206"/>
      <c r="C8" s="206"/>
      <c r="D8" s="206"/>
      <c r="E8" s="206"/>
      <c r="F8" s="209" t="s">
        <v>159</v>
      </c>
      <c r="G8" s="210"/>
      <c r="H8" s="211">
        <v>254810002265</v>
      </c>
      <c r="I8" s="212"/>
      <c r="K8" s="208"/>
      <c r="L8" s="114" t="s">
        <v>158</v>
      </c>
      <c r="M8" s="208"/>
    </row>
    <row r="9" spans="1:13" ht="20.100000000000001" customHeight="1">
      <c r="A9" s="93" t="s">
        <v>146</v>
      </c>
      <c r="B9" s="94"/>
      <c r="C9" s="183" t="s">
        <v>275</v>
      </c>
      <c r="D9" s="183"/>
      <c r="E9" s="184"/>
      <c r="F9" s="185" t="s">
        <v>162</v>
      </c>
      <c r="G9" s="186"/>
      <c r="H9" s="215" t="s">
        <v>278</v>
      </c>
      <c r="I9" s="216"/>
      <c r="K9" s="208"/>
      <c r="L9" s="114" t="s">
        <v>147</v>
      </c>
      <c r="M9" s="208" t="s">
        <v>148</v>
      </c>
    </row>
    <row r="10" spans="1:13" ht="20.100000000000001" customHeight="1">
      <c r="A10" s="181" t="s">
        <v>167</v>
      </c>
      <c r="B10" s="182"/>
      <c r="C10" s="183" t="s">
        <v>276</v>
      </c>
      <c r="D10" s="183"/>
      <c r="E10" s="183"/>
      <c r="F10" s="184"/>
      <c r="G10" s="97" t="s">
        <v>149</v>
      </c>
      <c r="H10" s="213">
        <v>3178534071</v>
      </c>
      <c r="I10" s="214"/>
      <c r="K10" s="208"/>
      <c r="L10" s="114" t="s">
        <v>150</v>
      </c>
      <c r="M10" s="208"/>
    </row>
    <row r="11" spans="1:13" ht="20.100000000000001" customHeight="1">
      <c r="A11" s="181" t="s">
        <v>164</v>
      </c>
      <c r="B11" s="182"/>
      <c r="C11" s="183" t="s">
        <v>277</v>
      </c>
      <c r="D11" s="183"/>
      <c r="E11" s="183"/>
      <c r="F11" s="184"/>
      <c r="G11" s="97" t="s">
        <v>173</v>
      </c>
      <c r="H11" s="195" t="s">
        <v>694</v>
      </c>
      <c r="I11" s="196"/>
      <c r="K11" s="197"/>
      <c r="L11" s="115"/>
      <c r="M11" s="115"/>
    </row>
    <row r="12" spans="1:13" ht="19.5" customHeight="1">
      <c r="A12" s="198" t="s">
        <v>151</v>
      </c>
      <c r="B12" s="199"/>
      <c r="C12" s="199"/>
      <c r="D12" s="199"/>
      <c r="E12" s="199"/>
      <c r="F12" s="199"/>
      <c r="G12" s="199"/>
      <c r="H12" s="199"/>
      <c r="I12" s="200"/>
      <c r="K12" s="194"/>
      <c r="L12" s="115"/>
      <c r="M12" s="194"/>
    </row>
    <row r="13" spans="1:13" ht="20.100000000000001" customHeight="1">
      <c r="A13" s="191" t="s">
        <v>152</v>
      </c>
      <c r="B13" s="191"/>
      <c r="C13" s="191"/>
      <c r="D13" s="191" t="s">
        <v>153</v>
      </c>
      <c r="E13" s="191"/>
      <c r="F13" s="191"/>
      <c r="G13" s="191" t="s">
        <v>160</v>
      </c>
      <c r="H13" s="191"/>
      <c r="I13" s="191"/>
      <c r="K13" s="194"/>
      <c r="L13" s="115"/>
      <c r="M13" s="194"/>
    </row>
    <row r="14" spans="1:13" ht="20.100000000000001" customHeight="1">
      <c r="A14" s="180" t="s">
        <v>692</v>
      </c>
      <c r="B14" s="180"/>
      <c r="C14" s="180"/>
      <c r="D14" s="180" t="s">
        <v>286</v>
      </c>
      <c r="E14" s="180"/>
      <c r="F14" s="180"/>
      <c r="G14" s="180" t="s">
        <v>693</v>
      </c>
      <c r="H14" s="180"/>
      <c r="I14" s="180"/>
      <c r="K14" s="194"/>
      <c r="L14" s="115"/>
      <c r="M14" s="194"/>
    </row>
    <row r="15" spans="1:13" ht="20.100000000000001" customHeight="1">
      <c r="A15" s="180" t="s">
        <v>282</v>
      </c>
      <c r="B15" s="180"/>
      <c r="C15" s="180"/>
      <c r="D15" s="180" t="s">
        <v>286</v>
      </c>
      <c r="E15" s="180"/>
      <c r="F15" s="180"/>
      <c r="G15" s="180" t="s">
        <v>279</v>
      </c>
      <c r="H15" s="180"/>
      <c r="I15" s="180"/>
      <c r="K15" s="194"/>
      <c r="L15" s="115"/>
      <c r="M15" s="115"/>
    </row>
    <row r="16" spans="1:13" ht="20.100000000000001" customHeight="1">
      <c r="A16" s="136"/>
      <c r="B16" s="136" t="s">
        <v>284</v>
      </c>
      <c r="C16" s="136"/>
      <c r="D16" s="180" t="s">
        <v>286</v>
      </c>
      <c r="E16" s="180"/>
      <c r="F16" s="180"/>
      <c r="G16" s="180" t="s">
        <v>280</v>
      </c>
      <c r="H16" s="180"/>
      <c r="I16" s="180"/>
      <c r="K16" s="194"/>
      <c r="L16" s="115"/>
      <c r="M16" s="115"/>
    </row>
    <row r="17" spans="1:13" ht="20.100000000000001" customHeight="1">
      <c r="A17" s="180" t="s">
        <v>283</v>
      </c>
      <c r="B17" s="180"/>
      <c r="C17" s="180"/>
      <c r="D17" s="180" t="s">
        <v>286</v>
      </c>
      <c r="E17" s="180"/>
      <c r="F17" s="180"/>
      <c r="G17" s="180" t="s">
        <v>281</v>
      </c>
      <c r="H17" s="180"/>
      <c r="I17" s="180"/>
      <c r="K17" s="194"/>
      <c r="L17" s="115"/>
      <c r="M17" s="115"/>
    </row>
    <row r="18" spans="1:13" ht="20.100000000000001" customHeight="1">
      <c r="A18" s="180" t="s">
        <v>285</v>
      </c>
      <c r="B18" s="180"/>
      <c r="C18" s="180"/>
      <c r="D18" s="180" t="s">
        <v>287</v>
      </c>
      <c r="E18" s="180"/>
      <c r="F18" s="180"/>
      <c r="G18" s="180" t="s">
        <v>276</v>
      </c>
      <c r="H18" s="180"/>
      <c r="I18" s="180"/>
      <c r="K18" s="193"/>
      <c r="L18" s="115"/>
      <c r="M18" s="115"/>
    </row>
    <row r="19" spans="1:13" ht="20.100000000000001" customHeight="1">
      <c r="A19" s="180"/>
      <c r="B19" s="180"/>
      <c r="C19" s="180"/>
      <c r="D19" s="180"/>
      <c r="E19" s="180"/>
      <c r="F19" s="180"/>
      <c r="G19" s="180"/>
      <c r="H19" s="180"/>
      <c r="I19" s="180"/>
      <c r="K19" s="194"/>
      <c r="L19" s="115"/>
      <c r="M19" s="115"/>
    </row>
    <row r="20" spans="1:13" ht="20.100000000000001" customHeight="1">
      <c r="A20" s="180"/>
      <c r="B20" s="180"/>
      <c r="C20" s="180"/>
      <c r="D20" s="180"/>
      <c r="E20" s="180"/>
      <c r="F20" s="180"/>
      <c r="G20" s="180"/>
      <c r="H20" s="180"/>
      <c r="I20" s="180"/>
      <c r="K20" s="194"/>
      <c r="L20" s="115"/>
      <c r="M20" s="115"/>
    </row>
    <row r="21" spans="1:13" ht="20.100000000000001" customHeight="1">
      <c r="A21" s="180"/>
      <c r="B21" s="180"/>
      <c r="C21" s="180"/>
      <c r="D21" s="180"/>
      <c r="E21" s="180"/>
      <c r="F21" s="180"/>
      <c r="G21" s="180"/>
      <c r="H21" s="180"/>
      <c r="I21" s="180"/>
      <c r="K21" s="194"/>
      <c r="L21" s="115"/>
      <c r="M21" s="116"/>
    </row>
    <row r="22" spans="1:13" ht="20.100000000000001" customHeight="1">
      <c r="A22" s="180"/>
      <c r="B22" s="180"/>
      <c r="C22" s="180"/>
      <c r="D22" s="180"/>
      <c r="E22" s="180"/>
      <c r="F22" s="180"/>
      <c r="G22" s="180"/>
      <c r="H22" s="180"/>
      <c r="I22" s="180"/>
    </row>
    <row r="23" spans="1:13" s="21" customFormat="1" ht="20.25">
      <c r="A23" s="192"/>
      <c r="B23" s="192"/>
      <c r="C23" s="192"/>
      <c r="D23" s="192"/>
      <c r="E23" s="192"/>
      <c r="F23" s="192"/>
      <c r="G23" s="192"/>
      <c r="H23" s="192"/>
      <c r="I23" s="192"/>
      <c r="K23" s="189"/>
      <c r="L23" s="189"/>
      <c r="M23" s="22"/>
    </row>
    <row r="24" spans="1:13" ht="30" customHeight="1">
      <c r="A24" s="190" t="s">
        <v>154</v>
      </c>
      <c r="B24" s="190"/>
      <c r="C24" s="190"/>
      <c r="D24" s="190"/>
      <c r="E24" s="190"/>
      <c r="F24" s="190"/>
      <c r="G24" s="190"/>
      <c r="H24" s="190"/>
      <c r="I24" s="190"/>
      <c r="K24" s="23"/>
      <c r="L24" s="23"/>
    </row>
    <row r="25" spans="1:13" ht="33.75" customHeight="1">
      <c r="A25" s="191" t="s">
        <v>152</v>
      </c>
      <c r="B25" s="191"/>
      <c r="C25" s="191"/>
      <c r="D25" s="191" t="s">
        <v>153</v>
      </c>
      <c r="E25" s="191"/>
      <c r="F25" s="191"/>
      <c r="G25" s="191" t="s">
        <v>23</v>
      </c>
      <c r="H25" s="191"/>
      <c r="I25" s="191"/>
      <c r="K25" s="24"/>
      <c r="L25" s="25"/>
      <c r="M25" s="20" t="s">
        <v>155</v>
      </c>
    </row>
    <row r="26" spans="1:13" ht="20.100000000000001" customHeight="1">
      <c r="A26" s="180" t="s">
        <v>692</v>
      </c>
      <c r="B26" s="180"/>
      <c r="C26" s="180"/>
      <c r="D26" s="180" t="s">
        <v>286</v>
      </c>
      <c r="E26" s="180"/>
      <c r="F26" s="180"/>
      <c r="G26" s="180" t="s">
        <v>288</v>
      </c>
      <c r="H26" s="180"/>
      <c r="I26" s="180"/>
      <c r="K26" s="24"/>
      <c r="L26" s="25"/>
    </row>
    <row r="27" spans="1:13" ht="20.100000000000001" customHeight="1">
      <c r="A27" s="180" t="s">
        <v>695</v>
      </c>
      <c r="B27" s="180"/>
      <c r="C27" s="180"/>
      <c r="D27" s="180" t="s">
        <v>286</v>
      </c>
      <c r="E27" s="180"/>
      <c r="F27" s="180"/>
      <c r="G27" s="180" t="s">
        <v>289</v>
      </c>
      <c r="H27" s="180"/>
      <c r="I27" s="180"/>
      <c r="K27" s="24"/>
      <c r="L27" s="26"/>
    </row>
    <row r="28" spans="1:13" ht="20.100000000000001" customHeight="1">
      <c r="A28" s="180" t="s">
        <v>307</v>
      </c>
      <c r="B28" s="180"/>
      <c r="C28" s="180"/>
      <c r="D28" s="180" t="s">
        <v>286</v>
      </c>
      <c r="E28" s="180"/>
      <c r="F28" s="180"/>
      <c r="G28" s="180" t="s">
        <v>290</v>
      </c>
      <c r="H28" s="180"/>
      <c r="I28" s="180"/>
      <c r="K28" s="24"/>
      <c r="L28" s="26"/>
    </row>
    <row r="29" spans="1:13" ht="20.100000000000001" customHeight="1">
      <c r="A29" s="180" t="s">
        <v>696</v>
      </c>
      <c r="B29" s="180"/>
      <c r="C29" s="180"/>
      <c r="D29" s="180" t="s">
        <v>286</v>
      </c>
      <c r="E29" s="180"/>
      <c r="F29" s="180"/>
      <c r="G29" s="180" t="s">
        <v>291</v>
      </c>
      <c r="H29" s="180"/>
      <c r="I29" s="180"/>
      <c r="K29" s="24"/>
      <c r="L29" s="25"/>
    </row>
    <row r="30" spans="1:13" ht="20.100000000000001" customHeight="1">
      <c r="A30" s="180" t="s">
        <v>308</v>
      </c>
      <c r="B30" s="180"/>
      <c r="C30" s="180"/>
      <c r="D30" s="180" t="s">
        <v>287</v>
      </c>
      <c r="E30" s="180"/>
      <c r="F30" s="180"/>
      <c r="G30" s="180"/>
      <c r="H30" s="180"/>
      <c r="I30" s="180"/>
      <c r="K30" s="24"/>
      <c r="L30" s="26"/>
    </row>
    <row r="31" spans="1:13" ht="20.100000000000001" customHeight="1">
      <c r="A31" s="180"/>
      <c r="B31" s="180"/>
      <c r="C31" s="180"/>
      <c r="D31" s="180"/>
      <c r="E31" s="180"/>
      <c r="F31" s="180"/>
      <c r="G31" s="180"/>
      <c r="H31" s="180"/>
      <c r="I31" s="180"/>
      <c r="K31" s="24"/>
      <c r="L31" s="27"/>
    </row>
    <row r="32" spans="1:13" ht="20.100000000000001" customHeight="1">
      <c r="A32" s="180"/>
      <c r="B32" s="180"/>
      <c r="C32" s="180"/>
      <c r="D32" s="180"/>
      <c r="E32" s="180"/>
      <c r="F32" s="180"/>
      <c r="G32" s="180"/>
      <c r="H32" s="180"/>
      <c r="I32" s="180"/>
      <c r="K32" s="187"/>
      <c r="L32" s="25"/>
    </row>
    <row r="33" spans="11:12" ht="15">
      <c r="K33" s="187"/>
      <c r="L33" s="28"/>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188" t="s">
        <v>29</v>
      </c>
      <c r="B65526" s="188"/>
      <c r="C65526" s="188"/>
      <c r="D65526" s="188"/>
      <c r="E65526" s="188"/>
    </row>
    <row r="65527" spans="1:5">
      <c r="A65527" s="176" t="s">
        <v>30</v>
      </c>
      <c r="B65527" s="176"/>
      <c r="C65527" s="176"/>
      <c r="D65527" s="176"/>
      <c r="E65527" s="176"/>
    </row>
    <row r="65528" spans="1:5">
      <c r="A65528" s="176" t="s">
        <v>31</v>
      </c>
      <c r="B65528" s="176"/>
      <c r="C65528" s="176"/>
      <c r="D65528" s="176"/>
      <c r="E65528" s="176"/>
    </row>
    <row r="65529" spans="1:5">
      <c r="A65529" s="20" t="s">
        <v>156</v>
      </c>
      <c r="D65529" s="20" t="s">
        <v>157</v>
      </c>
    </row>
  </sheetData>
  <sheetProtection password="F5F0" sheet="1"/>
  <mergeCells count="92">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7:C17"/>
    <mergeCell ref="D16:F16"/>
    <mergeCell ref="G16:I16"/>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G27:I27"/>
    <mergeCell ref="K23:L23"/>
    <mergeCell ref="A24:I24"/>
    <mergeCell ref="A25:C25"/>
    <mergeCell ref="D25:F25"/>
    <mergeCell ref="G25:I25"/>
    <mergeCell ref="K32:K33"/>
    <mergeCell ref="A65526:E65526"/>
    <mergeCell ref="A65527:E65527"/>
    <mergeCell ref="A10:B10"/>
    <mergeCell ref="C9:E9"/>
    <mergeCell ref="A28:C28"/>
    <mergeCell ref="D28:F28"/>
    <mergeCell ref="G28:I28"/>
    <mergeCell ref="A32:C32"/>
    <mergeCell ref="D32:F32"/>
    <mergeCell ref="G32:I32"/>
    <mergeCell ref="A29:C29"/>
    <mergeCell ref="D29:F29"/>
    <mergeCell ref="G29:I29"/>
    <mergeCell ref="A30:C30"/>
    <mergeCell ref="D30:F30"/>
    <mergeCell ref="A65528:E65528"/>
    <mergeCell ref="F6:I6"/>
    <mergeCell ref="F7:I7"/>
    <mergeCell ref="A31:C31"/>
    <mergeCell ref="D31:F31"/>
    <mergeCell ref="G31:I31"/>
    <mergeCell ref="A11:B11"/>
    <mergeCell ref="C10:F10"/>
    <mergeCell ref="C11:F11"/>
    <mergeCell ref="F9:G9"/>
    <mergeCell ref="G30:I30"/>
    <mergeCell ref="A26:C26"/>
    <mergeCell ref="D26:F26"/>
    <mergeCell ref="G26:I26"/>
    <mergeCell ref="A27:C27"/>
    <mergeCell ref="D27:F27"/>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B1" zoomScale="60" zoomScaleNormal="60" workbookViewId="0">
      <selection activeCell="B1" sqref="B1:K1"/>
    </sheetView>
  </sheetViews>
  <sheetFormatPr baseColWidth="10" defaultColWidth="11.42578125" defaultRowHeight="14.25"/>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c r="B1" s="241"/>
      <c r="C1" s="241"/>
      <c r="D1" s="241"/>
      <c r="E1" s="241"/>
      <c r="F1" s="241"/>
      <c r="G1" s="241"/>
      <c r="H1" s="241"/>
      <c r="I1" s="241"/>
      <c r="J1" s="242"/>
      <c r="K1" s="242"/>
      <c r="L1" s="29"/>
      <c r="M1" s="29"/>
      <c r="N1" s="29"/>
      <c r="O1" s="29"/>
    </row>
    <row r="2" spans="1:21" ht="15.75">
      <c r="B2" s="243" t="s">
        <v>27</v>
      </c>
      <c r="C2" s="243"/>
      <c r="D2" s="277">
        <v>2019</v>
      </c>
      <c r="E2" s="277"/>
      <c r="F2" s="277"/>
      <c r="G2" s="278">
        <v>2020</v>
      </c>
      <c r="H2" s="278"/>
      <c r="I2" s="278"/>
      <c r="J2" s="279">
        <v>2021</v>
      </c>
      <c r="K2" s="279"/>
      <c r="L2" s="279"/>
      <c r="M2" s="224">
        <v>2022</v>
      </c>
      <c r="N2" s="224"/>
      <c r="O2" s="224"/>
      <c r="Q2" s="30">
        <v>1</v>
      </c>
    </row>
    <row r="3" spans="1:21" ht="15" customHeight="1">
      <c r="B3" s="243"/>
      <c r="C3" s="243"/>
      <c r="D3" s="280" t="s">
        <v>34</v>
      </c>
      <c r="E3" s="276" t="s">
        <v>122</v>
      </c>
      <c r="F3" s="276" t="s">
        <v>124</v>
      </c>
      <c r="G3" s="235" t="s">
        <v>34</v>
      </c>
      <c r="H3" s="276" t="s">
        <v>122</v>
      </c>
      <c r="I3" s="276" t="s">
        <v>124</v>
      </c>
      <c r="J3" s="235" t="s">
        <v>34</v>
      </c>
      <c r="K3" s="237" t="s">
        <v>122</v>
      </c>
      <c r="L3" s="239" t="s">
        <v>124</v>
      </c>
      <c r="M3" s="235" t="s">
        <v>34</v>
      </c>
      <c r="N3" s="237" t="s">
        <v>122</v>
      </c>
      <c r="O3" s="239" t="s">
        <v>124</v>
      </c>
      <c r="Q3" s="30">
        <v>2</v>
      </c>
    </row>
    <row r="4" spans="1:21" ht="15.75" customHeight="1">
      <c r="B4" s="243"/>
      <c r="C4" s="243"/>
      <c r="D4" s="281"/>
      <c r="E4" s="239"/>
      <c r="F4" s="239"/>
      <c r="G4" s="236"/>
      <c r="H4" s="239"/>
      <c r="I4" s="239"/>
      <c r="J4" s="236"/>
      <c r="K4" s="238"/>
      <c r="L4" s="240"/>
      <c r="M4" s="236"/>
      <c r="N4" s="238"/>
      <c r="O4" s="240"/>
      <c r="Q4" s="30">
        <v>3</v>
      </c>
    </row>
    <row r="5" spans="1:21" ht="15.75">
      <c r="B5" s="243"/>
      <c r="C5" s="243"/>
      <c r="D5" s="31"/>
      <c r="E5" s="32"/>
      <c r="F5" s="32"/>
      <c r="G5" s="33"/>
      <c r="H5" s="34"/>
      <c r="I5" s="34"/>
      <c r="J5" s="33"/>
      <c r="K5" s="35"/>
      <c r="L5" s="34"/>
      <c r="M5" s="33"/>
      <c r="N5" s="35"/>
      <c r="O5" s="34"/>
      <c r="Q5" s="30">
        <v>4</v>
      </c>
    </row>
    <row r="6" spans="1:21" ht="18.75">
      <c r="A6" s="282"/>
      <c r="B6" s="262"/>
      <c r="C6" s="36"/>
      <c r="D6" s="37"/>
      <c r="E6" s="37"/>
      <c r="F6" s="37"/>
      <c r="G6" s="37"/>
      <c r="H6" s="37"/>
      <c r="I6" s="37"/>
      <c r="J6" s="37"/>
      <c r="K6" s="37"/>
      <c r="L6" s="38"/>
      <c r="M6" s="37"/>
      <c r="N6" s="37"/>
      <c r="O6" s="38"/>
    </row>
    <row r="7" spans="1:21" ht="39.950000000000003" customHeight="1">
      <c r="A7" s="282"/>
      <c r="B7" s="263"/>
      <c r="C7" s="39" t="s">
        <v>33</v>
      </c>
      <c r="D7" s="79">
        <v>3</v>
      </c>
      <c r="E7" s="117" t="s">
        <v>346</v>
      </c>
      <c r="F7" s="117" t="s">
        <v>347</v>
      </c>
      <c r="G7" s="144">
        <v>3</v>
      </c>
      <c r="H7" s="134" t="s">
        <v>419</v>
      </c>
      <c r="I7" s="138" t="s">
        <v>421</v>
      </c>
      <c r="J7" s="130">
        <v>3</v>
      </c>
      <c r="K7" s="134" t="s">
        <v>419</v>
      </c>
      <c r="L7" s="138" t="s">
        <v>567</v>
      </c>
      <c r="M7" s="131"/>
      <c r="N7" s="119"/>
      <c r="O7" s="120"/>
      <c r="Q7" s="40"/>
      <c r="R7" s="30">
        <f>COUNTIF(D7:D10,"1")</f>
        <v>0</v>
      </c>
      <c r="S7" s="30">
        <f>COUNTIF(G7:G10,"1")</f>
        <v>0</v>
      </c>
      <c r="T7" s="30">
        <f>COUNTIF(J7:J10,"1")</f>
        <v>0</v>
      </c>
      <c r="U7" s="30">
        <f>COUNTIF(M7:M10,"1")</f>
        <v>0</v>
      </c>
    </row>
    <row r="8" spans="1:21" ht="39.950000000000003" customHeight="1">
      <c r="A8" s="282"/>
      <c r="B8" s="263"/>
      <c r="C8" s="41" t="s">
        <v>35</v>
      </c>
      <c r="D8" s="79">
        <v>2</v>
      </c>
      <c r="E8" s="117" t="s">
        <v>348</v>
      </c>
      <c r="F8" s="117" t="s">
        <v>349</v>
      </c>
      <c r="G8" s="144">
        <v>2</v>
      </c>
      <c r="H8" s="134" t="s">
        <v>420</v>
      </c>
      <c r="I8" s="117" t="s">
        <v>421</v>
      </c>
      <c r="J8" s="130">
        <v>2</v>
      </c>
      <c r="K8" s="134" t="s">
        <v>568</v>
      </c>
      <c r="L8" s="138" t="s">
        <v>567</v>
      </c>
      <c r="M8" s="131"/>
      <c r="N8" s="121"/>
      <c r="O8" s="120"/>
      <c r="R8" s="30">
        <f>COUNTIF(D7:D10,"2")</f>
        <v>1</v>
      </c>
      <c r="S8" s="30">
        <f>COUNTIF(G7:G10,"2")</f>
        <v>1</v>
      </c>
      <c r="T8" s="30">
        <f>COUNTIF(J7:J10,"2")</f>
        <v>1</v>
      </c>
      <c r="U8" s="30">
        <f>COUNTIF(M7:M10,"2")</f>
        <v>0</v>
      </c>
    </row>
    <row r="9" spans="1:21" ht="39.950000000000003" customHeight="1">
      <c r="A9" s="282"/>
      <c r="B9" s="263"/>
      <c r="C9" s="42" t="s">
        <v>36</v>
      </c>
      <c r="D9" s="79">
        <v>3</v>
      </c>
      <c r="E9" s="117" t="s">
        <v>350</v>
      </c>
      <c r="F9" s="117" t="s">
        <v>351</v>
      </c>
      <c r="G9" s="144">
        <v>3</v>
      </c>
      <c r="H9" s="134" t="s">
        <v>422</v>
      </c>
      <c r="I9" s="117" t="s">
        <v>423</v>
      </c>
      <c r="J9" s="130">
        <v>3</v>
      </c>
      <c r="K9" s="134" t="s">
        <v>569</v>
      </c>
      <c r="L9" s="138" t="s">
        <v>570</v>
      </c>
      <c r="M9" s="131"/>
      <c r="N9" s="121"/>
      <c r="O9" s="120"/>
      <c r="R9" s="30">
        <f>COUNTIF(D7:D10,"3")</f>
        <v>2</v>
      </c>
      <c r="S9" s="30">
        <f>COUNTIF(G7:G10,"3")</f>
        <v>2</v>
      </c>
      <c r="T9" s="30">
        <f>COUNTIF(J7:J10,"3")</f>
        <v>2</v>
      </c>
      <c r="U9" s="30">
        <f>COUNTIF(M7:M10,"3")</f>
        <v>0</v>
      </c>
    </row>
    <row r="10" spans="1:21" ht="39.950000000000003" customHeight="1">
      <c r="A10" s="282"/>
      <c r="B10" s="264"/>
      <c r="C10" s="42" t="s">
        <v>37</v>
      </c>
      <c r="D10" s="79">
        <v>4</v>
      </c>
      <c r="E10" s="117" t="s">
        <v>352</v>
      </c>
      <c r="F10" s="117" t="s">
        <v>353</v>
      </c>
      <c r="G10" s="144">
        <v>4</v>
      </c>
      <c r="H10" s="134" t="s">
        <v>424</v>
      </c>
      <c r="I10" s="138" t="s">
        <v>425</v>
      </c>
      <c r="J10" s="130">
        <v>4</v>
      </c>
      <c r="K10" s="134" t="s">
        <v>571</v>
      </c>
      <c r="L10" s="138" t="s">
        <v>572</v>
      </c>
      <c r="M10" s="131"/>
      <c r="N10" s="121"/>
      <c r="O10" s="120"/>
      <c r="R10" s="30">
        <f>COUNTIF(D7:D10,"4")</f>
        <v>1</v>
      </c>
      <c r="S10" s="30">
        <f>COUNTIF(G7:G10,"4")</f>
        <v>1</v>
      </c>
      <c r="T10" s="30">
        <f>COUNTIF(J7:J10,"4")</f>
        <v>1</v>
      </c>
      <c r="U10" s="30">
        <f>COUNTIF(M7:M10,"4")</f>
        <v>0</v>
      </c>
    </row>
    <row r="11" spans="1:21" ht="6" customHeight="1">
      <c r="B11" s="232"/>
      <c r="C11" s="233"/>
      <c r="D11" s="233"/>
      <c r="E11" s="233"/>
      <c r="F11" s="233"/>
      <c r="G11" s="233"/>
      <c r="H11" s="233"/>
      <c r="I11" s="233"/>
      <c r="J11" s="233"/>
      <c r="K11" s="255"/>
      <c r="L11" s="43"/>
      <c r="M11" s="132"/>
      <c r="N11" s="145"/>
      <c r="O11" s="43"/>
      <c r="Q11" s="30">
        <f>COUNTIF(D7:D10,"1")</f>
        <v>0</v>
      </c>
      <c r="R11" s="30">
        <f>COUNTIF(D7:D10,"1")</f>
        <v>0</v>
      </c>
      <c r="S11" s="30">
        <f>COUNTIF(D7:D10,"3")</f>
        <v>2</v>
      </c>
    </row>
    <row r="12" spans="1:21" ht="18.75">
      <c r="A12" s="282"/>
      <c r="B12" s="252"/>
      <c r="C12" s="44" t="s">
        <v>72</v>
      </c>
      <c r="D12" s="45"/>
      <c r="E12" s="45"/>
      <c r="F12" s="45"/>
      <c r="G12" s="45"/>
      <c r="H12" s="45"/>
      <c r="I12" s="45"/>
      <c r="J12" s="45"/>
      <c r="K12" s="46"/>
      <c r="L12" s="47"/>
      <c r="M12" s="45"/>
      <c r="N12" s="46"/>
      <c r="O12" s="47"/>
    </row>
    <row r="13" spans="1:21" ht="39.950000000000003" customHeight="1">
      <c r="A13" s="282"/>
      <c r="B13" s="253"/>
      <c r="C13" s="48" t="s">
        <v>38</v>
      </c>
      <c r="D13" s="80">
        <v>3</v>
      </c>
      <c r="E13" s="117" t="s">
        <v>354</v>
      </c>
      <c r="F13" s="117" t="s">
        <v>355</v>
      </c>
      <c r="G13" s="130">
        <v>3</v>
      </c>
      <c r="H13" s="134" t="s">
        <v>426</v>
      </c>
      <c r="I13" s="118" t="s">
        <v>355</v>
      </c>
      <c r="J13" s="130">
        <v>3</v>
      </c>
      <c r="K13" s="134" t="s">
        <v>426</v>
      </c>
      <c r="L13" s="139" t="s">
        <v>573</v>
      </c>
      <c r="M13" s="133"/>
      <c r="N13" s="123"/>
      <c r="O13" s="124"/>
      <c r="R13" s="30">
        <f>COUNTIF(D13:D17,"1")</f>
        <v>0</v>
      </c>
      <c r="S13" s="30">
        <f>COUNTIF(G13:G17,"1")</f>
        <v>0</v>
      </c>
      <c r="T13" s="30">
        <f>COUNTIF(J13:J17,"1")</f>
        <v>0</v>
      </c>
      <c r="U13" s="30">
        <f>COUNTIF(M13:M17,"1")</f>
        <v>0</v>
      </c>
    </row>
    <row r="14" spans="1:21" ht="39.950000000000003" customHeight="1">
      <c r="A14" s="282"/>
      <c r="B14" s="253"/>
      <c r="C14" s="41" t="s">
        <v>39</v>
      </c>
      <c r="D14" s="80">
        <v>3</v>
      </c>
      <c r="E14" s="125" t="s">
        <v>356</v>
      </c>
      <c r="F14" s="117" t="s">
        <v>357</v>
      </c>
      <c r="G14" s="130">
        <v>3</v>
      </c>
      <c r="H14" s="134" t="s">
        <v>427</v>
      </c>
      <c r="I14" s="139" t="s">
        <v>357</v>
      </c>
      <c r="J14" s="130">
        <v>3</v>
      </c>
      <c r="K14" s="134" t="s">
        <v>574</v>
      </c>
      <c r="L14" s="135" t="s">
        <v>575</v>
      </c>
      <c r="M14" s="133"/>
      <c r="N14" s="124"/>
      <c r="O14" s="124"/>
      <c r="R14" s="30">
        <f>COUNTIF(D13:D17,"2")</f>
        <v>1</v>
      </c>
      <c r="S14" s="30">
        <f>COUNTIF(G13:G17,"2")</f>
        <v>1</v>
      </c>
      <c r="T14" s="30">
        <f>COUNTIF(J13:J17,"2")</f>
        <v>1</v>
      </c>
      <c r="U14" s="30">
        <f>COUNTIF(M13:M17,"2")</f>
        <v>0</v>
      </c>
    </row>
    <row r="15" spans="1:21" ht="39.950000000000003" customHeight="1">
      <c r="A15" s="282"/>
      <c r="B15" s="253"/>
      <c r="C15" s="41" t="s">
        <v>40</v>
      </c>
      <c r="D15" s="80">
        <v>3</v>
      </c>
      <c r="E15" s="125" t="s">
        <v>358</v>
      </c>
      <c r="F15" s="117" t="s">
        <v>359</v>
      </c>
      <c r="G15" s="130">
        <v>3</v>
      </c>
      <c r="H15" s="134" t="s">
        <v>428</v>
      </c>
      <c r="I15" s="139" t="s">
        <v>359</v>
      </c>
      <c r="J15" s="130">
        <v>3</v>
      </c>
      <c r="K15" s="134" t="s">
        <v>576</v>
      </c>
      <c r="L15" s="122" t="s">
        <v>577</v>
      </c>
      <c r="M15" s="133"/>
      <c r="N15" s="124"/>
      <c r="O15" s="124"/>
      <c r="R15" s="30">
        <f>COUNTIF(D13:D17,"3")</f>
        <v>4</v>
      </c>
      <c r="S15" s="30">
        <f>COUNTIF(G13:G17,"3")</f>
        <v>4</v>
      </c>
      <c r="T15" s="30">
        <f>COUNTIF(J13:J17,"3")</f>
        <v>4</v>
      </c>
      <c r="U15" s="30">
        <f>COUNTIF(M13:M17,"3")</f>
        <v>0</v>
      </c>
    </row>
    <row r="16" spans="1:21" ht="39.950000000000003" customHeight="1">
      <c r="A16" s="282"/>
      <c r="B16" s="253"/>
      <c r="C16" s="42" t="s">
        <v>41</v>
      </c>
      <c r="D16" s="80">
        <v>3</v>
      </c>
      <c r="E16" s="125" t="s">
        <v>429</v>
      </c>
      <c r="F16" s="117" t="s">
        <v>360</v>
      </c>
      <c r="G16" s="130">
        <v>3</v>
      </c>
      <c r="H16" s="134" t="s">
        <v>430</v>
      </c>
      <c r="I16" s="139" t="s">
        <v>431</v>
      </c>
      <c r="J16" s="130">
        <v>3</v>
      </c>
      <c r="K16" s="134" t="s">
        <v>430</v>
      </c>
      <c r="L16" s="139" t="s">
        <v>578</v>
      </c>
      <c r="M16" s="133"/>
      <c r="N16" s="124"/>
      <c r="O16" s="124"/>
      <c r="R16" s="30">
        <f>COUNTIF(D13:D17,"4")</f>
        <v>0</v>
      </c>
      <c r="S16" s="30">
        <f>COUNTIF(G13:G17,"4")</f>
        <v>0</v>
      </c>
      <c r="T16" s="30">
        <f>COUNTIF(J13:J17,"4")</f>
        <v>0</v>
      </c>
      <c r="U16" s="30">
        <f>COUNTIF(M13:M17,"4")</f>
        <v>0</v>
      </c>
    </row>
    <row r="17" spans="1:21" ht="39.950000000000003" customHeight="1">
      <c r="A17" s="282"/>
      <c r="B17" s="254"/>
      <c r="C17" s="41" t="s">
        <v>42</v>
      </c>
      <c r="D17" s="80">
        <v>2</v>
      </c>
      <c r="E17" s="125" t="s">
        <v>361</v>
      </c>
      <c r="F17" s="117" t="s">
        <v>362</v>
      </c>
      <c r="G17" s="130">
        <v>2</v>
      </c>
      <c r="H17" s="134" t="s">
        <v>432</v>
      </c>
      <c r="I17" s="118" t="s">
        <v>433</v>
      </c>
      <c r="J17" s="130">
        <v>2</v>
      </c>
      <c r="K17" s="134" t="s">
        <v>579</v>
      </c>
      <c r="L17" s="139" t="s">
        <v>433</v>
      </c>
      <c r="M17" s="133"/>
      <c r="N17" s="124"/>
      <c r="O17" s="124"/>
    </row>
    <row r="18" spans="1:21" ht="7.5" customHeight="1">
      <c r="B18" s="265"/>
      <c r="C18" s="266"/>
      <c r="D18" s="266"/>
      <c r="E18" s="266"/>
      <c r="F18" s="266"/>
      <c r="G18" s="266"/>
      <c r="H18" s="266"/>
      <c r="I18" s="266"/>
      <c r="J18" s="266"/>
      <c r="K18" s="267"/>
      <c r="L18" s="43"/>
      <c r="M18" s="132"/>
      <c r="N18" s="145"/>
      <c r="O18" s="43"/>
    </row>
    <row r="19" spans="1:21" ht="18.75">
      <c r="A19" s="282"/>
      <c r="B19" s="252"/>
      <c r="C19" s="44" t="s">
        <v>43</v>
      </c>
      <c r="D19" s="45"/>
      <c r="E19" s="45"/>
      <c r="F19" s="45"/>
      <c r="G19" s="45"/>
      <c r="H19" s="45"/>
      <c r="I19" s="45"/>
      <c r="J19" s="45"/>
      <c r="K19" s="46"/>
      <c r="L19" s="47"/>
      <c r="M19" s="45"/>
      <c r="N19" s="46"/>
      <c r="O19" s="47"/>
    </row>
    <row r="20" spans="1:21" ht="39.950000000000003" customHeight="1">
      <c r="A20" s="282"/>
      <c r="B20" s="268"/>
      <c r="C20" s="49" t="s">
        <v>44</v>
      </c>
      <c r="D20" s="80">
        <v>4</v>
      </c>
      <c r="E20" s="117" t="s">
        <v>363</v>
      </c>
      <c r="F20" s="117" t="s">
        <v>364</v>
      </c>
      <c r="G20" s="130">
        <v>3</v>
      </c>
      <c r="H20" s="134" t="s">
        <v>434</v>
      </c>
      <c r="I20" s="139" t="s">
        <v>435</v>
      </c>
      <c r="J20" s="130">
        <v>3</v>
      </c>
      <c r="K20" s="134" t="s">
        <v>580</v>
      </c>
      <c r="L20" s="139" t="s">
        <v>584</v>
      </c>
      <c r="M20" s="133"/>
      <c r="N20" s="127"/>
      <c r="O20" s="128"/>
      <c r="R20" s="30">
        <f>COUNTIF(D20:D27,"1")</f>
        <v>0</v>
      </c>
      <c r="S20" s="30">
        <f>COUNTIF(G20:G27,"1")</f>
        <v>0</v>
      </c>
      <c r="T20" s="30">
        <f>COUNTIF(J20:J27,"1")</f>
        <v>0</v>
      </c>
      <c r="U20" s="30">
        <f>COUNTIF(M20:M27,"1")</f>
        <v>0</v>
      </c>
    </row>
    <row r="21" spans="1:21" ht="39.950000000000003" customHeight="1">
      <c r="A21" s="282"/>
      <c r="B21" s="268"/>
      <c r="C21" s="50" t="s">
        <v>45</v>
      </c>
      <c r="D21" s="80">
        <v>3</v>
      </c>
      <c r="E21" s="125" t="s">
        <v>365</v>
      </c>
      <c r="F21" s="117" t="s">
        <v>366</v>
      </c>
      <c r="G21" s="130">
        <v>3</v>
      </c>
      <c r="H21" s="134" t="s">
        <v>436</v>
      </c>
      <c r="I21" s="118" t="s">
        <v>435</v>
      </c>
      <c r="J21" s="130">
        <v>3</v>
      </c>
      <c r="K21" s="134" t="s">
        <v>581</v>
      </c>
      <c r="L21" s="139" t="s">
        <v>584</v>
      </c>
      <c r="M21" s="133"/>
      <c r="N21" s="128"/>
      <c r="O21" s="128"/>
      <c r="R21" s="30">
        <f>COUNTIF(D20:D27,"2")</f>
        <v>2</v>
      </c>
      <c r="S21" s="30">
        <f>COUNTIF(G20:G27,"2")</f>
        <v>3</v>
      </c>
      <c r="T21" s="30">
        <f>COUNTIF(J20:J27,"2")</f>
        <v>4</v>
      </c>
      <c r="U21" s="30">
        <f>COUNTIF(M20:M27,"2")</f>
        <v>0</v>
      </c>
    </row>
    <row r="22" spans="1:21" ht="39.950000000000003" customHeight="1">
      <c r="A22" s="282"/>
      <c r="B22" s="268"/>
      <c r="C22" s="50" t="s">
        <v>46</v>
      </c>
      <c r="D22" s="80">
        <v>3</v>
      </c>
      <c r="E22" s="125" t="s">
        <v>367</v>
      </c>
      <c r="F22" s="117" t="s">
        <v>368</v>
      </c>
      <c r="G22" s="130">
        <v>3</v>
      </c>
      <c r="H22" s="134" t="s">
        <v>437</v>
      </c>
      <c r="I22" s="139" t="s">
        <v>435</v>
      </c>
      <c r="J22" s="130">
        <v>3</v>
      </c>
      <c r="K22" s="134" t="s">
        <v>582</v>
      </c>
      <c r="L22" s="139" t="s">
        <v>584</v>
      </c>
      <c r="M22" s="133"/>
      <c r="N22" s="128"/>
      <c r="O22" s="128"/>
      <c r="R22" s="30">
        <f>COUNTIF(D20:D27,"3")</f>
        <v>5</v>
      </c>
      <c r="S22" s="30">
        <f>COUNTIF(G20:G27,"3")</f>
        <v>5</v>
      </c>
      <c r="T22" s="30">
        <f>COUNTIF(J20:J27,"3")</f>
        <v>4</v>
      </c>
      <c r="U22" s="30">
        <f>COUNTIF(M20:M27,"3")</f>
        <v>0</v>
      </c>
    </row>
    <row r="23" spans="1:21" ht="39.950000000000003" customHeight="1">
      <c r="A23" s="282"/>
      <c r="B23" s="268"/>
      <c r="C23" s="50" t="s">
        <v>47</v>
      </c>
      <c r="D23" s="80">
        <v>3</v>
      </c>
      <c r="E23" s="125" t="s">
        <v>438</v>
      </c>
      <c r="F23" s="117" t="s">
        <v>369</v>
      </c>
      <c r="G23" s="130">
        <v>3</v>
      </c>
      <c r="H23" s="134" t="s">
        <v>439</v>
      </c>
      <c r="I23" s="139" t="s">
        <v>435</v>
      </c>
      <c r="J23" s="130">
        <v>2</v>
      </c>
      <c r="K23" s="134" t="s">
        <v>583</v>
      </c>
      <c r="L23" s="126" t="s">
        <v>584</v>
      </c>
      <c r="M23" s="133"/>
      <c r="N23" s="128"/>
      <c r="O23" s="128"/>
      <c r="R23" s="30">
        <f>COUNTIF(D20:D27,"4")</f>
        <v>1</v>
      </c>
      <c r="S23" s="30">
        <f>COUNTIF(G20:G27,"4")</f>
        <v>0</v>
      </c>
      <c r="T23" s="30">
        <f>COUNTIF(J20:J27,"4")</f>
        <v>0</v>
      </c>
      <c r="U23" s="30">
        <f>COUNTIF(M20:M27,"4")</f>
        <v>0</v>
      </c>
    </row>
    <row r="24" spans="1:21" ht="39.950000000000003" customHeight="1">
      <c r="A24" s="282"/>
      <c r="B24" s="268"/>
      <c r="C24" s="50" t="s">
        <v>48</v>
      </c>
      <c r="D24" s="80">
        <v>2</v>
      </c>
      <c r="E24" s="125" t="s">
        <v>370</v>
      </c>
      <c r="F24" s="117" t="s">
        <v>371</v>
      </c>
      <c r="G24" s="130">
        <v>2</v>
      </c>
      <c r="H24" s="134" t="s">
        <v>440</v>
      </c>
      <c r="I24" s="118" t="s">
        <v>441</v>
      </c>
      <c r="J24" s="130">
        <v>2</v>
      </c>
      <c r="K24" s="134" t="s">
        <v>587</v>
      </c>
      <c r="L24" s="139" t="s">
        <v>586</v>
      </c>
      <c r="M24" s="133"/>
      <c r="N24" s="128"/>
      <c r="O24" s="128"/>
    </row>
    <row r="25" spans="1:21" ht="39.950000000000003" customHeight="1">
      <c r="A25" s="282"/>
      <c r="B25" s="268"/>
      <c r="C25" s="50" t="s">
        <v>49</v>
      </c>
      <c r="D25" s="80">
        <v>3</v>
      </c>
      <c r="E25" s="125" t="s">
        <v>442</v>
      </c>
      <c r="F25" s="117" t="s">
        <v>372</v>
      </c>
      <c r="G25" s="130">
        <v>2</v>
      </c>
      <c r="H25" s="134" t="s">
        <v>588</v>
      </c>
      <c r="I25" s="118" t="s">
        <v>589</v>
      </c>
      <c r="J25" s="130">
        <v>2</v>
      </c>
      <c r="K25" s="134" t="s">
        <v>588</v>
      </c>
      <c r="L25" s="126" t="s">
        <v>589</v>
      </c>
      <c r="M25" s="133"/>
      <c r="N25" s="128"/>
      <c r="O25" s="128"/>
    </row>
    <row r="26" spans="1:21" ht="39.950000000000003" customHeight="1">
      <c r="A26" s="282"/>
      <c r="B26" s="268"/>
      <c r="C26" s="50" t="s">
        <v>50</v>
      </c>
      <c r="D26" s="80">
        <v>3</v>
      </c>
      <c r="E26" s="125" t="s">
        <v>373</v>
      </c>
      <c r="F26" s="117" t="s">
        <v>374</v>
      </c>
      <c r="G26" s="130">
        <v>3</v>
      </c>
      <c r="H26" s="134" t="s">
        <v>443</v>
      </c>
      <c r="I26" s="118" t="s">
        <v>444</v>
      </c>
      <c r="J26" s="130">
        <v>3</v>
      </c>
      <c r="K26" s="134" t="s">
        <v>590</v>
      </c>
      <c r="L26" s="126" t="s">
        <v>591</v>
      </c>
      <c r="M26" s="133"/>
      <c r="N26" s="128"/>
      <c r="O26" s="128"/>
    </row>
    <row r="27" spans="1:21" ht="39.950000000000003" customHeight="1">
      <c r="A27" s="282"/>
      <c r="B27" s="269"/>
      <c r="C27" s="50" t="s">
        <v>51</v>
      </c>
      <c r="D27" s="80">
        <v>2</v>
      </c>
      <c r="E27" s="125" t="s">
        <v>375</v>
      </c>
      <c r="F27" s="117" t="s">
        <v>376</v>
      </c>
      <c r="G27" s="130">
        <v>2</v>
      </c>
      <c r="H27" s="134" t="s">
        <v>445</v>
      </c>
      <c r="I27" s="118" t="s">
        <v>446</v>
      </c>
      <c r="J27" s="130">
        <v>2</v>
      </c>
      <c r="K27" s="134" t="s">
        <v>445</v>
      </c>
      <c r="L27" s="126" t="s">
        <v>585</v>
      </c>
      <c r="M27" s="133"/>
      <c r="N27" s="128"/>
      <c r="O27" s="128"/>
    </row>
    <row r="28" spans="1:21" ht="7.5" customHeight="1">
      <c r="B28" s="232"/>
      <c r="C28" s="233"/>
      <c r="D28" s="233"/>
      <c r="E28" s="233"/>
      <c r="F28" s="233"/>
      <c r="G28" s="233"/>
      <c r="H28" s="233"/>
      <c r="I28" s="233"/>
      <c r="J28" s="233"/>
      <c r="K28" s="255"/>
      <c r="L28" s="43"/>
      <c r="M28" s="132"/>
      <c r="N28" s="145"/>
      <c r="O28" s="43"/>
    </row>
    <row r="29" spans="1:21" ht="18.75">
      <c r="A29" s="282"/>
      <c r="B29" s="252"/>
      <c r="C29" s="44" t="s">
        <v>52</v>
      </c>
      <c r="D29" s="45"/>
      <c r="E29" s="45"/>
      <c r="F29" s="45"/>
      <c r="G29" s="45"/>
      <c r="H29" s="45"/>
      <c r="I29" s="45"/>
      <c r="J29" s="45"/>
      <c r="K29" s="46"/>
      <c r="L29" s="47"/>
      <c r="M29" s="45"/>
      <c r="N29" s="46"/>
      <c r="O29" s="47"/>
    </row>
    <row r="30" spans="1:21" ht="39.950000000000003" customHeight="1">
      <c r="A30" s="282"/>
      <c r="B30" s="253"/>
      <c r="C30" s="48" t="s">
        <v>53</v>
      </c>
      <c r="D30" s="80">
        <v>3</v>
      </c>
      <c r="E30" s="117" t="s">
        <v>377</v>
      </c>
      <c r="F30" s="117" t="s">
        <v>378</v>
      </c>
      <c r="G30" s="130">
        <v>3</v>
      </c>
      <c r="H30" s="134" t="s">
        <v>592</v>
      </c>
      <c r="I30" s="139" t="s">
        <v>378</v>
      </c>
      <c r="J30" s="130">
        <v>3</v>
      </c>
      <c r="K30" s="134" t="s">
        <v>592</v>
      </c>
      <c r="L30" s="126" t="s">
        <v>593</v>
      </c>
      <c r="M30" s="133"/>
      <c r="N30" s="127"/>
      <c r="O30" s="128"/>
      <c r="R30" s="30">
        <f>COUNTIF(D30:D33,"1")</f>
        <v>0</v>
      </c>
      <c r="S30" s="30">
        <f>COUNTIF(G30:G33,"1")</f>
        <v>0</v>
      </c>
      <c r="T30" s="30">
        <f>COUNTIF(J30:J33,"1")</f>
        <v>0</v>
      </c>
      <c r="U30" s="30">
        <f>COUNTIF(M30:M33,"1")</f>
        <v>0</v>
      </c>
    </row>
    <row r="31" spans="1:21" ht="39.950000000000003" customHeight="1">
      <c r="A31" s="282"/>
      <c r="B31" s="253"/>
      <c r="C31" s="41" t="s">
        <v>54</v>
      </c>
      <c r="D31" s="80">
        <v>3</v>
      </c>
      <c r="E31" s="125" t="s">
        <v>379</v>
      </c>
      <c r="F31" s="117" t="s">
        <v>380</v>
      </c>
      <c r="G31" s="130">
        <v>3</v>
      </c>
      <c r="H31" s="134" t="s">
        <v>594</v>
      </c>
      <c r="I31" s="118" t="s">
        <v>447</v>
      </c>
      <c r="J31" s="130">
        <v>3</v>
      </c>
      <c r="K31" s="134" t="s">
        <v>594</v>
      </c>
      <c r="L31" s="139" t="s">
        <v>595</v>
      </c>
      <c r="M31" s="133"/>
      <c r="N31" s="128"/>
      <c r="O31" s="128"/>
      <c r="R31" s="30">
        <f>COUNTIF(D30:D33,"2")</f>
        <v>1</v>
      </c>
      <c r="S31" s="30">
        <f>COUNTIF(G30:G33,"2")</f>
        <v>2</v>
      </c>
      <c r="T31" s="30">
        <f>COUNTIF(J30:J33,"2")</f>
        <v>2</v>
      </c>
      <c r="U31" s="30">
        <f>COUNTIF(M30:M33,"2")</f>
        <v>0</v>
      </c>
    </row>
    <row r="32" spans="1:21" ht="39.950000000000003" customHeight="1">
      <c r="A32" s="282"/>
      <c r="B32" s="253"/>
      <c r="C32" s="41" t="s">
        <v>55</v>
      </c>
      <c r="D32" s="80">
        <v>2</v>
      </c>
      <c r="E32" s="125" t="s">
        <v>381</v>
      </c>
      <c r="F32" s="117" t="s">
        <v>382</v>
      </c>
      <c r="G32" s="130">
        <v>2</v>
      </c>
      <c r="H32" s="134" t="s">
        <v>596</v>
      </c>
      <c r="I32" s="118" t="s">
        <v>456</v>
      </c>
      <c r="J32" s="130">
        <v>2</v>
      </c>
      <c r="K32" s="134" t="s">
        <v>597</v>
      </c>
      <c r="L32" s="139" t="s">
        <v>598</v>
      </c>
      <c r="M32" s="133"/>
      <c r="N32" s="128"/>
      <c r="O32" s="128"/>
      <c r="R32" s="30">
        <f>COUNTIF(D30:D33,"3")</f>
        <v>3</v>
      </c>
      <c r="S32" s="30">
        <f>COUNTIF(G30:G33,"3")</f>
        <v>2</v>
      </c>
      <c r="T32" s="30">
        <f>COUNTIF(J30:J33,"31")</f>
        <v>0</v>
      </c>
      <c r="U32" s="30">
        <f>COUNTIF(M30:M33,"3")</f>
        <v>0</v>
      </c>
    </row>
    <row r="33" spans="1:21" ht="39.950000000000003" customHeight="1">
      <c r="A33" s="282"/>
      <c r="B33" s="254"/>
      <c r="C33" s="41" t="s">
        <v>56</v>
      </c>
      <c r="D33" s="80">
        <v>3</v>
      </c>
      <c r="E33" s="125" t="s">
        <v>449</v>
      </c>
      <c r="F33" s="117" t="s">
        <v>383</v>
      </c>
      <c r="G33" s="130">
        <v>2</v>
      </c>
      <c r="H33" s="134" t="s">
        <v>450</v>
      </c>
      <c r="I33" s="118" t="s">
        <v>448</v>
      </c>
      <c r="J33" s="130">
        <v>2</v>
      </c>
      <c r="K33" s="134" t="s">
        <v>450</v>
      </c>
      <c r="L33" s="139" t="s">
        <v>598</v>
      </c>
      <c r="M33" s="133"/>
      <c r="N33" s="128"/>
      <c r="O33" s="128"/>
      <c r="R33" s="30">
        <f>COUNTIF(D30:D33,"4")</f>
        <v>0</v>
      </c>
      <c r="S33" s="30">
        <f>COUNTIF(G30:G33,"4")</f>
        <v>0</v>
      </c>
      <c r="T33" s="30">
        <f>COUNTIF(J30:J33,"4")</f>
        <v>0</v>
      </c>
      <c r="U33" s="30">
        <f>COUNTIF(M30:M33,"4")</f>
        <v>0</v>
      </c>
    </row>
    <row r="34" spans="1:21" ht="9" customHeight="1">
      <c r="B34" s="265"/>
      <c r="C34" s="266"/>
      <c r="D34" s="266"/>
      <c r="E34" s="266"/>
      <c r="F34" s="266"/>
      <c r="G34" s="266"/>
      <c r="H34" s="266"/>
      <c r="I34" s="266"/>
      <c r="J34" s="266"/>
      <c r="K34" s="267"/>
      <c r="L34" s="43"/>
      <c r="M34" s="132"/>
      <c r="N34" s="43"/>
      <c r="O34" s="43"/>
    </row>
    <row r="35" spans="1:21" ht="18.75">
      <c r="A35" s="282"/>
      <c r="B35" s="252"/>
      <c r="C35" s="51" t="s">
        <v>57</v>
      </c>
      <c r="D35" s="270"/>
      <c r="E35" s="270"/>
      <c r="F35" s="270"/>
      <c r="G35" s="270"/>
      <c r="H35" s="270"/>
      <c r="I35" s="270"/>
      <c r="J35" s="270"/>
      <c r="K35" s="270"/>
      <c r="L35" s="52"/>
      <c r="M35" s="102"/>
      <c r="N35" s="102"/>
      <c r="O35" s="101"/>
    </row>
    <row r="36" spans="1:21" ht="39.950000000000003" customHeight="1">
      <c r="A36" s="282"/>
      <c r="B36" s="253"/>
      <c r="C36" s="48" t="s">
        <v>58</v>
      </c>
      <c r="D36" s="80">
        <v>3</v>
      </c>
      <c r="E36" s="117" t="s">
        <v>384</v>
      </c>
      <c r="F36" s="117" t="s">
        <v>452</v>
      </c>
      <c r="G36" s="130">
        <v>3</v>
      </c>
      <c r="H36" s="134" t="s">
        <v>451</v>
      </c>
      <c r="I36" s="139" t="s">
        <v>455</v>
      </c>
      <c r="J36" s="130">
        <v>3</v>
      </c>
      <c r="K36" s="134" t="s">
        <v>599</v>
      </c>
      <c r="L36" s="139" t="s">
        <v>598</v>
      </c>
      <c r="M36" s="133"/>
      <c r="N36" s="127"/>
      <c r="O36" s="128"/>
      <c r="R36" s="30">
        <f>COUNTIF(D36:D44,"1")</f>
        <v>0</v>
      </c>
      <c r="S36" s="30">
        <f>COUNTIF(G36:G44,"1")</f>
        <v>0</v>
      </c>
      <c r="T36" s="30">
        <f>COUNTIF(J36:J44,"1")</f>
        <v>0</v>
      </c>
      <c r="U36" s="30">
        <f>COUNTIF(M36:M44,"1")</f>
        <v>0</v>
      </c>
    </row>
    <row r="37" spans="1:21" ht="39.950000000000003" customHeight="1">
      <c r="A37" s="282"/>
      <c r="B37" s="253"/>
      <c r="C37" s="41" t="s">
        <v>59</v>
      </c>
      <c r="D37" s="80">
        <v>3</v>
      </c>
      <c r="E37" s="125" t="s">
        <v>385</v>
      </c>
      <c r="F37" s="117" t="s">
        <v>386</v>
      </c>
      <c r="G37" s="130">
        <v>2</v>
      </c>
      <c r="H37" s="134" t="s">
        <v>453</v>
      </c>
      <c r="I37" s="139" t="s">
        <v>454</v>
      </c>
      <c r="J37" s="130">
        <v>2</v>
      </c>
      <c r="K37" s="134" t="s">
        <v>601</v>
      </c>
      <c r="L37" s="126" t="s">
        <v>600</v>
      </c>
      <c r="M37" s="133"/>
      <c r="N37" s="128"/>
      <c r="O37" s="128"/>
      <c r="R37" s="30">
        <f>COUNTIF(D36:D44,"2")</f>
        <v>3</v>
      </c>
      <c r="S37" s="30">
        <f>COUNTIF(G36:G44,"2")</f>
        <v>5</v>
      </c>
      <c r="T37" s="30">
        <f>COUNTIF(J36:J44,"2")</f>
        <v>7</v>
      </c>
      <c r="U37" s="30">
        <f>COUNTIF(M36:M44,"2")</f>
        <v>0</v>
      </c>
    </row>
    <row r="38" spans="1:21" ht="39.950000000000003" customHeight="1">
      <c r="A38" s="282"/>
      <c r="B38" s="253"/>
      <c r="C38" s="41" t="s">
        <v>60</v>
      </c>
      <c r="D38" s="80">
        <v>2</v>
      </c>
      <c r="E38" s="125" t="s">
        <v>387</v>
      </c>
      <c r="F38" s="117" t="s">
        <v>388</v>
      </c>
      <c r="G38" s="130">
        <v>2</v>
      </c>
      <c r="H38" s="134" t="s">
        <v>602</v>
      </c>
      <c r="I38" s="118" t="s">
        <v>603</v>
      </c>
      <c r="J38" s="130">
        <v>2</v>
      </c>
      <c r="K38" s="134" t="s">
        <v>602</v>
      </c>
      <c r="L38" s="139" t="s">
        <v>603</v>
      </c>
      <c r="M38" s="133"/>
      <c r="N38" s="128"/>
      <c r="O38" s="128"/>
      <c r="R38" s="30">
        <f>COUNTIF(D36:D44,"3")</f>
        <v>6</v>
      </c>
      <c r="S38" s="30">
        <f>COUNTIF(G36:G44,"3")</f>
        <v>4</v>
      </c>
      <c r="T38" s="30">
        <f>COUNTIF(J36:J44,"3")</f>
        <v>2</v>
      </c>
      <c r="U38" s="30">
        <f>COUNTIF(M36:M44,"3")</f>
        <v>0</v>
      </c>
    </row>
    <row r="39" spans="1:21" ht="39.950000000000003" customHeight="1">
      <c r="A39" s="282"/>
      <c r="B39" s="253"/>
      <c r="C39" s="41" t="s">
        <v>61</v>
      </c>
      <c r="D39" s="80">
        <v>3</v>
      </c>
      <c r="E39" s="125" t="s">
        <v>389</v>
      </c>
      <c r="F39" s="117" t="s">
        <v>390</v>
      </c>
      <c r="G39" s="130">
        <v>3</v>
      </c>
      <c r="H39" s="134" t="s">
        <v>604</v>
      </c>
      <c r="I39" s="118" t="s">
        <v>457</v>
      </c>
      <c r="J39" s="130">
        <v>3</v>
      </c>
      <c r="K39" s="134" t="s">
        <v>604</v>
      </c>
      <c r="L39" s="139" t="s">
        <v>457</v>
      </c>
      <c r="M39" s="133"/>
      <c r="N39" s="128"/>
      <c r="O39" s="128"/>
      <c r="R39" s="30">
        <f>COUNTIF(D36:D44,"4")</f>
        <v>0</v>
      </c>
      <c r="S39" s="30">
        <f>COUNTIF(G36:G44,"4")</f>
        <v>0</v>
      </c>
      <c r="T39" s="30">
        <f>COUNTIF(J36:J44,"4")</f>
        <v>0</v>
      </c>
      <c r="U39" s="30">
        <f>COUNTIF(M36:M44,"4")</f>
        <v>0</v>
      </c>
    </row>
    <row r="40" spans="1:21" ht="39.950000000000003" customHeight="1">
      <c r="A40" s="282"/>
      <c r="B40" s="253"/>
      <c r="C40" s="41" t="s">
        <v>62</v>
      </c>
      <c r="D40" s="80">
        <v>2</v>
      </c>
      <c r="E40" s="125" t="s">
        <v>391</v>
      </c>
      <c r="F40" s="117" t="s">
        <v>392</v>
      </c>
      <c r="G40" s="130">
        <v>2</v>
      </c>
      <c r="H40" s="134" t="s">
        <v>458</v>
      </c>
      <c r="I40" s="139" t="s">
        <v>459</v>
      </c>
      <c r="J40" s="130">
        <v>2</v>
      </c>
      <c r="K40" s="134" t="s">
        <v>458</v>
      </c>
      <c r="L40" s="139" t="s">
        <v>459</v>
      </c>
      <c r="M40" s="133"/>
      <c r="N40" s="128"/>
      <c r="O40" s="128"/>
    </row>
    <row r="41" spans="1:21" ht="39.950000000000003" customHeight="1">
      <c r="A41" s="282"/>
      <c r="B41" s="253"/>
      <c r="C41" s="41" t="s">
        <v>63</v>
      </c>
      <c r="D41" s="80">
        <v>3</v>
      </c>
      <c r="E41" s="125" t="s">
        <v>393</v>
      </c>
      <c r="F41" s="117" t="s">
        <v>394</v>
      </c>
      <c r="G41" s="130">
        <v>2</v>
      </c>
      <c r="H41" s="134" t="s">
        <v>460</v>
      </c>
      <c r="I41" s="118" t="s">
        <v>461</v>
      </c>
      <c r="J41" s="130">
        <v>2</v>
      </c>
      <c r="K41" s="134" t="s">
        <v>460</v>
      </c>
      <c r="L41" s="139" t="s">
        <v>605</v>
      </c>
      <c r="M41" s="133"/>
      <c r="N41" s="128"/>
      <c r="O41" s="128"/>
    </row>
    <row r="42" spans="1:21" ht="39.950000000000003" customHeight="1">
      <c r="A42" s="282"/>
      <c r="B42" s="253"/>
      <c r="C42" s="41" t="s">
        <v>64</v>
      </c>
      <c r="D42" s="80">
        <v>2</v>
      </c>
      <c r="E42" s="125" t="s">
        <v>395</v>
      </c>
      <c r="F42" s="117" t="s">
        <v>396</v>
      </c>
      <c r="G42" s="130">
        <v>2</v>
      </c>
      <c r="H42" s="134" t="s">
        <v>462</v>
      </c>
      <c r="I42" s="118" t="s">
        <v>470</v>
      </c>
      <c r="J42" s="130">
        <v>2</v>
      </c>
      <c r="K42" s="134" t="s">
        <v>462</v>
      </c>
      <c r="L42" s="139" t="s">
        <v>606</v>
      </c>
      <c r="M42" s="133"/>
      <c r="N42" s="128"/>
      <c r="O42" s="128"/>
    </row>
    <row r="43" spans="1:21" ht="39.950000000000003" customHeight="1">
      <c r="A43" s="282"/>
      <c r="B43" s="253"/>
      <c r="C43" s="41" t="s">
        <v>65</v>
      </c>
      <c r="D43" s="80">
        <v>3</v>
      </c>
      <c r="E43" s="125" t="s">
        <v>397</v>
      </c>
      <c r="F43" s="117" t="s">
        <v>398</v>
      </c>
      <c r="G43" s="130">
        <v>3</v>
      </c>
      <c r="H43" s="134" t="s">
        <v>463</v>
      </c>
      <c r="I43" s="118" t="s">
        <v>464</v>
      </c>
      <c r="J43" s="130">
        <v>2</v>
      </c>
      <c r="K43" s="165" t="s">
        <v>607</v>
      </c>
      <c r="L43" s="139" t="s">
        <v>464</v>
      </c>
      <c r="M43" s="133"/>
      <c r="N43" s="128"/>
      <c r="O43" s="128"/>
    </row>
    <row r="44" spans="1:21" ht="39.950000000000003" customHeight="1">
      <c r="A44" s="282"/>
      <c r="B44" s="254"/>
      <c r="C44" s="41" t="s">
        <v>66</v>
      </c>
      <c r="D44" s="80">
        <v>3</v>
      </c>
      <c r="E44" s="125" t="s">
        <v>399</v>
      </c>
      <c r="F44" s="117" t="s">
        <v>400</v>
      </c>
      <c r="G44" s="130">
        <v>3</v>
      </c>
      <c r="H44" s="134" t="s">
        <v>465</v>
      </c>
      <c r="I44" s="118" t="s">
        <v>446</v>
      </c>
      <c r="J44" s="130">
        <v>2</v>
      </c>
      <c r="K44" s="165" t="s">
        <v>608</v>
      </c>
      <c r="L44" s="126" t="s">
        <v>585</v>
      </c>
      <c r="M44" s="133"/>
      <c r="N44" s="128"/>
      <c r="O44" s="128"/>
    </row>
    <row r="45" spans="1:21" ht="6.75" customHeight="1">
      <c r="B45" s="265"/>
      <c r="C45" s="266"/>
      <c r="D45" s="266"/>
      <c r="E45" s="266"/>
      <c r="F45" s="266"/>
      <c r="G45" s="266"/>
      <c r="H45" s="266"/>
      <c r="I45" s="266"/>
      <c r="J45" s="266"/>
      <c r="K45" s="267"/>
      <c r="L45" s="43"/>
      <c r="M45" s="132"/>
      <c r="N45" s="43"/>
      <c r="O45" s="43"/>
    </row>
    <row r="46" spans="1:21" ht="18.75">
      <c r="A46" s="282"/>
      <c r="B46" s="252"/>
      <c r="C46" s="44" t="s">
        <v>67</v>
      </c>
      <c r="D46" s="45"/>
      <c r="E46" s="45"/>
      <c r="F46" s="45"/>
      <c r="G46" s="45"/>
      <c r="H46" s="45"/>
      <c r="I46" s="45"/>
      <c r="J46" s="45"/>
      <c r="K46" s="46"/>
      <c r="L46" s="47"/>
      <c r="M46" s="45"/>
      <c r="N46" s="46"/>
      <c r="O46" s="47"/>
    </row>
    <row r="47" spans="1:21" ht="39.950000000000003" customHeight="1">
      <c r="A47" s="282"/>
      <c r="B47" s="253"/>
      <c r="C47" s="48" t="s">
        <v>68</v>
      </c>
      <c r="D47" s="80">
        <v>3</v>
      </c>
      <c r="E47" s="82" t="s">
        <v>401</v>
      </c>
      <c r="F47" s="82" t="s">
        <v>402</v>
      </c>
      <c r="G47" s="81">
        <v>3</v>
      </c>
      <c r="H47" s="134" t="s">
        <v>466</v>
      </c>
      <c r="I47" s="84" t="s">
        <v>446</v>
      </c>
      <c r="J47" s="81">
        <v>3</v>
      </c>
      <c r="K47" s="82" t="s">
        <v>466</v>
      </c>
      <c r="L47" s="82" t="s">
        <v>609</v>
      </c>
      <c r="M47" s="107"/>
      <c r="N47" s="105"/>
      <c r="O47" s="106"/>
      <c r="R47" s="30">
        <f>COUNTIF(D47:D50,"1")</f>
        <v>0</v>
      </c>
      <c r="S47" s="30">
        <f>COUNTIF(G47:G50,"1")</f>
        <v>0</v>
      </c>
      <c r="T47" s="30">
        <f>COUNTIF(J47:J50,"1")</f>
        <v>0</v>
      </c>
      <c r="U47" s="30">
        <f>COUNTIF(M47:M50,"1")</f>
        <v>0</v>
      </c>
    </row>
    <row r="48" spans="1:21" ht="39.950000000000003" customHeight="1">
      <c r="A48" s="282"/>
      <c r="B48" s="253"/>
      <c r="C48" s="41" t="s">
        <v>69</v>
      </c>
      <c r="D48" s="80">
        <v>3</v>
      </c>
      <c r="E48" s="83" t="s">
        <v>403</v>
      </c>
      <c r="F48" s="82" t="s">
        <v>404</v>
      </c>
      <c r="G48" s="81">
        <v>4</v>
      </c>
      <c r="H48" s="134" t="s">
        <v>467</v>
      </c>
      <c r="I48" s="84" t="s">
        <v>446</v>
      </c>
      <c r="J48" s="81">
        <v>4</v>
      </c>
      <c r="K48" s="83" t="s">
        <v>467</v>
      </c>
      <c r="L48" s="82" t="s">
        <v>585</v>
      </c>
      <c r="M48" s="107"/>
      <c r="N48" s="106"/>
      <c r="O48" s="106"/>
      <c r="R48" s="30">
        <f>COUNTIF(D47:D50,"2")</f>
        <v>0</v>
      </c>
      <c r="S48" s="30">
        <f>COUNTIF(G47:G50,"2")</f>
        <v>0</v>
      </c>
      <c r="T48" s="30">
        <f>COUNTIF(J47:J50,"2")</f>
        <v>0</v>
      </c>
      <c r="U48" s="30">
        <f>COUNTIF(M47:M50,"2")</f>
        <v>0</v>
      </c>
    </row>
    <row r="49" spans="1:21" ht="39.950000000000003" customHeight="1">
      <c r="A49" s="282"/>
      <c r="B49" s="253"/>
      <c r="C49" s="41" t="s">
        <v>70</v>
      </c>
      <c r="D49" s="80">
        <v>3</v>
      </c>
      <c r="E49" s="83" t="s">
        <v>405</v>
      </c>
      <c r="F49" s="82" t="s">
        <v>406</v>
      </c>
      <c r="G49" s="81">
        <v>3</v>
      </c>
      <c r="H49" s="134" t="s">
        <v>468</v>
      </c>
      <c r="I49" s="84" t="s">
        <v>469</v>
      </c>
      <c r="J49" s="81">
        <v>3</v>
      </c>
      <c r="K49" s="83" t="s">
        <v>468</v>
      </c>
      <c r="L49" s="82" t="s">
        <v>610</v>
      </c>
      <c r="M49" s="107"/>
      <c r="N49" s="106"/>
      <c r="O49" s="106"/>
      <c r="R49" s="30">
        <f>COUNTIF(D47:D50,"3")</f>
        <v>4</v>
      </c>
      <c r="S49" s="30">
        <f>COUNTIF(G47:G50,"3")</f>
        <v>3</v>
      </c>
      <c r="T49" s="30">
        <f>COUNTIF(J47:J50,"3")</f>
        <v>3</v>
      </c>
      <c r="U49" s="30">
        <f>COUNTIF(M47:M50,"3")</f>
        <v>0</v>
      </c>
    </row>
    <row r="50" spans="1:21" ht="39.950000000000003" customHeight="1">
      <c r="A50" s="282"/>
      <c r="B50" s="254"/>
      <c r="C50" s="41" t="s">
        <v>71</v>
      </c>
      <c r="D50" s="80">
        <v>3</v>
      </c>
      <c r="E50" s="83" t="s">
        <v>407</v>
      </c>
      <c r="F50" s="82" t="s">
        <v>408</v>
      </c>
      <c r="G50" s="81">
        <v>3</v>
      </c>
      <c r="H50" s="134" t="s">
        <v>471</v>
      </c>
      <c r="I50" s="84" t="s">
        <v>469</v>
      </c>
      <c r="J50" s="81">
        <v>3</v>
      </c>
      <c r="K50" s="83" t="s">
        <v>471</v>
      </c>
      <c r="L50" s="82" t="s">
        <v>610</v>
      </c>
      <c r="M50" s="107"/>
      <c r="N50" s="106"/>
      <c r="O50" s="106"/>
      <c r="R50" s="30">
        <f>COUNTIF(D47:D50,"4")</f>
        <v>0</v>
      </c>
      <c r="S50" s="30">
        <f>COUNTIF(G47:G50,"4")</f>
        <v>1</v>
      </c>
      <c r="T50" s="30">
        <f>COUNTIF(J47:J50,"4")</f>
        <v>1</v>
      </c>
      <c r="U50" s="30">
        <f>COUNTIF(M47:M50,"4")</f>
        <v>0</v>
      </c>
    </row>
    <row r="51" spans="1:21" ht="8.25" customHeight="1">
      <c r="B51" s="265"/>
      <c r="C51" s="266"/>
      <c r="D51" s="266"/>
      <c r="E51" s="266"/>
      <c r="F51" s="266"/>
      <c r="G51" s="266"/>
      <c r="H51" s="266"/>
      <c r="I51" s="266"/>
      <c r="J51" s="266"/>
      <c r="K51" s="267"/>
      <c r="L51" s="43"/>
      <c r="M51" s="132"/>
      <c r="N51" s="43"/>
      <c r="O51" s="43"/>
    </row>
    <row r="52" spans="1:21" ht="24" customHeight="1">
      <c r="B52" s="244" t="s">
        <v>26</v>
      </c>
      <c r="C52" s="245"/>
      <c r="D52" s="221">
        <v>2019</v>
      </c>
      <c r="E52" s="222"/>
      <c r="F52" s="223"/>
      <c r="G52" s="256">
        <v>2020</v>
      </c>
      <c r="H52" s="257"/>
      <c r="I52" s="258"/>
      <c r="J52" s="259">
        <v>2021</v>
      </c>
      <c r="K52" s="260"/>
      <c r="L52" s="261"/>
      <c r="M52" s="225">
        <v>2022</v>
      </c>
      <c r="N52" s="226"/>
      <c r="O52" s="227"/>
    </row>
    <row r="53" spans="1:21" ht="33" customHeight="1">
      <c r="B53" s="246"/>
      <c r="C53" s="247"/>
      <c r="D53" s="53" t="s">
        <v>34</v>
      </c>
      <c r="E53" s="54" t="s">
        <v>122</v>
      </c>
      <c r="F53" s="54" t="s">
        <v>124</v>
      </c>
      <c r="G53" s="53" t="s">
        <v>34</v>
      </c>
      <c r="H53" s="54" t="s">
        <v>122</v>
      </c>
      <c r="I53" s="54" t="s">
        <v>124</v>
      </c>
      <c r="J53" s="53" t="s">
        <v>34</v>
      </c>
      <c r="K53" s="54" t="s">
        <v>122</v>
      </c>
      <c r="L53" s="55" t="s">
        <v>124</v>
      </c>
      <c r="M53" s="53"/>
      <c r="N53" s="54"/>
      <c r="O53" s="55"/>
    </row>
    <row r="54" spans="1:21" ht="18.75">
      <c r="A54" s="282"/>
      <c r="B54" s="56"/>
      <c r="C54" s="220" t="s">
        <v>74</v>
      </c>
      <c r="D54" s="219"/>
      <c r="E54" s="219"/>
      <c r="F54" s="219"/>
      <c r="G54" s="219"/>
      <c r="H54" s="219"/>
      <c r="I54" s="219"/>
      <c r="J54" s="219"/>
      <c r="K54" s="219"/>
      <c r="L54" s="57"/>
      <c r="M54" s="63"/>
      <c r="N54" s="63"/>
      <c r="O54" s="57"/>
    </row>
    <row r="55" spans="1:21" ht="30" customHeight="1">
      <c r="A55" s="282"/>
      <c r="B55" s="58"/>
      <c r="C55" s="48" t="s">
        <v>75</v>
      </c>
      <c r="D55" s="80">
        <v>2</v>
      </c>
      <c r="E55" s="117" t="s">
        <v>207</v>
      </c>
      <c r="F55" s="117" t="s">
        <v>208</v>
      </c>
      <c r="G55" s="143">
        <v>2</v>
      </c>
      <c r="H55" s="139" t="s">
        <v>477</v>
      </c>
      <c r="I55" s="139" t="s">
        <v>478</v>
      </c>
      <c r="J55" s="130">
        <v>2</v>
      </c>
      <c r="K55" s="139" t="s">
        <v>611</v>
      </c>
      <c r="L55" s="126" t="s">
        <v>612</v>
      </c>
      <c r="M55" s="133"/>
      <c r="N55" s="139"/>
      <c r="O55" s="142"/>
      <c r="R55" s="30">
        <f>COUNTIF(D55:D59,"1")</f>
        <v>0</v>
      </c>
      <c r="S55" s="30">
        <f>COUNTIF(G55:G59,"1")</f>
        <v>0</v>
      </c>
      <c r="T55" s="30">
        <f>COUNTIF(J55:J59,"1")</f>
        <v>0</v>
      </c>
      <c r="U55" s="30">
        <f>COUNTIF(M55:M59,"1")</f>
        <v>0</v>
      </c>
    </row>
    <row r="56" spans="1:21" ht="30" customHeight="1">
      <c r="A56" s="282"/>
      <c r="B56" s="58"/>
      <c r="C56" s="41" t="s">
        <v>76</v>
      </c>
      <c r="D56" s="80">
        <v>2</v>
      </c>
      <c r="E56" s="141" t="s">
        <v>309</v>
      </c>
      <c r="F56" s="117" t="s">
        <v>209</v>
      </c>
      <c r="G56" s="143">
        <v>2</v>
      </c>
      <c r="H56" s="140" t="s">
        <v>479</v>
      </c>
      <c r="I56" s="139" t="s">
        <v>480</v>
      </c>
      <c r="J56" s="130">
        <v>2</v>
      </c>
      <c r="K56" s="140" t="s">
        <v>613</v>
      </c>
      <c r="L56" s="126" t="s">
        <v>614</v>
      </c>
      <c r="M56" s="133"/>
      <c r="N56" s="140"/>
      <c r="O56" s="128"/>
      <c r="R56" s="30">
        <f>COUNTIF(D55:D59,"2")</f>
        <v>2</v>
      </c>
      <c r="S56" s="30">
        <f>COUNTIF(G55:G59,"2")</f>
        <v>5</v>
      </c>
      <c r="T56" s="30">
        <f>COUNTIF(J55:J59,"2")</f>
        <v>4</v>
      </c>
      <c r="U56" s="30">
        <f>COUNTIF(M55:M59,"2")</f>
        <v>0</v>
      </c>
    </row>
    <row r="57" spans="1:21" ht="30" customHeight="1">
      <c r="A57" s="282"/>
      <c r="B57" s="58"/>
      <c r="C57" s="41" t="s">
        <v>77</v>
      </c>
      <c r="D57" s="80">
        <v>3</v>
      </c>
      <c r="E57" s="141" t="s">
        <v>310</v>
      </c>
      <c r="F57" s="117" t="s">
        <v>210</v>
      </c>
      <c r="G57" s="143">
        <v>2</v>
      </c>
      <c r="H57" s="140" t="s">
        <v>481</v>
      </c>
      <c r="I57" s="139" t="s">
        <v>482</v>
      </c>
      <c r="J57" s="130">
        <v>2</v>
      </c>
      <c r="K57" s="140" t="s">
        <v>615</v>
      </c>
      <c r="L57" s="142" t="s">
        <v>616</v>
      </c>
      <c r="M57" s="133"/>
      <c r="N57" s="140"/>
      <c r="O57" s="142"/>
      <c r="R57" s="30">
        <f>COUNTIF(D55:D59,"3")</f>
        <v>3</v>
      </c>
      <c r="S57" s="30">
        <f>COUNTIF(G55:G59,"3")</f>
        <v>0</v>
      </c>
      <c r="T57" s="30">
        <f>COUNTIF(J55:J59,"3")</f>
        <v>1</v>
      </c>
      <c r="U57" s="30">
        <f>COUNTIF(M55:M59,"3")</f>
        <v>0</v>
      </c>
    </row>
    <row r="58" spans="1:21" ht="30" customHeight="1">
      <c r="A58" s="282"/>
      <c r="B58" s="58"/>
      <c r="C58" s="41" t="s">
        <v>78</v>
      </c>
      <c r="D58" s="80">
        <v>3</v>
      </c>
      <c r="E58" s="141" t="s">
        <v>311</v>
      </c>
      <c r="F58" s="138" t="s">
        <v>312</v>
      </c>
      <c r="G58" s="143">
        <v>2</v>
      </c>
      <c r="H58" s="140" t="s">
        <v>483</v>
      </c>
      <c r="I58" s="139" t="s">
        <v>484</v>
      </c>
      <c r="J58" s="130">
        <v>2</v>
      </c>
      <c r="K58" s="140" t="s">
        <v>617</v>
      </c>
      <c r="L58" s="142" t="s">
        <v>618</v>
      </c>
      <c r="M58" s="133"/>
      <c r="N58" s="140"/>
      <c r="O58" s="142"/>
      <c r="R58" s="30">
        <f>COUNTIF(D55:D59,"4")</f>
        <v>0</v>
      </c>
      <c r="S58" s="30">
        <f>COUNTIF(G55:G59,"4")</f>
        <v>0</v>
      </c>
      <c r="T58" s="30">
        <f>COUNTIF(J55:J59,"4")</f>
        <v>0</v>
      </c>
      <c r="U58" s="30">
        <f>COUNTIF(M55:M59,"4")</f>
        <v>0</v>
      </c>
    </row>
    <row r="59" spans="1:21" ht="30" customHeight="1">
      <c r="A59" s="282"/>
      <c r="B59" s="59"/>
      <c r="C59" s="41" t="s">
        <v>79</v>
      </c>
      <c r="D59" s="80">
        <v>3</v>
      </c>
      <c r="E59" s="141" t="s">
        <v>313</v>
      </c>
      <c r="F59" s="117" t="s">
        <v>211</v>
      </c>
      <c r="G59" s="143">
        <v>2</v>
      </c>
      <c r="H59" s="140" t="s">
        <v>485</v>
      </c>
      <c r="I59" s="139" t="s">
        <v>486</v>
      </c>
      <c r="J59" s="130">
        <v>3</v>
      </c>
      <c r="K59" s="126" t="s">
        <v>619</v>
      </c>
      <c r="L59" s="126" t="s">
        <v>620</v>
      </c>
      <c r="M59" s="133"/>
      <c r="N59" s="142"/>
      <c r="O59" s="142"/>
    </row>
    <row r="60" spans="1:21" ht="6.75" customHeight="1">
      <c r="B60" s="217"/>
      <c r="C60" s="218"/>
      <c r="D60" s="60"/>
      <c r="E60" s="61"/>
      <c r="F60" s="61"/>
      <c r="G60" s="60"/>
      <c r="H60" s="61"/>
      <c r="I60" s="61"/>
      <c r="J60" s="60"/>
      <c r="K60" s="61"/>
      <c r="M60" s="60"/>
      <c r="N60" s="61"/>
    </row>
    <row r="61" spans="1:21" ht="18.75">
      <c r="A61" s="282"/>
      <c r="B61" s="56"/>
      <c r="C61" s="220" t="s">
        <v>80</v>
      </c>
      <c r="D61" s="219"/>
      <c r="E61" s="219"/>
      <c r="F61" s="219"/>
      <c r="G61" s="219"/>
      <c r="H61" s="219"/>
      <c r="I61" s="219"/>
      <c r="J61" s="219"/>
      <c r="K61" s="228"/>
      <c r="L61" s="63"/>
      <c r="M61" s="63"/>
      <c r="N61" s="63"/>
      <c r="O61" s="63"/>
    </row>
    <row r="62" spans="1:21" ht="30" customHeight="1">
      <c r="A62" s="282"/>
      <c r="B62" s="64"/>
      <c r="C62" s="39" t="s">
        <v>81</v>
      </c>
      <c r="D62" s="80">
        <v>1</v>
      </c>
      <c r="E62" s="138" t="s">
        <v>321</v>
      </c>
      <c r="F62" s="117" t="s">
        <v>322</v>
      </c>
      <c r="G62" s="143">
        <v>2</v>
      </c>
      <c r="H62" s="139" t="s">
        <v>621</v>
      </c>
      <c r="I62" s="139" t="s">
        <v>487</v>
      </c>
      <c r="J62" s="130">
        <v>2</v>
      </c>
      <c r="K62" s="126" t="s">
        <v>621</v>
      </c>
      <c r="L62" s="126" t="s">
        <v>614</v>
      </c>
      <c r="M62" s="133"/>
      <c r="N62" s="142"/>
      <c r="O62" s="142"/>
      <c r="R62" s="30">
        <f>COUNTIF(D62:D65,"1")</f>
        <v>1</v>
      </c>
      <c r="S62" s="30">
        <f>COUNTIF(G62:G65,"1")</f>
        <v>0</v>
      </c>
      <c r="T62" s="30">
        <f>COUNTIF(J62:J65,"1")</f>
        <v>0</v>
      </c>
      <c r="U62" s="30">
        <f>COUNTIF(M62:M65,"1")</f>
        <v>0</v>
      </c>
    </row>
    <row r="63" spans="1:21" ht="30" customHeight="1">
      <c r="A63" s="282"/>
      <c r="B63" s="58"/>
      <c r="C63" s="41" t="s">
        <v>82</v>
      </c>
      <c r="D63" s="80">
        <v>2</v>
      </c>
      <c r="E63" s="141" t="s">
        <v>314</v>
      </c>
      <c r="F63" s="117" t="s">
        <v>323</v>
      </c>
      <c r="G63" s="143">
        <v>2</v>
      </c>
      <c r="H63" s="140" t="s">
        <v>488</v>
      </c>
      <c r="I63" s="139" t="s">
        <v>489</v>
      </c>
      <c r="J63" s="130">
        <v>3</v>
      </c>
      <c r="K63" s="126" t="s">
        <v>622</v>
      </c>
      <c r="L63" s="126" t="s">
        <v>623</v>
      </c>
      <c r="M63" s="133"/>
      <c r="N63" s="142"/>
      <c r="O63" s="142"/>
      <c r="R63" s="30">
        <f>COUNTIF(D62:D65,"2")</f>
        <v>2</v>
      </c>
      <c r="S63" s="30">
        <f>COUNTIF(G62:G65,"2")</f>
        <v>3</v>
      </c>
      <c r="T63" s="30">
        <f>COUNTIF(J62:J65,"2")</f>
        <v>2</v>
      </c>
      <c r="U63" s="30">
        <f>COUNTIF(M62:M65,"2")</f>
        <v>0</v>
      </c>
    </row>
    <row r="64" spans="1:21" ht="30" customHeight="1">
      <c r="A64" s="282"/>
      <c r="B64" s="58"/>
      <c r="C64" s="41" t="s">
        <v>83</v>
      </c>
      <c r="D64" s="80">
        <v>2</v>
      </c>
      <c r="E64" s="125" t="s">
        <v>315</v>
      </c>
      <c r="F64" s="117" t="s">
        <v>324</v>
      </c>
      <c r="G64" s="143">
        <v>2</v>
      </c>
      <c r="H64" s="140" t="s">
        <v>490</v>
      </c>
      <c r="I64" s="139" t="s">
        <v>491</v>
      </c>
      <c r="J64" s="130">
        <v>2</v>
      </c>
      <c r="K64" s="142" t="s">
        <v>490</v>
      </c>
      <c r="L64" s="126" t="s">
        <v>616</v>
      </c>
      <c r="M64" s="133"/>
      <c r="N64" s="142"/>
      <c r="O64" s="142"/>
      <c r="R64" s="30">
        <f>COUNTIF(D62:D65,"3")</f>
        <v>1</v>
      </c>
      <c r="S64" s="30">
        <f>COUNTIF(G62:G65,"3")</f>
        <v>1</v>
      </c>
      <c r="T64" s="30">
        <f>COUNTIF(J62:J65,"3")</f>
        <v>2</v>
      </c>
      <c r="U64" s="30">
        <f>COUNTIF(M62:M65,"3")</f>
        <v>0</v>
      </c>
    </row>
    <row r="65" spans="1:21" ht="30" customHeight="1">
      <c r="A65" s="282"/>
      <c r="B65" s="59"/>
      <c r="C65" s="41" t="s">
        <v>84</v>
      </c>
      <c r="D65" s="80">
        <v>3</v>
      </c>
      <c r="E65" s="125" t="s">
        <v>316</v>
      </c>
      <c r="F65" s="117" t="s">
        <v>325</v>
      </c>
      <c r="G65" s="143">
        <v>3</v>
      </c>
      <c r="H65" s="140" t="s">
        <v>492</v>
      </c>
      <c r="I65" s="139" t="s">
        <v>493</v>
      </c>
      <c r="J65" s="130">
        <v>3</v>
      </c>
      <c r="K65" s="126" t="s">
        <v>492</v>
      </c>
      <c r="L65" s="126" t="s">
        <v>493</v>
      </c>
      <c r="M65" s="133"/>
      <c r="N65" s="128"/>
      <c r="O65" s="142"/>
      <c r="R65" s="30">
        <f>COUNTIF(D62:D65,"4")</f>
        <v>0</v>
      </c>
      <c r="S65" s="30">
        <f>COUNTIF(G62:G65,"4")</f>
        <v>0</v>
      </c>
      <c r="T65" s="30">
        <f>COUNTIF(J62:J65,"4")</f>
        <v>0</v>
      </c>
      <c r="U65" s="30">
        <f>COUNTIF(M62:M65,"4")</f>
        <v>0</v>
      </c>
    </row>
    <row r="66" spans="1:21" ht="9" customHeight="1">
      <c r="B66" s="232"/>
      <c r="C66" s="233"/>
      <c r="D66" s="233"/>
      <c r="E66" s="233"/>
      <c r="F66" s="233"/>
      <c r="G66" s="233"/>
      <c r="H66" s="233"/>
      <c r="I66" s="233"/>
      <c r="J66" s="233"/>
      <c r="K66" s="234"/>
      <c r="L66" s="43"/>
      <c r="M66" s="132"/>
      <c r="N66" s="43"/>
      <c r="O66" s="43"/>
    </row>
    <row r="67" spans="1:21" ht="18.75">
      <c r="A67" s="282"/>
      <c r="B67" s="56"/>
      <c r="C67" s="220" t="s">
        <v>166</v>
      </c>
      <c r="D67" s="219"/>
      <c r="E67" s="219"/>
      <c r="F67" s="219"/>
      <c r="G67" s="219"/>
      <c r="H67" s="219"/>
      <c r="I67" s="219"/>
      <c r="J67" s="219"/>
      <c r="K67" s="228"/>
      <c r="L67" s="65"/>
      <c r="M67" s="65"/>
      <c r="N67" s="65"/>
      <c r="O67" s="65"/>
    </row>
    <row r="68" spans="1:21" ht="30" customHeight="1">
      <c r="A68" s="282"/>
      <c r="B68" s="58"/>
      <c r="C68" s="48" t="s">
        <v>85</v>
      </c>
      <c r="D68" s="80">
        <v>2</v>
      </c>
      <c r="E68" s="117" t="s">
        <v>326</v>
      </c>
      <c r="F68" s="117" t="s">
        <v>327</v>
      </c>
      <c r="G68" s="143">
        <v>2</v>
      </c>
      <c r="H68" s="139" t="s">
        <v>494</v>
      </c>
      <c r="I68" s="139" t="s">
        <v>494</v>
      </c>
      <c r="J68" s="130">
        <v>2</v>
      </c>
      <c r="K68" s="126" t="s">
        <v>494</v>
      </c>
      <c r="L68" s="126" t="s">
        <v>494</v>
      </c>
      <c r="M68" s="133"/>
      <c r="N68" s="142"/>
      <c r="O68" s="142"/>
      <c r="R68" s="30">
        <f>COUNTIF(D68:D71,"1")</f>
        <v>0</v>
      </c>
      <c r="S68" s="30">
        <f>COUNTIF(G68:G71,"1")</f>
        <v>0</v>
      </c>
      <c r="T68" s="30">
        <f>COUNTIF(J68:J71,"1")</f>
        <v>0</v>
      </c>
      <c r="U68" s="30">
        <f>COUNTIF(M68:M71,"1")</f>
        <v>0</v>
      </c>
    </row>
    <row r="69" spans="1:21" ht="30" customHeight="1">
      <c r="A69" s="282"/>
      <c r="B69" s="58"/>
      <c r="C69" s="41" t="s">
        <v>86</v>
      </c>
      <c r="D69" s="80">
        <v>2</v>
      </c>
      <c r="E69" s="125" t="s">
        <v>328</v>
      </c>
      <c r="F69" s="117" t="s">
        <v>237</v>
      </c>
      <c r="G69" s="143">
        <v>2</v>
      </c>
      <c r="H69" s="140" t="s">
        <v>495</v>
      </c>
      <c r="I69" s="139" t="s">
        <v>496</v>
      </c>
      <c r="J69" s="130">
        <v>3</v>
      </c>
      <c r="K69" s="126" t="s">
        <v>675</v>
      </c>
      <c r="L69" s="126" t="s">
        <v>624</v>
      </c>
      <c r="M69" s="133"/>
      <c r="N69" s="128"/>
      <c r="O69" s="142"/>
      <c r="R69" s="30">
        <f>COUNTIF(D68:D71,"2")</f>
        <v>3</v>
      </c>
      <c r="S69" s="30">
        <f>COUNTIF(G68:G71,"2")</f>
        <v>4</v>
      </c>
      <c r="T69" s="30">
        <f>COUNTIF(J68:J71,"2")</f>
        <v>3</v>
      </c>
      <c r="U69" s="30">
        <f>COUNTIF(M68:M71,"2")</f>
        <v>0</v>
      </c>
    </row>
    <row r="70" spans="1:21" ht="30" customHeight="1">
      <c r="A70" s="282"/>
      <c r="B70" s="58"/>
      <c r="C70" s="41" t="s">
        <v>87</v>
      </c>
      <c r="D70" s="80">
        <v>2</v>
      </c>
      <c r="E70" s="125" t="s">
        <v>329</v>
      </c>
      <c r="F70" s="117" t="s">
        <v>330</v>
      </c>
      <c r="G70" s="143">
        <v>2</v>
      </c>
      <c r="H70" s="140" t="s">
        <v>497</v>
      </c>
      <c r="I70" s="139" t="s">
        <v>498</v>
      </c>
      <c r="J70" s="130">
        <v>2</v>
      </c>
      <c r="K70" s="126" t="s">
        <v>497</v>
      </c>
      <c r="L70" s="126" t="s">
        <v>625</v>
      </c>
      <c r="M70" s="133"/>
      <c r="N70" s="128"/>
      <c r="O70" s="142"/>
      <c r="R70" s="30">
        <f>COUNTIF(D68:D71,"3")</f>
        <v>1</v>
      </c>
      <c r="S70" s="30">
        <f>COUNTIF(G68:G71,"3")</f>
        <v>0</v>
      </c>
      <c r="T70" s="30">
        <f>COUNTIF(J68:J71,"3")</f>
        <v>1</v>
      </c>
      <c r="U70" s="30">
        <f>COUNTIF(M68:M71,"3")</f>
        <v>0</v>
      </c>
    </row>
    <row r="71" spans="1:21" ht="30" customHeight="1">
      <c r="A71" s="282"/>
      <c r="B71" s="59"/>
      <c r="C71" s="41" t="s">
        <v>88</v>
      </c>
      <c r="D71" s="80">
        <v>3</v>
      </c>
      <c r="E71" s="125" t="s">
        <v>331</v>
      </c>
      <c r="F71" s="117" t="s">
        <v>332</v>
      </c>
      <c r="G71" s="143">
        <v>2</v>
      </c>
      <c r="H71" s="140" t="s">
        <v>499</v>
      </c>
      <c r="I71" s="139" t="s">
        <v>500</v>
      </c>
      <c r="J71" s="130">
        <v>2</v>
      </c>
      <c r="K71" s="126" t="s">
        <v>499</v>
      </c>
      <c r="L71" s="126" t="s">
        <v>626</v>
      </c>
      <c r="M71" s="133"/>
      <c r="N71" s="128"/>
      <c r="O71" s="142"/>
      <c r="R71" s="30">
        <f>COUNTIF(D68:D71,"4")</f>
        <v>0</v>
      </c>
      <c r="S71" s="30">
        <f>COUNTIF(G68:G71,"4")</f>
        <v>0</v>
      </c>
      <c r="T71" s="30">
        <f>COUNTIF(J68:J71,"4")</f>
        <v>0</v>
      </c>
      <c r="U71" s="30">
        <f>COUNTIF(M68:M71,"4")</f>
        <v>0</v>
      </c>
    </row>
    <row r="72" spans="1:21" ht="8.25" customHeight="1">
      <c r="B72" s="232"/>
      <c r="C72" s="233"/>
      <c r="D72" s="233"/>
      <c r="E72" s="233"/>
      <c r="F72" s="233"/>
      <c r="G72" s="233"/>
      <c r="H72" s="233"/>
      <c r="I72" s="233"/>
      <c r="J72" s="233"/>
      <c r="K72" s="234"/>
      <c r="L72" s="43"/>
      <c r="M72" s="132"/>
      <c r="N72" s="43"/>
      <c r="O72" s="43"/>
    </row>
    <row r="73" spans="1:21" ht="18.75">
      <c r="A73" s="282"/>
      <c r="B73" s="56"/>
      <c r="C73" s="220" t="s">
        <v>89</v>
      </c>
      <c r="D73" s="219"/>
      <c r="E73" s="219"/>
      <c r="F73" s="219"/>
      <c r="G73" s="219"/>
      <c r="H73" s="219"/>
      <c r="I73" s="219"/>
      <c r="J73" s="219"/>
      <c r="K73" s="228"/>
      <c r="L73" s="63"/>
      <c r="M73" s="63"/>
      <c r="N73" s="63"/>
      <c r="O73" s="63"/>
    </row>
    <row r="74" spans="1:21" ht="30" customHeight="1">
      <c r="A74" s="282"/>
      <c r="B74" s="58"/>
      <c r="C74" s="48" t="s">
        <v>90</v>
      </c>
      <c r="D74" s="80">
        <v>2</v>
      </c>
      <c r="E74" s="117" t="s">
        <v>333</v>
      </c>
      <c r="F74" s="117" t="s">
        <v>334</v>
      </c>
      <c r="G74" s="143">
        <v>2</v>
      </c>
      <c r="H74" s="139" t="s">
        <v>501</v>
      </c>
      <c r="I74" s="139" t="s">
        <v>502</v>
      </c>
      <c r="J74" s="144">
        <v>2</v>
      </c>
      <c r="K74" s="142" t="s">
        <v>501</v>
      </c>
      <c r="L74" s="142" t="s">
        <v>627</v>
      </c>
      <c r="M74" s="133"/>
      <c r="N74" s="128"/>
      <c r="O74" s="142"/>
      <c r="R74" s="30">
        <f>COUNTIF(D74:D79,"1")</f>
        <v>1</v>
      </c>
      <c r="S74" s="30">
        <f>COUNTIF(G74:G79,"1")</f>
        <v>1</v>
      </c>
      <c r="T74" s="30">
        <f>COUNTIF(J74:J79,"1")</f>
        <v>0</v>
      </c>
      <c r="U74" s="30">
        <f>COUNTIF(M74:M79,"1")</f>
        <v>0</v>
      </c>
    </row>
    <row r="75" spans="1:21" ht="30" customHeight="1">
      <c r="A75" s="282"/>
      <c r="B75" s="58"/>
      <c r="C75" s="41" t="s">
        <v>91</v>
      </c>
      <c r="D75" s="80">
        <v>3</v>
      </c>
      <c r="E75" s="125" t="s">
        <v>335</v>
      </c>
      <c r="F75" s="117" t="s">
        <v>336</v>
      </c>
      <c r="G75" s="143">
        <v>3</v>
      </c>
      <c r="H75" s="140" t="s">
        <v>503</v>
      </c>
      <c r="I75" s="139" t="s">
        <v>504</v>
      </c>
      <c r="J75" s="144">
        <v>3</v>
      </c>
      <c r="K75" s="142" t="s">
        <v>503</v>
      </c>
      <c r="L75" s="142" t="s">
        <v>628</v>
      </c>
      <c r="M75" s="133"/>
      <c r="N75" s="128"/>
      <c r="O75" s="142"/>
      <c r="R75" s="30">
        <f>COUNTIF(D74:D79,"2")</f>
        <v>4</v>
      </c>
      <c r="S75" s="30">
        <f>COUNTIF(G74:G79,"2")</f>
        <v>3</v>
      </c>
      <c r="T75" s="30">
        <f>COUNTIF(J74:J79,"2")</f>
        <v>4</v>
      </c>
      <c r="U75" s="30">
        <f>COUNTIF(M74:M79,"2")</f>
        <v>0</v>
      </c>
    </row>
    <row r="76" spans="1:21" ht="30" customHeight="1">
      <c r="A76" s="282"/>
      <c r="B76" s="58"/>
      <c r="C76" s="41" t="s">
        <v>92</v>
      </c>
      <c r="D76" s="80">
        <v>2</v>
      </c>
      <c r="E76" s="125" t="s">
        <v>337</v>
      </c>
      <c r="F76" s="117" t="s">
        <v>338</v>
      </c>
      <c r="G76" s="143">
        <v>3</v>
      </c>
      <c r="H76" s="140" t="s">
        <v>505</v>
      </c>
      <c r="I76" s="139" t="s">
        <v>506</v>
      </c>
      <c r="J76" s="144">
        <v>3</v>
      </c>
      <c r="K76" s="142" t="s">
        <v>629</v>
      </c>
      <c r="L76" s="142" t="s">
        <v>630</v>
      </c>
      <c r="M76" s="133"/>
      <c r="N76" s="128"/>
      <c r="O76" s="142"/>
      <c r="R76" s="30">
        <f>COUNTIF(D74:D79,"2")</f>
        <v>4</v>
      </c>
      <c r="S76" s="30">
        <f>COUNTIF(G74:G79,"3")</f>
        <v>2</v>
      </c>
      <c r="T76" s="30">
        <f>COUNTIF(J74:J79,"3")</f>
        <v>2</v>
      </c>
      <c r="U76" s="30">
        <f>COUNTIF(M74:M79,"3")</f>
        <v>0</v>
      </c>
    </row>
    <row r="77" spans="1:21" ht="30" customHeight="1">
      <c r="A77" s="282"/>
      <c r="B77" s="58"/>
      <c r="C77" s="41" t="s">
        <v>93</v>
      </c>
      <c r="D77" s="80">
        <v>2</v>
      </c>
      <c r="E77" s="125" t="s">
        <v>339</v>
      </c>
      <c r="F77" s="117" t="s">
        <v>340</v>
      </c>
      <c r="G77" s="143">
        <v>2</v>
      </c>
      <c r="H77" s="140" t="s">
        <v>507</v>
      </c>
      <c r="I77" s="139" t="s">
        <v>508</v>
      </c>
      <c r="J77" s="144">
        <v>2</v>
      </c>
      <c r="K77" s="142" t="s">
        <v>507</v>
      </c>
      <c r="L77" s="142" t="s">
        <v>631</v>
      </c>
      <c r="M77" s="133"/>
      <c r="N77" s="128"/>
      <c r="O77" s="142"/>
      <c r="R77" s="30">
        <f>COUNTIF(D74:D79,"4")</f>
        <v>0</v>
      </c>
      <c r="S77" s="30">
        <f>COUNTIF(G74:G79,"4")</f>
        <v>0</v>
      </c>
      <c r="T77" s="30">
        <f>COUNTIF(J74:J79,"4")</f>
        <v>0</v>
      </c>
      <c r="U77" s="30">
        <f>COUNTIF(M74:M79,"4")</f>
        <v>0</v>
      </c>
    </row>
    <row r="78" spans="1:21" ht="30" customHeight="1">
      <c r="A78" s="282"/>
      <c r="B78" s="64"/>
      <c r="C78" s="42" t="s">
        <v>94</v>
      </c>
      <c r="D78" s="80">
        <v>2</v>
      </c>
      <c r="E78" s="125" t="s">
        <v>341</v>
      </c>
      <c r="F78" s="117" t="s">
        <v>238</v>
      </c>
      <c r="G78" s="143">
        <v>2</v>
      </c>
      <c r="H78" s="140" t="s">
        <v>509</v>
      </c>
      <c r="I78" s="139" t="s">
        <v>510</v>
      </c>
      <c r="J78" s="144">
        <v>2</v>
      </c>
      <c r="K78" s="142" t="s">
        <v>509</v>
      </c>
      <c r="L78" s="142" t="s">
        <v>632</v>
      </c>
      <c r="M78" s="133"/>
      <c r="N78" s="128"/>
      <c r="O78" s="142"/>
    </row>
    <row r="79" spans="1:21" ht="30" customHeight="1">
      <c r="A79" s="282"/>
      <c r="B79" s="59"/>
      <c r="C79" s="41" t="s">
        <v>95</v>
      </c>
      <c r="D79" s="80">
        <v>1</v>
      </c>
      <c r="E79" s="125" t="s">
        <v>239</v>
      </c>
      <c r="F79" s="117" t="s">
        <v>240</v>
      </c>
      <c r="G79" s="143">
        <v>1</v>
      </c>
      <c r="H79" s="140" t="s">
        <v>511</v>
      </c>
      <c r="I79" s="139" t="s">
        <v>512</v>
      </c>
      <c r="J79" s="144">
        <v>2</v>
      </c>
      <c r="K79" s="142" t="s">
        <v>633</v>
      </c>
      <c r="L79" s="142" t="s">
        <v>634</v>
      </c>
      <c r="M79" s="133"/>
      <c r="N79" s="128"/>
      <c r="O79" s="142"/>
    </row>
    <row r="80" spans="1:21" ht="9" customHeight="1">
      <c r="B80" s="217"/>
      <c r="C80" s="218"/>
      <c r="D80" s="60"/>
      <c r="E80" s="61"/>
      <c r="F80" s="61"/>
      <c r="G80" s="60"/>
      <c r="H80" s="61"/>
      <c r="I80" s="61"/>
      <c r="J80" s="60"/>
      <c r="K80" s="66"/>
      <c r="M80" s="60"/>
      <c r="N80" s="66"/>
    </row>
    <row r="81" spans="1:21" ht="18.75" customHeight="1">
      <c r="B81" s="248" t="s">
        <v>96</v>
      </c>
      <c r="C81" s="249"/>
      <c r="D81" s="221">
        <v>2019</v>
      </c>
      <c r="E81" s="222"/>
      <c r="F81" s="223"/>
      <c r="G81" s="256">
        <v>2020</v>
      </c>
      <c r="H81" s="257"/>
      <c r="I81" s="258"/>
      <c r="J81" s="259">
        <v>2021</v>
      </c>
      <c r="K81" s="260"/>
      <c r="L81" s="261"/>
      <c r="M81" s="225">
        <v>2022</v>
      </c>
      <c r="N81" s="226"/>
      <c r="O81" s="227"/>
    </row>
    <row r="82" spans="1:21" ht="34.5" customHeight="1">
      <c r="B82" s="250"/>
      <c r="C82" s="251"/>
      <c r="D82" s="53" t="s">
        <v>34</v>
      </c>
      <c r="E82" s="54" t="s">
        <v>122</v>
      </c>
      <c r="F82" s="54"/>
      <c r="G82" s="53" t="s">
        <v>34</v>
      </c>
      <c r="H82" s="54" t="s">
        <v>122</v>
      </c>
      <c r="I82" s="54" t="s">
        <v>124</v>
      </c>
      <c r="J82" s="53" t="s">
        <v>34</v>
      </c>
      <c r="K82" s="54" t="s">
        <v>122</v>
      </c>
      <c r="L82" s="55" t="s">
        <v>124</v>
      </c>
      <c r="M82" s="53" t="s">
        <v>34</v>
      </c>
      <c r="N82" s="54" t="s">
        <v>122</v>
      </c>
      <c r="O82" s="55" t="s">
        <v>124</v>
      </c>
    </row>
    <row r="83" spans="1:21" ht="18.75">
      <c r="A83" s="282"/>
      <c r="B83" s="67"/>
      <c r="C83" s="219" t="s">
        <v>97</v>
      </c>
      <c r="D83" s="219"/>
      <c r="E83" s="219"/>
      <c r="F83" s="219"/>
      <c r="G83" s="219"/>
      <c r="H83" s="219"/>
      <c r="I83" s="219"/>
      <c r="J83" s="219"/>
      <c r="K83" s="219"/>
      <c r="L83" s="68"/>
      <c r="M83" s="103"/>
      <c r="N83" s="103"/>
      <c r="O83" s="68"/>
    </row>
    <row r="84" spans="1:21" ht="30" customHeight="1">
      <c r="A84" s="282"/>
      <c r="B84" s="59"/>
      <c r="C84" s="48" t="s">
        <v>98</v>
      </c>
      <c r="D84" s="80">
        <v>4</v>
      </c>
      <c r="E84" s="125" t="s">
        <v>214</v>
      </c>
      <c r="F84" s="117" t="s">
        <v>242</v>
      </c>
      <c r="G84" s="146">
        <v>4</v>
      </c>
      <c r="H84" s="147" t="s">
        <v>214</v>
      </c>
      <c r="I84" s="148" t="s">
        <v>513</v>
      </c>
      <c r="J84" s="130">
        <v>4</v>
      </c>
      <c r="K84" s="140" t="s">
        <v>214</v>
      </c>
      <c r="L84" s="139" t="s">
        <v>635</v>
      </c>
      <c r="M84" s="133"/>
      <c r="N84" s="128"/>
      <c r="O84" s="128"/>
      <c r="R84" s="30">
        <f>COUNTIF(D84:D86,"1")</f>
        <v>0</v>
      </c>
      <c r="S84" s="30">
        <f>COUNTIF(G84:G86,"1")</f>
        <v>0</v>
      </c>
      <c r="T84" s="30">
        <f>COUNTIF(J84:J86,"1")</f>
        <v>0</v>
      </c>
      <c r="U84" s="30">
        <f>COUNTIF(M84:M86,"1")</f>
        <v>0</v>
      </c>
    </row>
    <row r="85" spans="1:21" ht="30" customHeight="1">
      <c r="A85" s="282"/>
      <c r="B85" s="67"/>
      <c r="C85" s="41" t="s">
        <v>99</v>
      </c>
      <c r="D85" s="80">
        <v>3</v>
      </c>
      <c r="E85" s="125" t="s">
        <v>213</v>
      </c>
      <c r="F85" s="117" t="s">
        <v>243</v>
      </c>
      <c r="G85" s="146">
        <v>3</v>
      </c>
      <c r="H85" s="149" t="s">
        <v>213</v>
      </c>
      <c r="I85" s="148" t="s">
        <v>514</v>
      </c>
      <c r="J85" s="130">
        <v>3</v>
      </c>
      <c r="K85" s="140" t="s">
        <v>213</v>
      </c>
      <c r="L85" s="139" t="s">
        <v>636</v>
      </c>
      <c r="M85" s="133"/>
      <c r="N85" s="128"/>
      <c r="O85" s="128"/>
      <c r="R85" s="30">
        <f>COUNTIF(D84:D86,"2")</f>
        <v>0</v>
      </c>
      <c r="S85" s="30">
        <f>COUNTIF(G84:G86,"2")</f>
        <v>0</v>
      </c>
      <c r="T85" s="30">
        <f>COUNTIF(J84:J86,"2")</f>
        <v>0</v>
      </c>
      <c r="U85" s="30">
        <f>COUNTIF(M84:M86,"2")</f>
        <v>0</v>
      </c>
    </row>
    <row r="86" spans="1:21" ht="30" customHeight="1">
      <c r="A86" s="282"/>
      <c r="B86" s="67"/>
      <c r="C86" s="41" t="s">
        <v>100</v>
      </c>
      <c r="D86" s="80">
        <v>3</v>
      </c>
      <c r="E86" s="125" t="s">
        <v>212</v>
      </c>
      <c r="F86" s="117" t="s">
        <v>244</v>
      </c>
      <c r="G86" s="146">
        <v>4</v>
      </c>
      <c r="H86" s="149" t="s">
        <v>515</v>
      </c>
      <c r="I86" s="148" t="s">
        <v>516</v>
      </c>
      <c r="J86" s="130">
        <v>4</v>
      </c>
      <c r="K86" s="140" t="s">
        <v>515</v>
      </c>
      <c r="L86" s="139" t="s">
        <v>637</v>
      </c>
      <c r="M86" s="133"/>
      <c r="N86" s="128"/>
      <c r="O86" s="128"/>
      <c r="R86" s="30">
        <f>COUNTIF(D84:D86,"3")</f>
        <v>2</v>
      </c>
      <c r="S86" s="30">
        <f>COUNTIF(G84:G86,"3")</f>
        <v>1</v>
      </c>
      <c r="T86" s="30">
        <f>COUNTIF(J84:J86,"3")</f>
        <v>1</v>
      </c>
      <c r="U86" s="30">
        <f>COUNTIF(M84:M86,"3")</f>
        <v>0</v>
      </c>
    </row>
    <row r="87" spans="1:21" ht="21" customHeight="1">
      <c r="B87" s="217"/>
      <c r="C87" s="218"/>
      <c r="D87" s="60"/>
      <c r="E87" s="61"/>
      <c r="F87" s="61"/>
      <c r="G87" s="60"/>
      <c r="H87" s="61"/>
      <c r="I87" s="61"/>
      <c r="J87" s="60"/>
      <c r="K87" s="61"/>
      <c r="M87" s="60"/>
      <c r="N87" s="61"/>
      <c r="R87" s="30">
        <f>COUNTIF(D84:D86,"4")</f>
        <v>1</v>
      </c>
      <c r="S87" s="30">
        <f>COUNTIF(G84:G86,"4")</f>
        <v>2</v>
      </c>
      <c r="T87" s="30">
        <f>COUNTIF(J84:J86,"4")</f>
        <v>2</v>
      </c>
      <c r="U87" s="30">
        <f>COUNTIF(M84:M86,"4")</f>
        <v>0</v>
      </c>
    </row>
    <row r="88" spans="1:21" ht="18.75">
      <c r="A88" s="282"/>
      <c r="B88" s="69"/>
      <c r="C88" s="229" t="s">
        <v>101</v>
      </c>
      <c r="D88" s="230"/>
      <c r="E88" s="230"/>
      <c r="F88" s="230"/>
      <c r="G88" s="230"/>
      <c r="H88" s="230"/>
      <c r="I88" s="230"/>
      <c r="J88" s="230"/>
      <c r="K88" s="231"/>
      <c r="L88" s="63"/>
      <c r="M88" s="63"/>
      <c r="N88" s="63"/>
      <c r="O88" s="63"/>
    </row>
    <row r="89" spans="1:21" ht="30" customHeight="1">
      <c r="A89" s="282"/>
      <c r="B89" s="59"/>
      <c r="C89" s="39" t="s">
        <v>102</v>
      </c>
      <c r="D89" s="80">
        <v>3</v>
      </c>
      <c r="E89" s="117" t="s">
        <v>215</v>
      </c>
      <c r="F89" s="117" t="s">
        <v>245</v>
      </c>
      <c r="G89" s="150">
        <v>3</v>
      </c>
      <c r="H89" s="148" t="s">
        <v>215</v>
      </c>
      <c r="I89" s="151" t="s">
        <v>517</v>
      </c>
      <c r="J89" s="137">
        <v>3</v>
      </c>
      <c r="K89" s="138" t="s">
        <v>215</v>
      </c>
      <c r="L89" s="138" t="s">
        <v>517</v>
      </c>
      <c r="M89" s="133"/>
      <c r="N89" s="128"/>
      <c r="O89" s="128"/>
      <c r="R89" s="30">
        <f>COUNTIF(D89:D95,"1")</f>
        <v>0</v>
      </c>
      <c r="S89" s="30">
        <f>COUNTIF(G89:G95,"1")</f>
        <v>0</v>
      </c>
      <c r="T89" s="30">
        <f>COUNTIF(J89:J95,"1")</f>
        <v>0</v>
      </c>
      <c r="U89" s="30">
        <f>COUNTIF(M89:M95,"1")</f>
        <v>0</v>
      </c>
    </row>
    <row r="90" spans="1:21" ht="30" customHeight="1">
      <c r="A90" s="282"/>
      <c r="B90" s="70"/>
      <c r="C90" s="42" t="s">
        <v>103</v>
      </c>
      <c r="D90" s="80">
        <v>2</v>
      </c>
      <c r="E90" s="125" t="s">
        <v>246</v>
      </c>
      <c r="F90" s="117" t="s">
        <v>247</v>
      </c>
      <c r="G90" s="146">
        <v>2</v>
      </c>
      <c r="H90" s="147" t="s">
        <v>246</v>
      </c>
      <c r="I90" s="148" t="s">
        <v>518</v>
      </c>
      <c r="J90" s="137">
        <v>2</v>
      </c>
      <c r="K90" s="141" t="s">
        <v>246</v>
      </c>
      <c r="L90" s="138" t="s">
        <v>638</v>
      </c>
      <c r="M90" s="133"/>
      <c r="N90" s="128"/>
      <c r="O90" s="128"/>
      <c r="R90" s="30">
        <f>COUNTIF(D89:D95,"2")</f>
        <v>2</v>
      </c>
      <c r="S90" s="30">
        <f>COUNTIF(G89:G95,"2")</f>
        <v>2</v>
      </c>
      <c r="T90" s="30">
        <f>COUNTIF(J89:J95,"2")</f>
        <v>2</v>
      </c>
      <c r="U90" s="30">
        <f>COUNTIF(M89:M95,"2")</f>
        <v>0</v>
      </c>
    </row>
    <row r="91" spans="1:21" ht="30" customHeight="1">
      <c r="A91" s="282"/>
      <c r="B91" s="67"/>
      <c r="C91" s="41" t="s">
        <v>104</v>
      </c>
      <c r="D91" s="80">
        <v>2</v>
      </c>
      <c r="E91" s="125" t="s">
        <v>216</v>
      </c>
      <c r="F91" s="117" t="s">
        <v>248</v>
      </c>
      <c r="G91" s="146">
        <v>2</v>
      </c>
      <c r="H91" s="147" t="s">
        <v>216</v>
      </c>
      <c r="I91" s="148" t="s">
        <v>519</v>
      </c>
      <c r="J91" s="137">
        <v>2</v>
      </c>
      <c r="K91" s="141" t="s">
        <v>216</v>
      </c>
      <c r="L91" s="138" t="s">
        <v>638</v>
      </c>
      <c r="M91" s="133"/>
      <c r="N91" s="128"/>
      <c r="O91" s="128"/>
      <c r="R91" s="30">
        <f>COUNTIF(D89:D95,"3")</f>
        <v>5</v>
      </c>
      <c r="S91" s="30">
        <f>COUNTIF(G89:G95,"3")</f>
        <v>5</v>
      </c>
      <c r="T91" s="30">
        <f>COUNTIF(J89:J95,"3")</f>
        <v>5</v>
      </c>
      <c r="U91" s="30">
        <f>COUNTIF(M89:M95,"3")</f>
        <v>0</v>
      </c>
    </row>
    <row r="92" spans="1:21" ht="30" customHeight="1">
      <c r="A92" s="282"/>
      <c r="B92" s="67"/>
      <c r="C92" s="42" t="s">
        <v>105</v>
      </c>
      <c r="D92" s="80">
        <v>3</v>
      </c>
      <c r="E92" s="125" t="s">
        <v>217</v>
      </c>
      <c r="F92" s="117" t="s">
        <v>249</v>
      </c>
      <c r="G92" s="146">
        <v>3</v>
      </c>
      <c r="H92" s="147" t="s">
        <v>217</v>
      </c>
      <c r="I92" s="148" t="s">
        <v>520</v>
      </c>
      <c r="J92" s="137">
        <v>3</v>
      </c>
      <c r="K92" s="141" t="s">
        <v>217</v>
      </c>
      <c r="L92" s="138" t="s">
        <v>639</v>
      </c>
      <c r="M92" s="133"/>
      <c r="N92" s="128"/>
      <c r="O92" s="128"/>
      <c r="R92" s="30">
        <f>COUNTIF(D89:D95,"4")</f>
        <v>0</v>
      </c>
      <c r="S92" s="30">
        <f>COUNTIF(G89:G95,"4")</f>
        <v>0</v>
      </c>
      <c r="T92" s="30">
        <f>COUNTIF(J89:J95,"4")</f>
        <v>0</v>
      </c>
      <c r="U92" s="30">
        <f>COUNTIF(M89:M95,"4")</f>
        <v>0</v>
      </c>
    </row>
    <row r="93" spans="1:21" ht="30" customHeight="1">
      <c r="A93" s="282"/>
      <c r="B93" s="67"/>
      <c r="C93" s="41" t="s">
        <v>106</v>
      </c>
      <c r="D93" s="80">
        <v>3</v>
      </c>
      <c r="E93" s="125" t="s">
        <v>218</v>
      </c>
      <c r="F93" s="117" t="s">
        <v>250</v>
      </c>
      <c r="G93" s="146">
        <v>3</v>
      </c>
      <c r="H93" s="147" t="s">
        <v>521</v>
      </c>
      <c r="I93" s="148" t="s">
        <v>522</v>
      </c>
      <c r="J93" s="137">
        <v>3</v>
      </c>
      <c r="K93" s="141" t="s">
        <v>521</v>
      </c>
      <c r="L93" s="138" t="s">
        <v>641</v>
      </c>
      <c r="M93" s="133"/>
      <c r="N93" s="128"/>
      <c r="O93" s="128"/>
    </row>
    <row r="94" spans="1:21" ht="30" customHeight="1">
      <c r="A94" s="282"/>
      <c r="B94" s="70"/>
      <c r="C94" s="42" t="s">
        <v>107</v>
      </c>
      <c r="D94" s="80">
        <v>3</v>
      </c>
      <c r="E94" s="125" t="s">
        <v>219</v>
      </c>
      <c r="F94" s="117" t="s">
        <v>251</v>
      </c>
      <c r="G94" s="146">
        <v>3</v>
      </c>
      <c r="H94" s="147" t="s">
        <v>523</v>
      </c>
      <c r="I94" s="148" t="s">
        <v>251</v>
      </c>
      <c r="J94" s="137">
        <v>3</v>
      </c>
      <c r="K94" s="141" t="s">
        <v>642</v>
      </c>
      <c r="L94" s="138" t="s">
        <v>643</v>
      </c>
      <c r="M94" s="133"/>
      <c r="N94" s="128"/>
      <c r="O94" s="128"/>
    </row>
    <row r="95" spans="1:21" ht="30" customHeight="1">
      <c r="A95" s="282"/>
      <c r="B95" s="67"/>
      <c r="C95" s="41" t="s">
        <v>108</v>
      </c>
      <c r="D95" s="80">
        <v>3</v>
      </c>
      <c r="E95" s="125" t="s">
        <v>220</v>
      </c>
      <c r="F95" s="117" t="s">
        <v>252</v>
      </c>
      <c r="G95" s="146">
        <v>3</v>
      </c>
      <c r="H95" s="147" t="s">
        <v>220</v>
      </c>
      <c r="I95" s="148" t="s">
        <v>524</v>
      </c>
      <c r="J95" s="137">
        <v>3</v>
      </c>
      <c r="K95" s="141" t="s">
        <v>220</v>
      </c>
      <c r="L95" s="138" t="s">
        <v>640</v>
      </c>
      <c r="M95" s="133"/>
      <c r="N95" s="128"/>
      <c r="O95" s="128"/>
    </row>
    <row r="96" spans="1:21" ht="5.25" customHeight="1">
      <c r="B96" s="217"/>
      <c r="C96" s="218"/>
      <c r="D96" s="60"/>
      <c r="E96" s="61"/>
      <c r="F96" s="61"/>
      <c r="G96" s="60"/>
      <c r="H96" s="61"/>
      <c r="I96" s="61"/>
      <c r="J96" s="60"/>
      <c r="K96" s="66"/>
      <c r="M96" s="60"/>
      <c r="N96" s="66"/>
    </row>
    <row r="97" spans="1:21" ht="18.75">
      <c r="A97" s="282"/>
      <c r="B97" s="56"/>
      <c r="C97" s="220" t="s">
        <v>25</v>
      </c>
      <c r="D97" s="219"/>
      <c r="E97" s="219"/>
      <c r="F97" s="219"/>
      <c r="G97" s="219"/>
      <c r="H97" s="219"/>
      <c r="I97" s="219"/>
      <c r="J97" s="219"/>
      <c r="K97" s="219"/>
      <c r="L97" s="219"/>
      <c r="M97" s="104"/>
      <c r="N97" s="104"/>
      <c r="O97" s="111"/>
    </row>
    <row r="98" spans="1:21" ht="120">
      <c r="A98" s="282"/>
      <c r="B98" s="64"/>
      <c r="C98" s="39" t="s">
        <v>109</v>
      </c>
      <c r="D98" s="80">
        <v>2</v>
      </c>
      <c r="E98" s="82" t="s">
        <v>221</v>
      </c>
      <c r="F98" s="82" t="s">
        <v>253</v>
      </c>
      <c r="G98" s="164">
        <v>2</v>
      </c>
      <c r="H98" s="148" t="s">
        <v>543</v>
      </c>
      <c r="I98" s="148" t="s">
        <v>544</v>
      </c>
      <c r="J98" s="81">
        <v>2</v>
      </c>
      <c r="K98" s="85" t="s">
        <v>221</v>
      </c>
      <c r="L98" s="85" t="s">
        <v>544</v>
      </c>
      <c r="M98" s="107"/>
      <c r="N98" s="106"/>
      <c r="O98" s="106"/>
      <c r="R98" s="30">
        <f>COUNTIF(D98:D99,"1")</f>
        <v>0</v>
      </c>
      <c r="S98" s="30">
        <f>COUNTIF(G98:G99,"1")</f>
        <v>0</v>
      </c>
      <c r="T98" s="30">
        <f>COUNTIF(J98:J99,"1")</f>
        <v>0</v>
      </c>
      <c r="U98" s="30">
        <f>COUNTIF(M98:M99,"1")</f>
        <v>0</v>
      </c>
    </row>
    <row r="99" spans="1:21" ht="108">
      <c r="A99" s="282"/>
      <c r="B99" s="71"/>
      <c r="C99" s="42" t="s">
        <v>110</v>
      </c>
      <c r="D99" s="80">
        <v>3</v>
      </c>
      <c r="E99" s="83" t="s">
        <v>222</v>
      </c>
      <c r="F99" s="82" t="s">
        <v>254</v>
      </c>
      <c r="G99" s="164">
        <v>3</v>
      </c>
      <c r="H99" s="147" t="s">
        <v>222</v>
      </c>
      <c r="I99" s="148">
        <v>9</v>
      </c>
      <c r="J99" s="81">
        <v>3</v>
      </c>
      <c r="K99" s="85" t="s">
        <v>222</v>
      </c>
      <c r="L99" s="85" t="s">
        <v>644</v>
      </c>
      <c r="M99" s="107"/>
      <c r="N99" s="106"/>
      <c r="O99" s="106"/>
      <c r="R99" s="30">
        <f>COUNTIF(D98:D99,"2")</f>
        <v>1</v>
      </c>
      <c r="S99" s="30">
        <f>COUNTIF(G98:G99,"2")</f>
        <v>1</v>
      </c>
      <c r="T99" s="30">
        <f>COUNTIF(J98:J99,"2")</f>
        <v>1</v>
      </c>
      <c r="U99" s="30">
        <f>COUNTIF(M98:M99,"2")</f>
        <v>0</v>
      </c>
    </row>
    <row r="100" spans="1:21" ht="8.25" customHeight="1">
      <c r="B100" s="217"/>
      <c r="C100" s="218"/>
      <c r="D100" s="60"/>
      <c r="E100" s="61"/>
      <c r="F100" s="61"/>
      <c r="G100" s="60"/>
      <c r="H100" s="61"/>
      <c r="I100" s="61"/>
      <c r="J100" s="60"/>
      <c r="K100" s="66"/>
      <c r="M100" s="60"/>
      <c r="N100" s="66"/>
      <c r="R100" s="30">
        <f>COUNTIF(D98:D99,"3")</f>
        <v>1</v>
      </c>
      <c r="S100" s="30">
        <f>COUNTIF(G98:G99,"3")</f>
        <v>1</v>
      </c>
      <c r="T100" s="30">
        <f>COUNTIF(J98:J99,"3")</f>
        <v>1</v>
      </c>
      <c r="U100" s="30">
        <f>COUNTIF(M98:M99,"3")</f>
        <v>0</v>
      </c>
    </row>
    <row r="101" spans="1:21" ht="18.75">
      <c r="A101" s="282"/>
      <c r="B101" s="67"/>
      <c r="C101" s="219" t="s">
        <v>111</v>
      </c>
      <c r="D101" s="219"/>
      <c r="E101" s="219"/>
      <c r="F101" s="219"/>
      <c r="G101" s="219"/>
      <c r="H101" s="219"/>
      <c r="I101" s="219"/>
      <c r="J101" s="219"/>
      <c r="K101" s="228"/>
      <c r="L101" s="63"/>
      <c r="M101" s="63"/>
      <c r="N101" s="63"/>
      <c r="O101" s="63"/>
      <c r="R101" s="30">
        <f>COUNTIF(D98:D99,"4")</f>
        <v>0</v>
      </c>
      <c r="S101" s="30">
        <f>COUNTIF(G98:G99,"4")</f>
        <v>0</v>
      </c>
      <c r="T101" s="30">
        <f>COUNTIF(J98:J99,"4")</f>
        <v>0</v>
      </c>
      <c r="U101" s="30">
        <f>COUNTIF(M98:M99,"4")</f>
        <v>0</v>
      </c>
    </row>
    <row r="102" spans="1:21" ht="30" customHeight="1">
      <c r="A102" s="282"/>
      <c r="B102" s="59"/>
      <c r="C102" s="48" t="s">
        <v>112</v>
      </c>
      <c r="D102" s="80">
        <v>3</v>
      </c>
      <c r="E102" s="117" t="s">
        <v>223</v>
      </c>
      <c r="F102" s="117" t="s">
        <v>255</v>
      </c>
      <c r="G102" s="146">
        <v>3</v>
      </c>
      <c r="H102" s="148" t="s">
        <v>545</v>
      </c>
      <c r="I102" s="148" t="s">
        <v>255</v>
      </c>
      <c r="J102" s="130">
        <v>3</v>
      </c>
      <c r="K102" s="126" t="s">
        <v>545</v>
      </c>
      <c r="L102" s="126" t="s">
        <v>645</v>
      </c>
      <c r="M102" s="133"/>
      <c r="N102" s="128"/>
      <c r="O102" s="128"/>
      <c r="R102" s="30">
        <f>COUNTIF(D102:D111,"1")</f>
        <v>0</v>
      </c>
      <c r="S102" s="30">
        <f>COUNTIF(G102:G111,"1")</f>
        <v>0</v>
      </c>
      <c r="T102" s="30">
        <f>COUNTIF(J102:J111,"1")</f>
        <v>0</v>
      </c>
      <c r="U102" s="30">
        <f>COUNTIF(M102:M111,"1")</f>
        <v>0</v>
      </c>
    </row>
    <row r="103" spans="1:21" ht="30" customHeight="1">
      <c r="A103" s="282"/>
      <c r="B103" s="67"/>
      <c r="C103" s="41" t="s">
        <v>113</v>
      </c>
      <c r="D103" s="80">
        <v>3</v>
      </c>
      <c r="E103" s="125" t="s">
        <v>224</v>
      </c>
      <c r="F103" s="117" t="s">
        <v>256</v>
      </c>
      <c r="G103" s="146">
        <v>3</v>
      </c>
      <c r="H103" s="147" t="s">
        <v>546</v>
      </c>
      <c r="I103" s="148" t="s">
        <v>547</v>
      </c>
      <c r="J103" s="130">
        <v>3</v>
      </c>
      <c r="K103" s="126" t="s">
        <v>546</v>
      </c>
      <c r="L103" s="126" t="s">
        <v>646</v>
      </c>
      <c r="M103" s="133"/>
      <c r="N103" s="128"/>
      <c r="O103" s="128"/>
      <c r="R103" s="30">
        <f>COUNTIF(D102:D111,"2")</f>
        <v>1</v>
      </c>
      <c r="S103" s="30">
        <f>COUNTIF(G102:G111,"2")</f>
        <v>1</v>
      </c>
      <c r="T103" s="30">
        <f>COUNTIF(J102:J111,"2")</f>
        <v>1</v>
      </c>
      <c r="U103" s="30">
        <f>COUNTIF(M102:M111,"2")</f>
        <v>0</v>
      </c>
    </row>
    <row r="104" spans="1:21" ht="30" customHeight="1">
      <c r="A104" s="282"/>
      <c r="B104" s="67"/>
      <c r="C104" s="41" t="s">
        <v>114</v>
      </c>
      <c r="D104" s="80">
        <v>2</v>
      </c>
      <c r="E104" s="125" t="s">
        <v>225</v>
      </c>
      <c r="F104" s="117" t="s">
        <v>257</v>
      </c>
      <c r="G104" s="146">
        <v>2</v>
      </c>
      <c r="H104" s="147" t="s">
        <v>225</v>
      </c>
      <c r="I104" s="148" t="s">
        <v>548</v>
      </c>
      <c r="J104" s="130">
        <v>2</v>
      </c>
      <c r="K104" s="126" t="s">
        <v>225</v>
      </c>
      <c r="L104" s="126" t="s">
        <v>647</v>
      </c>
      <c r="M104" s="133"/>
      <c r="N104" s="128"/>
      <c r="O104" s="128"/>
      <c r="R104" s="30">
        <f>COUNTIF(D102:D111,"3")</f>
        <v>6</v>
      </c>
      <c r="S104" s="30">
        <f>COUNTIF(G102:G111,"3")</f>
        <v>6</v>
      </c>
      <c r="T104" s="30">
        <f>COUNTIF(J102:J111,"3")</f>
        <v>8</v>
      </c>
      <c r="U104" s="30">
        <f>COUNTIF(M102:M111,"3")</f>
        <v>0</v>
      </c>
    </row>
    <row r="105" spans="1:21" ht="30" customHeight="1">
      <c r="A105" s="282"/>
      <c r="B105" s="67"/>
      <c r="C105" s="41" t="s">
        <v>115</v>
      </c>
      <c r="D105" s="80">
        <v>3</v>
      </c>
      <c r="E105" s="125" t="s">
        <v>226</v>
      </c>
      <c r="F105" s="117" t="s">
        <v>258</v>
      </c>
      <c r="G105" s="146">
        <v>3</v>
      </c>
      <c r="H105" s="147" t="s">
        <v>226</v>
      </c>
      <c r="I105" s="148" t="s">
        <v>549</v>
      </c>
      <c r="J105" s="130">
        <v>3</v>
      </c>
      <c r="K105" s="126" t="s">
        <v>226</v>
      </c>
      <c r="L105" s="126" t="s">
        <v>648</v>
      </c>
      <c r="M105" s="133"/>
      <c r="N105" s="128"/>
      <c r="O105" s="128"/>
      <c r="R105" s="30">
        <f>COUNTIF(D102:D111,"4")</f>
        <v>3</v>
      </c>
      <c r="S105" s="30">
        <f>COUNTIF(G102:G111,"4")</f>
        <v>3</v>
      </c>
      <c r="T105" s="30">
        <f>COUNTIF(J102:J111,"4")</f>
        <v>1</v>
      </c>
      <c r="U105" s="30">
        <f>COUNTIF(M102:M111,"4")</f>
        <v>0</v>
      </c>
    </row>
    <row r="106" spans="1:21" ht="30" customHeight="1">
      <c r="A106" s="282"/>
      <c r="B106" s="67"/>
      <c r="C106" s="41" t="s">
        <v>116</v>
      </c>
      <c r="D106" s="80">
        <v>4</v>
      </c>
      <c r="E106" s="125" t="s">
        <v>227</v>
      </c>
      <c r="F106" s="117" t="s">
        <v>259</v>
      </c>
      <c r="G106" s="146">
        <v>4</v>
      </c>
      <c r="H106" s="147" t="s">
        <v>550</v>
      </c>
      <c r="I106" s="148" t="s">
        <v>551</v>
      </c>
      <c r="J106" s="130">
        <v>4</v>
      </c>
      <c r="K106" s="126" t="s">
        <v>550</v>
      </c>
      <c r="L106" s="126" t="s">
        <v>649</v>
      </c>
      <c r="M106" s="133"/>
      <c r="N106" s="128"/>
      <c r="O106" s="128"/>
    </row>
    <row r="107" spans="1:21" ht="30" customHeight="1">
      <c r="A107" s="282"/>
      <c r="B107" s="67"/>
      <c r="C107" s="41" t="s">
        <v>117</v>
      </c>
      <c r="D107" s="80">
        <v>3</v>
      </c>
      <c r="E107" s="125" t="s">
        <v>228</v>
      </c>
      <c r="F107" s="117" t="s">
        <v>260</v>
      </c>
      <c r="G107" s="146">
        <v>3</v>
      </c>
      <c r="H107" s="147" t="s">
        <v>552</v>
      </c>
      <c r="I107" s="148" t="s">
        <v>553</v>
      </c>
      <c r="J107" s="130">
        <v>3</v>
      </c>
      <c r="K107" s="126" t="s">
        <v>552</v>
      </c>
      <c r="L107" s="126" t="s">
        <v>650</v>
      </c>
      <c r="M107" s="133"/>
      <c r="N107" s="128"/>
      <c r="O107" s="128"/>
    </row>
    <row r="108" spans="1:21" ht="30" customHeight="1">
      <c r="A108" s="282"/>
      <c r="B108" s="67"/>
      <c r="C108" s="41" t="s">
        <v>118</v>
      </c>
      <c r="D108" s="80">
        <v>3</v>
      </c>
      <c r="E108" s="125" t="s">
        <v>229</v>
      </c>
      <c r="F108" s="117" t="s">
        <v>261</v>
      </c>
      <c r="G108" s="146">
        <v>3</v>
      </c>
      <c r="H108" s="147" t="s">
        <v>554</v>
      </c>
      <c r="I108" s="148" t="s">
        <v>555</v>
      </c>
      <c r="J108" s="130">
        <v>3</v>
      </c>
      <c r="K108" s="126" t="s">
        <v>554</v>
      </c>
      <c r="L108" s="126" t="s">
        <v>555</v>
      </c>
      <c r="M108" s="133"/>
      <c r="N108" s="128"/>
      <c r="O108" s="128"/>
    </row>
    <row r="109" spans="1:21" ht="30" customHeight="1">
      <c r="A109" s="282"/>
      <c r="B109" s="67"/>
      <c r="C109" s="41" t="s">
        <v>119</v>
      </c>
      <c r="D109" s="80">
        <v>4</v>
      </c>
      <c r="E109" s="125" t="s">
        <v>230</v>
      </c>
      <c r="F109" s="117" t="s">
        <v>262</v>
      </c>
      <c r="G109" s="146">
        <v>3</v>
      </c>
      <c r="H109" s="147" t="s">
        <v>556</v>
      </c>
      <c r="I109" s="148" t="s">
        <v>557</v>
      </c>
      <c r="J109" s="130">
        <v>3</v>
      </c>
      <c r="K109" s="126" t="s">
        <v>556</v>
      </c>
      <c r="L109" s="126" t="s">
        <v>557</v>
      </c>
      <c r="M109" s="133"/>
      <c r="N109" s="128"/>
      <c r="O109" s="128"/>
    </row>
    <row r="110" spans="1:21" ht="30" customHeight="1">
      <c r="A110" s="282"/>
      <c r="B110" s="67"/>
      <c r="C110" s="41" t="s">
        <v>120</v>
      </c>
      <c r="D110" s="80">
        <v>3</v>
      </c>
      <c r="E110" s="125" t="s">
        <v>231</v>
      </c>
      <c r="F110" s="117" t="s">
        <v>263</v>
      </c>
      <c r="G110" s="146">
        <v>4</v>
      </c>
      <c r="H110" s="147" t="s">
        <v>558</v>
      </c>
      <c r="I110" s="148" t="s">
        <v>559</v>
      </c>
      <c r="J110" s="130">
        <v>3</v>
      </c>
      <c r="K110" s="126" t="s">
        <v>651</v>
      </c>
      <c r="L110" s="126" t="s">
        <v>652</v>
      </c>
      <c r="M110" s="133"/>
      <c r="N110" s="128"/>
      <c r="O110" s="128"/>
    </row>
    <row r="111" spans="1:21" ht="30" customHeight="1">
      <c r="A111" s="282"/>
      <c r="B111" s="67"/>
      <c r="C111" s="41" t="s">
        <v>121</v>
      </c>
      <c r="D111" s="80">
        <v>4</v>
      </c>
      <c r="E111" s="125" t="s">
        <v>232</v>
      </c>
      <c r="F111" s="117"/>
      <c r="G111" s="146">
        <v>4</v>
      </c>
      <c r="H111" s="147" t="s">
        <v>232</v>
      </c>
      <c r="I111" s="148" t="s">
        <v>560</v>
      </c>
      <c r="J111" s="130">
        <v>3</v>
      </c>
      <c r="K111" s="126" t="s">
        <v>653</v>
      </c>
      <c r="L111" s="126" t="s">
        <v>585</v>
      </c>
      <c r="M111" s="133"/>
      <c r="N111" s="128"/>
      <c r="O111" s="128"/>
    </row>
    <row r="112" spans="1:21" ht="5.25" customHeight="1">
      <c r="B112" s="273"/>
      <c r="C112" s="274"/>
      <c r="D112" s="72"/>
      <c r="E112" s="73"/>
      <c r="F112" s="73"/>
      <c r="G112" s="72"/>
      <c r="H112" s="73"/>
      <c r="I112" s="73"/>
      <c r="J112" s="72"/>
      <c r="K112" s="74"/>
      <c r="M112" s="72"/>
      <c r="N112" s="74"/>
    </row>
    <row r="113" spans="1:21" ht="18.75">
      <c r="A113" s="282"/>
      <c r="B113" s="67"/>
      <c r="C113" s="219" t="s">
        <v>0</v>
      </c>
      <c r="D113" s="219"/>
      <c r="E113" s="219"/>
      <c r="F113" s="219"/>
      <c r="G113" s="219"/>
      <c r="H113" s="219"/>
      <c r="I113" s="219"/>
      <c r="J113" s="219"/>
      <c r="K113" s="228"/>
      <c r="L113" s="63"/>
      <c r="M113" s="63"/>
      <c r="N113" s="63"/>
      <c r="O113" s="63"/>
    </row>
    <row r="114" spans="1:21" ht="30" customHeight="1">
      <c r="A114" s="282"/>
      <c r="B114" s="70"/>
      <c r="C114" s="42" t="s">
        <v>1</v>
      </c>
      <c r="D114" s="80">
        <v>3</v>
      </c>
      <c r="E114" s="125" t="s">
        <v>233</v>
      </c>
      <c r="F114" s="117" t="s">
        <v>264</v>
      </c>
      <c r="G114" s="146">
        <v>3</v>
      </c>
      <c r="H114" s="147" t="s">
        <v>561</v>
      </c>
      <c r="I114" s="148" t="s">
        <v>562</v>
      </c>
      <c r="J114" s="130">
        <v>3</v>
      </c>
      <c r="K114" s="140" t="s">
        <v>561</v>
      </c>
      <c r="L114" s="139" t="s">
        <v>562</v>
      </c>
      <c r="M114" s="133"/>
      <c r="N114" s="128"/>
      <c r="O114" s="128"/>
      <c r="R114" s="30">
        <f>COUNTIF(D114:D117,"1")</f>
        <v>0</v>
      </c>
      <c r="S114" s="30">
        <f>COUNTIF(G114:G117,"1")</f>
        <v>0</v>
      </c>
      <c r="T114" s="30">
        <f>COUNTIF(J114:J117,"1")</f>
        <v>0</v>
      </c>
      <c r="U114" s="30">
        <f>COUNTIF(M114:M117,"1")</f>
        <v>0</v>
      </c>
    </row>
    <row r="115" spans="1:21" ht="30" customHeight="1">
      <c r="A115" s="282"/>
      <c r="B115" s="67"/>
      <c r="C115" s="41" t="s">
        <v>2</v>
      </c>
      <c r="D115" s="80">
        <v>4</v>
      </c>
      <c r="E115" s="125" t="s">
        <v>234</v>
      </c>
      <c r="F115" s="117" t="s">
        <v>265</v>
      </c>
      <c r="G115" s="146">
        <v>4</v>
      </c>
      <c r="H115" s="147" t="s">
        <v>234</v>
      </c>
      <c r="I115" s="148" t="s">
        <v>563</v>
      </c>
      <c r="J115" s="130">
        <v>4</v>
      </c>
      <c r="K115" s="140" t="s">
        <v>234</v>
      </c>
      <c r="L115" s="139" t="s">
        <v>654</v>
      </c>
      <c r="M115" s="133"/>
      <c r="N115" s="128"/>
      <c r="O115" s="128"/>
      <c r="R115" s="30">
        <f>COUNTIF(D114:D117,"2")</f>
        <v>0</v>
      </c>
      <c r="S115" s="30">
        <f>COUNTIF(G114:G117,"2")</f>
        <v>0</v>
      </c>
      <c r="T115" s="30">
        <f>COUNTIF(J114:J117,"2")</f>
        <v>0</v>
      </c>
      <c r="U115" s="30">
        <f>COUNTIF(M114:M117,"2")</f>
        <v>0</v>
      </c>
    </row>
    <row r="116" spans="1:21" ht="30" customHeight="1">
      <c r="A116" s="282"/>
      <c r="B116" s="67"/>
      <c r="C116" s="41" t="s">
        <v>3</v>
      </c>
      <c r="D116" s="80">
        <v>3</v>
      </c>
      <c r="E116" s="125" t="s">
        <v>235</v>
      </c>
      <c r="F116" s="117" t="s">
        <v>266</v>
      </c>
      <c r="G116" s="146">
        <v>3</v>
      </c>
      <c r="H116" s="147" t="s">
        <v>564</v>
      </c>
      <c r="I116" s="148" t="s">
        <v>565</v>
      </c>
      <c r="J116" s="130">
        <v>3</v>
      </c>
      <c r="K116" s="140" t="s">
        <v>564</v>
      </c>
      <c r="L116" s="139" t="s">
        <v>565</v>
      </c>
      <c r="M116" s="133"/>
      <c r="N116" s="128"/>
      <c r="O116" s="128"/>
      <c r="R116" s="30">
        <f>COUNTIF(D114:D117,"3")</f>
        <v>3</v>
      </c>
      <c r="S116" s="30">
        <f>COUNTIF(G114:G117,"3")</f>
        <v>3</v>
      </c>
      <c r="T116" s="30">
        <f>COUNTIF(J114:J117,"3")</f>
        <v>3</v>
      </c>
      <c r="U116" s="30">
        <f>COUNTIF(M114:M117,"3")</f>
        <v>0</v>
      </c>
    </row>
    <row r="117" spans="1:21" ht="30" customHeight="1">
      <c r="A117" s="282"/>
      <c r="B117" s="67"/>
      <c r="C117" s="41" t="s">
        <v>4</v>
      </c>
      <c r="D117" s="80">
        <v>3</v>
      </c>
      <c r="E117" s="125" t="s">
        <v>236</v>
      </c>
      <c r="F117" s="117" t="s">
        <v>267</v>
      </c>
      <c r="G117" s="146">
        <v>3</v>
      </c>
      <c r="H117" s="147" t="s">
        <v>236</v>
      </c>
      <c r="I117" s="148" t="s">
        <v>566</v>
      </c>
      <c r="J117" s="130">
        <v>3</v>
      </c>
      <c r="K117" s="140" t="s">
        <v>236</v>
      </c>
      <c r="L117" s="139" t="s">
        <v>566</v>
      </c>
      <c r="M117" s="133"/>
      <c r="N117" s="128"/>
      <c r="O117" s="128"/>
      <c r="R117" s="30">
        <f>COUNTIF(D114:D117,"4")</f>
        <v>1</v>
      </c>
      <c r="S117" s="30">
        <f>COUNTIF(G114:G117,"4")</f>
        <v>1</v>
      </c>
      <c r="T117" s="30">
        <f>COUNTIF(J114:J117,"4")</f>
        <v>1</v>
      </c>
      <c r="U117" s="30">
        <f>COUNTIF(M114:M117,"4")</f>
        <v>0</v>
      </c>
    </row>
    <row r="118" spans="1:21" ht="7.5" customHeight="1">
      <c r="B118" s="217"/>
      <c r="C118" s="218"/>
      <c r="D118" s="72"/>
      <c r="E118" s="73"/>
      <c r="F118" s="73"/>
      <c r="G118" s="72"/>
      <c r="H118" s="73"/>
      <c r="I118" s="73"/>
      <c r="J118" s="60"/>
      <c r="K118" s="66"/>
      <c r="M118" s="60"/>
      <c r="N118" s="66"/>
    </row>
    <row r="119" spans="1:21" ht="15.75" customHeight="1">
      <c r="B119" s="244" t="s">
        <v>24</v>
      </c>
      <c r="C119" s="245"/>
      <c r="D119" s="221">
        <v>2019</v>
      </c>
      <c r="E119" s="222"/>
      <c r="F119" s="223"/>
      <c r="G119" s="256">
        <v>2020</v>
      </c>
      <c r="H119" s="257"/>
      <c r="I119" s="258"/>
      <c r="J119" s="275">
        <v>2021</v>
      </c>
      <c r="K119" s="275"/>
      <c r="L119" s="275"/>
      <c r="M119" s="224">
        <v>2022</v>
      </c>
      <c r="N119" s="224"/>
      <c r="O119" s="224"/>
    </row>
    <row r="120" spans="1:21" ht="15.75" customHeight="1">
      <c r="B120" s="246"/>
      <c r="C120" s="247"/>
      <c r="D120" s="53" t="s">
        <v>34</v>
      </c>
      <c r="E120" s="54" t="s">
        <v>122</v>
      </c>
      <c r="F120" s="54"/>
      <c r="G120" s="53" t="s">
        <v>34</v>
      </c>
      <c r="H120" s="54" t="s">
        <v>122</v>
      </c>
      <c r="I120" s="54"/>
      <c r="J120" s="53" t="s">
        <v>34</v>
      </c>
      <c r="K120" s="54" t="s">
        <v>122</v>
      </c>
      <c r="L120" s="75" t="s">
        <v>124</v>
      </c>
      <c r="M120" s="53" t="s">
        <v>34</v>
      </c>
      <c r="N120" s="54" t="s">
        <v>122</v>
      </c>
      <c r="O120" s="75"/>
    </row>
    <row r="121" spans="1:21" ht="18.75">
      <c r="A121" s="282"/>
      <c r="B121" s="69"/>
      <c r="C121" s="219" t="s">
        <v>5</v>
      </c>
      <c r="D121" s="219"/>
      <c r="E121" s="219"/>
      <c r="F121" s="219"/>
      <c r="G121" s="219"/>
      <c r="H121" s="219"/>
      <c r="I121" s="219"/>
      <c r="J121" s="219"/>
      <c r="K121" s="228"/>
      <c r="L121" s="63"/>
      <c r="M121" s="63"/>
      <c r="N121" s="63"/>
      <c r="O121" s="63"/>
    </row>
    <row r="122" spans="1:21" ht="119.25" customHeight="1">
      <c r="A122" s="282"/>
      <c r="B122" s="71"/>
      <c r="C122" s="76" t="s">
        <v>6</v>
      </c>
      <c r="D122" s="80">
        <v>3</v>
      </c>
      <c r="E122" s="117" t="s">
        <v>179</v>
      </c>
      <c r="F122" s="117" t="s">
        <v>204</v>
      </c>
      <c r="G122" s="152">
        <v>3</v>
      </c>
      <c r="H122" s="153" t="s">
        <v>525</v>
      </c>
      <c r="I122" s="154" t="s">
        <v>526</v>
      </c>
      <c r="J122" s="130">
        <v>3</v>
      </c>
      <c r="K122" s="126" t="s">
        <v>525</v>
      </c>
      <c r="L122" s="126" t="s">
        <v>526</v>
      </c>
      <c r="M122" s="133"/>
      <c r="N122" s="128"/>
      <c r="O122" s="128"/>
      <c r="R122" s="30">
        <f>COUNTIF(D122:D125,"1")</f>
        <v>0</v>
      </c>
      <c r="S122" s="30">
        <f>COUNTIF(G122:G125,"1")</f>
        <v>0</v>
      </c>
      <c r="T122" s="30">
        <f>COUNTIF(J122:J125,"1")</f>
        <v>0</v>
      </c>
      <c r="U122" s="30">
        <f>COUNTIF(M122:M125,"1")</f>
        <v>0</v>
      </c>
    </row>
    <row r="123" spans="1:21" ht="30" customHeight="1">
      <c r="A123" s="282"/>
      <c r="B123" s="70"/>
      <c r="C123" s="42" t="s">
        <v>7</v>
      </c>
      <c r="D123" s="80"/>
      <c r="E123" s="117" t="s">
        <v>241</v>
      </c>
      <c r="F123" s="117"/>
      <c r="G123" s="155"/>
      <c r="H123" s="156" t="s">
        <v>527</v>
      </c>
      <c r="I123" s="156"/>
      <c r="J123" s="130"/>
      <c r="K123" s="126" t="s">
        <v>655</v>
      </c>
      <c r="L123" s="126" t="s">
        <v>655</v>
      </c>
      <c r="M123" s="133"/>
      <c r="N123" s="128"/>
      <c r="O123" s="128"/>
      <c r="R123" s="30">
        <f>COUNTIF(D122:D125,"2")</f>
        <v>0</v>
      </c>
      <c r="S123" s="30">
        <f>COUNTIF(G122:G125,"2")</f>
        <v>0</v>
      </c>
      <c r="T123" s="30">
        <f>COUNTIF(J122:J125,"2")</f>
        <v>0</v>
      </c>
      <c r="U123" s="30">
        <f>COUNTIF(M122:M125,"2")</f>
        <v>0</v>
      </c>
    </row>
    <row r="124" spans="1:21" ht="30" customHeight="1">
      <c r="A124" s="282"/>
      <c r="B124" s="67"/>
      <c r="C124" s="42" t="s">
        <v>8</v>
      </c>
      <c r="D124" s="80">
        <v>3</v>
      </c>
      <c r="E124" s="125" t="s">
        <v>203</v>
      </c>
      <c r="F124" s="117"/>
      <c r="G124" s="157">
        <v>3</v>
      </c>
      <c r="H124" s="158" t="s">
        <v>528</v>
      </c>
      <c r="I124" s="159" t="s">
        <v>529</v>
      </c>
      <c r="J124" s="130">
        <v>3</v>
      </c>
      <c r="K124" s="126" t="s">
        <v>528</v>
      </c>
      <c r="L124" s="126" t="s">
        <v>657</v>
      </c>
      <c r="M124" s="133"/>
      <c r="N124" s="128"/>
      <c r="O124" s="128"/>
      <c r="R124" s="30">
        <f>COUNTIF(D122:D125,"3")</f>
        <v>3</v>
      </c>
      <c r="S124" s="30">
        <f>COUNTIF(G122:G125,"3")</f>
        <v>3</v>
      </c>
      <c r="T124" s="30">
        <f>COUNTIF(J122:J125,"3")</f>
        <v>3</v>
      </c>
      <c r="U124" s="30">
        <f>COUNTIF(M122:M125,"3")</f>
        <v>0</v>
      </c>
    </row>
    <row r="125" spans="1:21" ht="30" customHeight="1">
      <c r="A125" s="282"/>
      <c r="B125" s="67"/>
      <c r="C125" s="41" t="s">
        <v>9</v>
      </c>
      <c r="D125" s="80">
        <v>3</v>
      </c>
      <c r="E125" s="125" t="s">
        <v>180</v>
      </c>
      <c r="F125" s="117" t="s">
        <v>181</v>
      </c>
      <c r="G125" s="155">
        <v>3</v>
      </c>
      <c r="H125" s="160" t="s">
        <v>656</v>
      </c>
      <c r="I125" s="156" t="s">
        <v>529</v>
      </c>
      <c r="J125" s="130">
        <v>3</v>
      </c>
      <c r="K125" s="126" t="s">
        <v>530</v>
      </c>
      <c r="L125" s="126" t="s">
        <v>657</v>
      </c>
      <c r="M125" s="133"/>
      <c r="N125" s="128"/>
      <c r="O125" s="128"/>
      <c r="R125" s="30">
        <f>COUNTIF(D122:D125,"4")</f>
        <v>0</v>
      </c>
      <c r="S125" s="30">
        <f>COUNTIF(G122:G125,"4")</f>
        <v>0</v>
      </c>
      <c r="T125" s="30">
        <f>COUNTIF(J122:J125,"4")</f>
        <v>0</v>
      </c>
      <c r="U125" s="30">
        <f>COUNTIF(M122:M125,"4")</f>
        <v>0</v>
      </c>
    </row>
    <row r="126" spans="1:21" ht="8.25" customHeight="1">
      <c r="B126" s="217"/>
      <c r="C126" s="218"/>
      <c r="D126" s="60"/>
      <c r="E126" s="61"/>
      <c r="F126" s="61"/>
      <c r="G126" s="60"/>
      <c r="H126" s="61"/>
      <c r="I126" s="61"/>
      <c r="J126" s="60"/>
      <c r="K126" s="66"/>
      <c r="M126" s="60"/>
      <c r="N126" s="66"/>
    </row>
    <row r="127" spans="1:21" ht="18.75">
      <c r="A127" s="282"/>
      <c r="B127" s="67"/>
      <c r="C127" s="219" t="s">
        <v>10</v>
      </c>
      <c r="D127" s="219"/>
      <c r="E127" s="219"/>
      <c r="F127" s="219"/>
      <c r="G127" s="219"/>
      <c r="H127" s="219"/>
      <c r="I127" s="219"/>
      <c r="J127" s="219"/>
      <c r="K127" s="228"/>
      <c r="L127" s="63"/>
      <c r="M127" s="63"/>
      <c r="N127" s="63"/>
      <c r="O127" s="63"/>
    </row>
    <row r="128" spans="1:21" ht="30" customHeight="1">
      <c r="A128" s="282"/>
      <c r="B128" s="59"/>
      <c r="C128" s="48" t="s">
        <v>11</v>
      </c>
      <c r="D128" s="80">
        <v>3</v>
      </c>
      <c r="E128" s="117" t="s">
        <v>182</v>
      </c>
      <c r="F128" s="117" t="s">
        <v>183</v>
      </c>
      <c r="G128" s="155">
        <v>3</v>
      </c>
      <c r="H128" s="156" t="s">
        <v>531</v>
      </c>
      <c r="I128" s="156" t="s">
        <v>532</v>
      </c>
      <c r="J128" s="130">
        <v>3</v>
      </c>
      <c r="K128" s="126" t="s">
        <v>531</v>
      </c>
      <c r="L128" s="126" t="s">
        <v>658</v>
      </c>
      <c r="M128" s="133"/>
      <c r="N128" s="128"/>
      <c r="O128" s="128"/>
      <c r="R128" s="30">
        <f>COUNTIF(D128:D131,"1")</f>
        <v>0</v>
      </c>
      <c r="S128" s="30">
        <f>COUNTIF(G128:G131,"1")</f>
        <v>0</v>
      </c>
      <c r="T128" s="30">
        <f>COUNTIF(J128:J131,"1")</f>
        <v>0</v>
      </c>
      <c r="U128" s="30">
        <f>COUNTIF(M128:M131,"1")</f>
        <v>0</v>
      </c>
    </row>
    <row r="129" spans="1:21" ht="30" customHeight="1">
      <c r="A129" s="282"/>
      <c r="B129" s="67"/>
      <c r="C129" s="41" t="s">
        <v>12</v>
      </c>
      <c r="D129" s="80">
        <v>3</v>
      </c>
      <c r="E129" s="125" t="s">
        <v>184</v>
      </c>
      <c r="F129" s="117" t="s">
        <v>185</v>
      </c>
      <c r="G129" s="155">
        <v>3</v>
      </c>
      <c r="H129" s="161" t="s">
        <v>533</v>
      </c>
      <c r="I129" s="156" t="s">
        <v>185</v>
      </c>
      <c r="J129" s="130">
        <v>3</v>
      </c>
      <c r="K129" s="126" t="s">
        <v>533</v>
      </c>
      <c r="L129" s="126" t="s">
        <v>185</v>
      </c>
      <c r="M129" s="133"/>
      <c r="N129" s="128"/>
      <c r="O129" s="128"/>
      <c r="R129" s="30">
        <f>COUNTIF(D128:D131,"2")</f>
        <v>0</v>
      </c>
      <c r="S129" s="30">
        <f>COUNTIF(G128:G131,"2")</f>
        <v>1</v>
      </c>
      <c r="T129" s="30">
        <f>COUNTIF(J128:J131,"2")</f>
        <v>1</v>
      </c>
      <c r="U129" s="30">
        <f>COUNTIF(M128:M131,"2")</f>
        <v>0</v>
      </c>
    </row>
    <row r="130" spans="1:21" ht="30" customHeight="1">
      <c r="A130" s="282"/>
      <c r="B130" s="67"/>
      <c r="C130" s="41" t="s">
        <v>13</v>
      </c>
      <c r="D130" s="80">
        <v>3</v>
      </c>
      <c r="E130" s="125" t="s">
        <v>206</v>
      </c>
      <c r="F130" s="117" t="s">
        <v>186</v>
      </c>
      <c r="G130" s="155">
        <v>3</v>
      </c>
      <c r="H130" s="161" t="s">
        <v>534</v>
      </c>
      <c r="I130" s="156" t="s">
        <v>535</v>
      </c>
      <c r="J130" s="130">
        <v>3</v>
      </c>
      <c r="K130" s="141" t="s">
        <v>659</v>
      </c>
      <c r="L130" s="138" t="s">
        <v>638</v>
      </c>
      <c r="M130" s="133"/>
      <c r="N130" s="128"/>
      <c r="O130" s="128"/>
      <c r="R130" s="30">
        <f>COUNTIF(D128:D131,"3")</f>
        <v>4</v>
      </c>
      <c r="S130" s="30">
        <f>COUNTIF(G128:G131,"3")</f>
        <v>3</v>
      </c>
      <c r="T130" s="30">
        <f>COUNTIF(J128:J131,"3")</f>
        <v>3</v>
      </c>
      <c r="U130" s="30">
        <f>COUNTIF(M128:M131,"3")</f>
        <v>0</v>
      </c>
    </row>
    <row r="131" spans="1:21" ht="30" customHeight="1">
      <c r="A131" s="282"/>
      <c r="B131" s="67"/>
      <c r="C131" s="41" t="s">
        <v>14</v>
      </c>
      <c r="D131" s="80">
        <v>3</v>
      </c>
      <c r="E131" s="125" t="s">
        <v>201</v>
      </c>
      <c r="F131" s="117" t="s">
        <v>202</v>
      </c>
      <c r="G131" s="155">
        <v>2</v>
      </c>
      <c r="H131" s="162" t="s">
        <v>536</v>
      </c>
      <c r="I131" s="163" t="s">
        <v>537</v>
      </c>
      <c r="J131" s="130">
        <v>2</v>
      </c>
      <c r="K131" s="140" t="s">
        <v>660</v>
      </c>
      <c r="L131" s="139" t="s">
        <v>661</v>
      </c>
      <c r="M131" s="133"/>
      <c r="N131" s="128"/>
      <c r="O131" s="128"/>
      <c r="R131" s="30">
        <f>COUNTIF(D128:D131,"4")</f>
        <v>0</v>
      </c>
      <c r="S131" s="30">
        <f>COUNTIF(G128:G131,"4")</f>
        <v>0</v>
      </c>
      <c r="T131" s="30">
        <f>COUNTIF(J128:J131,"4")</f>
        <v>0</v>
      </c>
      <c r="U131" s="30">
        <f>COUNTIF(M128:M131,"4")</f>
        <v>0</v>
      </c>
    </row>
    <row r="132" spans="1:21" ht="9" customHeight="1">
      <c r="B132" s="217"/>
      <c r="C132" s="218"/>
      <c r="D132" s="60"/>
      <c r="E132" s="61"/>
      <c r="F132" s="61"/>
      <c r="G132" s="60"/>
      <c r="H132" s="61"/>
      <c r="I132" s="61"/>
      <c r="J132" s="60"/>
      <c r="K132" s="66"/>
      <c r="M132" s="60"/>
      <c r="N132" s="66"/>
    </row>
    <row r="133" spans="1:21" ht="18.75">
      <c r="A133" s="282"/>
      <c r="B133" s="67"/>
      <c r="C133" s="219" t="s">
        <v>15</v>
      </c>
      <c r="D133" s="219"/>
      <c r="E133" s="219"/>
      <c r="F133" s="219"/>
      <c r="G133" s="219"/>
      <c r="H133" s="219"/>
      <c r="I133" s="219"/>
      <c r="J133" s="219"/>
      <c r="K133" s="228"/>
      <c r="L133" s="63"/>
      <c r="M133" s="63"/>
      <c r="N133" s="63"/>
      <c r="O133" s="63"/>
    </row>
    <row r="134" spans="1:21" ht="30" customHeight="1">
      <c r="A134" s="282"/>
      <c r="B134" s="59"/>
      <c r="C134" s="48" t="s">
        <v>16</v>
      </c>
      <c r="D134" s="80">
        <v>3</v>
      </c>
      <c r="E134" s="117" t="s">
        <v>197</v>
      </c>
      <c r="F134" s="117" t="s">
        <v>187</v>
      </c>
      <c r="G134" s="155">
        <v>3</v>
      </c>
      <c r="H134" s="156" t="s">
        <v>538</v>
      </c>
      <c r="I134" s="156" t="s">
        <v>539</v>
      </c>
      <c r="J134" s="130">
        <v>3</v>
      </c>
      <c r="K134" s="139" t="s">
        <v>538</v>
      </c>
      <c r="L134" s="139" t="s">
        <v>662</v>
      </c>
      <c r="M134" s="133"/>
      <c r="N134" s="128"/>
      <c r="O134" s="128"/>
      <c r="R134" s="30">
        <f>COUNTIF(D134:D136,"1")</f>
        <v>0</v>
      </c>
      <c r="S134" s="30">
        <f>COUNTIF(G134:G136,"1")</f>
        <v>0</v>
      </c>
      <c r="T134" s="30">
        <f>COUNTIF(J134:J136,"1")</f>
        <v>0</v>
      </c>
      <c r="U134" s="30">
        <f>COUNTIF(M134:M136,"1")</f>
        <v>0</v>
      </c>
    </row>
    <row r="135" spans="1:21" ht="30" customHeight="1">
      <c r="A135" s="282"/>
      <c r="B135" s="67"/>
      <c r="C135" s="41" t="s">
        <v>17</v>
      </c>
      <c r="D135" s="80">
        <v>3</v>
      </c>
      <c r="E135" s="117" t="s">
        <v>198</v>
      </c>
      <c r="F135" s="117" t="s">
        <v>188</v>
      </c>
      <c r="G135" s="155">
        <v>3</v>
      </c>
      <c r="H135" s="161" t="s">
        <v>540</v>
      </c>
      <c r="I135" s="156" t="s">
        <v>541</v>
      </c>
      <c r="J135" s="130">
        <v>3</v>
      </c>
      <c r="K135" s="140" t="s">
        <v>663</v>
      </c>
      <c r="L135" s="139" t="s">
        <v>664</v>
      </c>
      <c r="M135" s="133"/>
      <c r="N135" s="128"/>
      <c r="O135" s="128"/>
      <c r="R135" s="30">
        <f>COUNTIF(D134:D136,"2")</f>
        <v>0</v>
      </c>
      <c r="S135" s="30">
        <f>COUNTIF(G134:G136,"2")</f>
        <v>0</v>
      </c>
      <c r="T135" s="30">
        <f>COUNTIF(J134:J136,"2")</f>
        <v>0</v>
      </c>
      <c r="U135" s="30">
        <f>COUNTIF(M134:M136,"2")</f>
        <v>0</v>
      </c>
    </row>
    <row r="136" spans="1:21" ht="30" customHeight="1">
      <c r="A136" s="282"/>
      <c r="B136" s="67"/>
      <c r="C136" s="41" t="s">
        <v>18</v>
      </c>
      <c r="D136" s="80">
        <v>3</v>
      </c>
      <c r="E136" s="125" t="s">
        <v>199</v>
      </c>
      <c r="F136" s="117" t="s">
        <v>189</v>
      </c>
      <c r="G136" s="155">
        <v>3</v>
      </c>
      <c r="H136" s="161" t="s">
        <v>199</v>
      </c>
      <c r="I136" s="156" t="s">
        <v>542</v>
      </c>
      <c r="J136" s="130">
        <v>3</v>
      </c>
      <c r="K136" s="126" t="s">
        <v>199</v>
      </c>
      <c r="L136" s="126" t="s">
        <v>665</v>
      </c>
      <c r="M136" s="133"/>
      <c r="N136" s="128"/>
      <c r="O136" s="128"/>
      <c r="R136" s="30">
        <f>COUNTIF(D134:D136,"3")</f>
        <v>3</v>
      </c>
      <c r="S136" s="30">
        <f>COUNTIF(G134:G136,"3")</f>
        <v>3</v>
      </c>
      <c r="T136" s="30">
        <f>COUNTIF(J134:J136,"3")</f>
        <v>3</v>
      </c>
      <c r="U136" s="30">
        <f>COUNTIF(M134:M136,"3")</f>
        <v>0</v>
      </c>
    </row>
    <row r="137" spans="1:21" ht="9" customHeight="1">
      <c r="B137" s="217"/>
      <c r="C137" s="218"/>
      <c r="D137" s="60"/>
      <c r="E137" s="61"/>
      <c r="F137" s="61"/>
      <c r="G137" s="60"/>
      <c r="H137" s="61"/>
      <c r="I137" s="61"/>
      <c r="J137" s="60"/>
      <c r="K137" s="66"/>
      <c r="M137" s="60"/>
      <c r="N137" s="66"/>
      <c r="R137" s="30">
        <f>COUNTIF(D134:D136,"4")</f>
        <v>0</v>
      </c>
      <c r="S137" s="30">
        <f>COUNTIF(G134:G136,"4")</f>
        <v>0</v>
      </c>
      <c r="T137" s="30">
        <f>COUNTIF(J134:J136,"4")</f>
        <v>0</v>
      </c>
    </row>
    <row r="138" spans="1:21" ht="18.75">
      <c r="A138" s="282"/>
      <c r="B138" s="67"/>
      <c r="C138" s="219" t="s">
        <v>19</v>
      </c>
      <c r="D138" s="219"/>
      <c r="E138" s="219"/>
      <c r="F138" s="219"/>
      <c r="G138" s="219"/>
      <c r="H138" s="219"/>
      <c r="I138" s="219"/>
      <c r="J138" s="219"/>
      <c r="K138" s="228"/>
      <c r="L138" s="63"/>
      <c r="M138" s="63"/>
      <c r="N138" s="63"/>
      <c r="O138" s="63"/>
    </row>
    <row r="139" spans="1:21" ht="30" customHeight="1">
      <c r="A139" s="282"/>
      <c r="B139" s="59"/>
      <c r="C139" s="48" t="s">
        <v>20</v>
      </c>
      <c r="D139" s="80">
        <v>2</v>
      </c>
      <c r="E139" s="117" t="s">
        <v>200</v>
      </c>
      <c r="F139" s="117" t="s">
        <v>195</v>
      </c>
      <c r="G139" s="155">
        <v>2</v>
      </c>
      <c r="H139" s="156" t="s">
        <v>200</v>
      </c>
      <c r="I139" s="156" t="s">
        <v>195</v>
      </c>
      <c r="J139" s="130">
        <v>2</v>
      </c>
      <c r="K139" s="126" t="s">
        <v>666</v>
      </c>
      <c r="L139" s="126" t="s">
        <v>667</v>
      </c>
      <c r="M139" s="133"/>
      <c r="N139" s="128"/>
      <c r="O139" s="128"/>
      <c r="P139" s="129"/>
      <c r="Q139" s="129"/>
      <c r="R139" s="30">
        <f>COUNTIF(D139:D141,"1")</f>
        <v>1</v>
      </c>
      <c r="S139" s="30">
        <f>COUNTIF(G139:G141,"1")</f>
        <v>1</v>
      </c>
      <c r="T139" s="30">
        <f>COUNTIF(J139:J141,"1")</f>
        <v>1</v>
      </c>
      <c r="U139" s="30">
        <f>COUNTIF(M139:M141,"1")</f>
        <v>0</v>
      </c>
    </row>
    <row r="140" spans="1:21" ht="30" customHeight="1">
      <c r="A140" s="282"/>
      <c r="B140" s="67"/>
      <c r="C140" s="41" t="s">
        <v>21</v>
      </c>
      <c r="D140" s="80">
        <v>3</v>
      </c>
      <c r="E140" s="125" t="s">
        <v>196</v>
      </c>
      <c r="F140" s="117" t="s">
        <v>190</v>
      </c>
      <c r="G140" s="155">
        <v>3</v>
      </c>
      <c r="H140" s="161" t="s">
        <v>196</v>
      </c>
      <c r="I140" s="156" t="s">
        <v>190</v>
      </c>
      <c r="J140" s="130">
        <v>2</v>
      </c>
      <c r="K140" s="126" t="s">
        <v>668</v>
      </c>
      <c r="L140" s="126" t="s">
        <v>669</v>
      </c>
      <c r="M140" s="133"/>
      <c r="N140" s="128"/>
      <c r="O140" s="128"/>
      <c r="P140" s="129"/>
      <c r="Q140" s="129"/>
      <c r="R140" s="30">
        <f>COUNTIF(D139:D141,"2")</f>
        <v>1</v>
      </c>
      <c r="S140" s="30">
        <f>COUNTIF(G139:G141,"2")</f>
        <v>1</v>
      </c>
      <c r="T140" s="30">
        <f>COUNTIF(J139:J141,"2")</f>
        <v>2</v>
      </c>
      <c r="U140" s="30">
        <f>COUNTIF(M139:M141,"2")</f>
        <v>0</v>
      </c>
    </row>
    <row r="141" spans="1:21" ht="30" customHeight="1">
      <c r="A141" s="282"/>
      <c r="B141" s="67"/>
      <c r="C141" s="41" t="s">
        <v>22</v>
      </c>
      <c r="D141" s="80">
        <v>1</v>
      </c>
      <c r="E141" s="125" t="s">
        <v>191</v>
      </c>
      <c r="F141" s="117" t="s">
        <v>205</v>
      </c>
      <c r="G141" s="155">
        <v>1</v>
      </c>
      <c r="H141" s="161" t="s">
        <v>191</v>
      </c>
      <c r="I141" s="156" t="s">
        <v>205</v>
      </c>
      <c r="J141" s="130">
        <v>1</v>
      </c>
      <c r="K141" s="126" t="s">
        <v>670</v>
      </c>
      <c r="L141" s="126" t="s">
        <v>671</v>
      </c>
      <c r="M141" s="133"/>
      <c r="N141" s="128"/>
      <c r="O141" s="128"/>
      <c r="P141" s="129"/>
      <c r="Q141" s="129"/>
      <c r="R141" s="30">
        <f>COUNTIF(D139:D141,"3")</f>
        <v>1</v>
      </c>
      <c r="S141" s="30">
        <f>COUNTIF(G139:G141,"3")</f>
        <v>1</v>
      </c>
      <c r="T141" s="30">
        <f>COUNTIF(J139:J141,"3")</f>
        <v>0</v>
      </c>
      <c r="U141" s="30">
        <f>COUNTIF(M139:M141,"3")</f>
        <v>0</v>
      </c>
    </row>
    <row r="142" spans="1:21">
      <c r="R142" s="30">
        <f>COUNTIF(D139:D141,"4")</f>
        <v>0</v>
      </c>
      <c r="S142" s="30">
        <f>COUNTIF(G139:G141,"4")</f>
        <v>0</v>
      </c>
      <c r="T142" s="30">
        <f>COUNTIF(J139:J141,"4")</f>
        <v>0</v>
      </c>
    </row>
    <row r="65530" spans="2:6" ht="15">
      <c r="B65530" s="272" t="s">
        <v>29</v>
      </c>
      <c r="C65530" s="272"/>
      <c r="D65530" s="272"/>
      <c r="E65530" s="272"/>
      <c r="F65530" s="43"/>
    </row>
    <row r="65531" spans="2:6">
      <c r="B65531" s="271" t="s">
        <v>30</v>
      </c>
      <c r="C65531" s="271"/>
      <c r="D65531" s="271"/>
      <c r="E65531" s="271"/>
      <c r="F65531" s="78"/>
    </row>
    <row r="65532" spans="2:6">
      <c r="B65532" s="271" t="s">
        <v>31</v>
      </c>
      <c r="C65532" s="271"/>
      <c r="D65532" s="271"/>
      <c r="E65532" s="271"/>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Q7">
    <cfRule type="cellIs" dxfId="1" priority="161" stopIfTrue="1" operator="lessThan">
      <formula>$Q$7</formula>
    </cfRule>
  </conditionalFormatting>
  <conditionalFormatting sqref="P7:P9">
    <cfRule type="iconSet" priority="160">
      <iconSet iconSet="3Flags">
        <cfvo type="percent" val="0"/>
        <cfvo type="num" val="0"/>
        <cfvo type="num" val="1" gte="0"/>
      </iconSet>
    </cfRule>
  </conditionalFormatting>
  <conditionalFormatting sqref="J36:J44">
    <cfRule type="iconSet" priority="145">
      <iconSet iconSet="4TrafficLights">
        <cfvo type="percent" val="0"/>
        <cfvo type="num" val="1"/>
        <cfvo type="num" val="3"/>
        <cfvo type="num" val="4"/>
      </iconSet>
    </cfRule>
  </conditionalFormatting>
  <conditionalFormatting sqref="J47:J50">
    <cfRule type="iconSet" priority="140">
      <iconSet iconSet="4TrafficLights">
        <cfvo type="percent" val="0"/>
        <cfvo type="num" val="1"/>
        <cfvo type="num" val="3"/>
        <cfvo type="num" val="4"/>
      </iconSet>
    </cfRule>
  </conditionalFormatting>
  <conditionalFormatting sqref="D55:D59">
    <cfRule type="iconSet" priority="139">
      <iconSet iconSet="4TrafficLights">
        <cfvo type="percent" val="0"/>
        <cfvo type="num" val="1"/>
        <cfvo type="num" val="3"/>
        <cfvo type="num" val="4"/>
      </iconSet>
    </cfRule>
  </conditionalFormatting>
  <conditionalFormatting sqref="J55:J59">
    <cfRule type="iconSet" priority="135">
      <iconSet iconSet="4TrafficLights">
        <cfvo type="percent" val="0"/>
        <cfvo type="num" val="1"/>
        <cfvo type="num" val="3"/>
        <cfvo type="num" val="4"/>
      </iconSet>
    </cfRule>
  </conditionalFormatting>
  <conditionalFormatting sqref="J62:J65">
    <cfRule type="iconSet" priority="129">
      <iconSet iconSet="4TrafficLights">
        <cfvo type="percent" val="0"/>
        <cfvo type="num" val="1"/>
        <cfvo type="num" val="3"/>
        <cfvo type="num" val="4"/>
      </iconSet>
    </cfRule>
  </conditionalFormatting>
  <conditionalFormatting sqref="J68:J71">
    <cfRule type="iconSet" priority="107">
      <iconSet iconSet="4TrafficLights">
        <cfvo type="percent" val="0"/>
        <cfvo type="num" val="1"/>
        <cfvo type="num" val="3"/>
        <cfvo type="num" val="4"/>
      </iconSet>
    </cfRule>
  </conditionalFormatting>
  <conditionalFormatting sqref="J84:J86">
    <cfRule type="iconSet" priority="75">
      <iconSet iconSet="4TrafficLights">
        <cfvo type="percent" val="0"/>
        <cfvo type="num" val="1"/>
        <cfvo type="num" val="3"/>
        <cfvo type="num" val="4"/>
      </iconSet>
    </cfRule>
  </conditionalFormatting>
  <conditionalFormatting sqref="J98:J99">
    <cfRule type="iconSet" priority="69">
      <iconSet iconSet="4TrafficLights">
        <cfvo type="percent" val="0"/>
        <cfvo type="num" val="1"/>
        <cfvo type="num" val="3"/>
        <cfvo type="num" val="4"/>
      </iconSet>
    </cfRule>
  </conditionalFormatting>
  <conditionalFormatting sqref="J102:J111">
    <cfRule type="iconSet" priority="66">
      <iconSet iconSet="4TrafficLights">
        <cfvo type="percent" val="0"/>
        <cfvo type="num" val="1"/>
        <cfvo type="num" val="3"/>
        <cfvo type="num" val="4"/>
      </iconSet>
    </cfRule>
  </conditionalFormatting>
  <conditionalFormatting sqref="J114:J117">
    <cfRule type="iconSet" priority="63">
      <iconSet iconSet="4TrafficLights">
        <cfvo type="percent" val="0"/>
        <cfvo type="num" val="1"/>
        <cfvo type="num" val="3"/>
        <cfvo type="num" val="4"/>
      </iconSet>
    </cfRule>
  </conditionalFormatting>
  <conditionalFormatting sqref="D122:D125">
    <cfRule type="iconSet" priority="62">
      <iconSet iconSet="4TrafficLights">
        <cfvo type="percent" val="0"/>
        <cfvo type="num" val="1"/>
        <cfvo type="num" val="3"/>
        <cfvo type="num" val="4"/>
      </iconSet>
    </cfRule>
  </conditionalFormatting>
  <conditionalFormatting sqref="G122:G125">
    <cfRule type="iconSet" priority="61">
      <iconSet iconSet="4TrafficLights">
        <cfvo type="percent" val="0"/>
        <cfvo type="num" val="1"/>
        <cfvo type="num" val="3"/>
        <cfvo type="num" val="4"/>
      </iconSet>
    </cfRule>
  </conditionalFormatting>
  <conditionalFormatting sqref="J122:J125">
    <cfRule type="iconSet" priority="60">
      <iconSet iconSet="4TrafficLights">
        <cfvo type="percent" val="0"/>
        <cfvo type="num" val="1"/>
        <cfvo type="num" val="3"/>
        <cfvo type="num" val="4"/>
      </iconSet>
    </cfRule>
  </conditionalFormatting>
  <conditionalFormatting sqref="D128:D131">
    <cfRule type="iconSet" priority="59">
      <iconSet iconSet="4TrafficLights">
        <cfvo type="percent" val="0"/>
        <cfvo type="num" val="1"/>
        <cfvo type="num" val="3"/>
        <cfvo type="num" val="4"/>
      </iconSet>
    </cfRule>
  </conditionalFormatting>
  <conditionalFormatting sqref="G128:G131">
    <cfRule type="iconSet" priority="58">
      <iconSet iconSet="4TrafficLights">
        <cfvo type="percent" val="0"/>
        <cfvo type="num" val="1"/>
        <cfvo type="num" val="3"/>
        <cfvo type="num" val="4"/>
      </iconSet>
    </cfRule>
  </conditionalFormatting>
  <conditionalFormatting sqref="J128:J131">
    <cfRule type="iconSet" priority="57">
      <iconSet iconSet="4TrafficLights">
        <cfvo type="percent" val="0"/>
        <cfvo type="num" val="1"/>
        <cfvo type="num" val="3"/>
        <cfvo type="num" val="4"/>
      </iconSet>
    </cfRule>
  </conditionalFormatting>
  <conditionalFormatting sqref="D134:D136">
    <cfRule type="iconSet" priority="56">
      <iconSet iconSet="4TrafficLights">
        <cfvo type="percent" val="0"/>
        <cfvo type="num" val="1"/>
        <cfvo type="num" val="3"/>
        <cfvo type="num" val="4"/>
      </iconSet>
    </cfRule>
  </conditionalFormatting>
  <conditionalFormatting sqref="G134:G136">
    <cfRule type="iconSet" priority="55">
      <iconSet iconSet="4TrafficLights">
        <cfvo type="percent" val="0"/>
        <cfvo type="num" val="1"/>
        <cfvo type="num" val="3"/>
        <cfvo type="num" val="4"/>
      </iconSet>
    </cfRule>
  </conditionalFormatting>
  <conditionalFormatting sqref="J134:J136">
    <cfRule type="iconSet" priority="54">
      <iconSet iconSet="4TrafficLights">
        <cfvo type="percent" val="0"/>
        <cfvo type="num" val="1"/>
        <cfvo type="num" val="3"/>
        <cfvo type="num" val="4"/>
      </iconSet>
    </cfRule>
  </conditionalFormatting>
  <conditionalFormatting sqref="D139:D141">
    <cfRule type="iconSet" priority="53">
      <iconSet iconSet="4TrafficLights">
        <cfvo type="percent" val="0"/>
        <cfvo type="num" val="1"/>
        <cfvo type="num" val="3"/>
        <cfvo type="num" val="4"/>
      </iconSet>
    </cfRule>
  </conditionalFormatting>
  <conditionalFormatting sqref="G139:G141">
    <cfRule type="iconSet" priority="52">
      <iconSet iconSet="4TrafficLights">
        <cfvo type="percent" val="0"/>
        <cfvo type="num" val="1"/>
        <cfvo type="num" val="3"/>
        <cfvo type="num" val="4"/>
      </iconSet>
    </cfRule>
  </conditionalFormatting>
  <conditionalFormatting sqref="J139:J141">
    <cfRule type="iconSet" priority="51">
      <iconSet iconSet="4TrafficLights">
        <cfvo type="percent" val="0"/>
        <cfvo type="num" val="1"/>
        <cfvo type="num" val="3"/>
        <cfvo type="num" val="4"/>
      </iconSet>
    </cfRule>
  </conditionalFormatting>
  <conditionalFormatting sqref="D134:D136">
    <cfRule type="iconSet" priority="50">
      <iconSet iconSet="4TrafficLights">
        <cfvo type="percent" val="0"/>
        <cfvo type="num" val="1"/>
        <cfvo type="num" val="3"/>
        <cfvo type="num" val="4"/>
      </iconSet>
    </cfRule>
  </conditionalFormatting>
  <conditionalFormatting sqref="M7:M10">
    <cfRule type="iconSet" priority="49">
      <iconSet iconSet="4TrafficLights">
        <cfvo type="percent" val="0"/>
        <cfvo type="num" val="1"/>
        <cfvo type="num" val="3"/>
        <cfvo type="num" val="4"/>
      </iconSet>
    </cfRule>
  </conditionalFormatting>
  <conditionalFormatting sqref="M13:M17">
    <cfRule type="iconSet" priority="48">
      <iconSet iconSet="4TrafficLights">
        <cfvo type="percent" val="0"/>
        <cfvo type="num" val="1"/>
        <cfvo type="num" val="3"/>
        <cfvo type="num" val="4"/>
      </iconSet>
    </cfRule>
  </conditionalFormatting>
  <conditionalFormatting sqref="M20:M27">
    <cfRule type="iconSet" priority="47">
      <iconSet iconSet="4TrafficLights">
        <cfvo type="percent" val="0"/>
        <cfvo type="num" val="1"/>
        <cfvo type="num" val="3"/>
        <cfvo type="num" val="4"/>
      </iconSet>
    </cfRule>
  </conditionalFormatting>
  <conditionalFormatting sqref="M30:M33">
    <cfRule type="iconSet" priority="46">
      <iconSet iconSet="4TrafficLights">
        <cfvo type="percent" val="0"/>
        <cfvo type="num" val="1"/>
        <cfvo type="num" val="3"/>
        <cfvo type="num" val="4"/>
      </iconSet>
    </cfRule>
  </conditionalFormatting>
  <conditionalFormatting sqref="M36:M44">
    <cfRule type="iconSet" priority="45">
      <iconSet iconSet="4TrafficLights">
        <cfvo type="percent" val="0"/>
        <cfvo type="num" val="1"/>
        <cfvo type="num" val="3"/>
        <cfvo type="num" val="4"/>
      </iconSet>
    </cfRule>
  </conditionalFormatting>
  <conditionalFormatting sqref="M47:M50">
    <cfRule type="iconSet" priority="44">
      <iconSet iconSet="4TrafficLights">
        <cfvo type="percent" val="0"/>
        <cfvo type="num" val="1"/>
        <cfvo type="num" val="3"/>
        <cfvo type="num" val="4"/>
      </iconSet>
    </cfRule>
  </conditionalFormatting>
  <conditionalFormatting sqref="M55:M59">
    <cfRule type="iconSet" priority="43">
      <iconSet iconSet="4TrafficLights">
        <cfvo type="percent" val="0"/>
        <cfvo type="num" val="1"/>
        <cfvo type="num" val="3"/>
        <cfvo type="num" val="4"/>
      </iconSet>
    </cfRule>
  </conditionalFormatting>
  <conditionalFormatting sqref="M62:M65">
    <cfRule type="iconSet" priority="42">
      <iconSet iconSet="4TrafficLights">
        <cfvo type="percent" val="0"/>
        <cfvo type="num" val="1"/>
        <cfvo type="num" val="3"/>
        <cfvo type="num" val="4"/>
      </iconSet>
    </cfRule>
  </conditionalFormatting>
  <conditionalFormatting sqref="M68:M71">
    <cfRule type="iconSet" priority="41">
      <iconSet iconSet="4TrafficLights">
        <cfvo type="percent" val="0"/>
        <cfvo type="num" val="1"/>
        <cfvo type="num" val="3"/>
        <cfvo type="num" val="4"/>
      </iconSet>
    </cfRule>
  </conditionalFormatting>
  <conditionalFormatting sqref="M74:M79">
    <cfRule type="iconSet" priority="40">
      <iconSet iconSet="4TrafficLights">
        <cfvo type="percent" val="0"/>
        <cfvo type="num" val="1"/>
        <cfvo type="num" val="3"/>
        <cfvo type="num" val="4"/>
      </iconSet>
    </cfRule>
  </conditionalFormatting>
  <conditionalFormatting sqref="M84:M86">
    <cfRule type="iconSet" priority="39">
      <iconSet iconSet="4TrafficLights">
        <cfvo type="percent" val="0"/>
        <cfvo type="num" val="1"/>
        <cfvo type="num" val="3"/>
        <cfvo type="num" val="4"/>
      </iconSet>
    </cfRule>
  </conditionalFormatting>
  <conditionalFormatting sqref="M89:M95">
    <cfRule type="iconSet" priority="38">
      <iconSet iconSet="4TrafficLights">
        <cfvo type="percent" val="0"/>
        <cfvo type="num" val="1"/>
        <cfvo type="num" val="3"/>
        <cfvo type="num" val="4"/>
      </iconSet>
    </cfRule>
  </conditionalFormatting>
  <conditionalFormatting sqref="M98:M99">
    <cfRule type="iconSet" priority="37">
      <iconSet iconSet="4TrafficLights">
        <cfvo type="percent" val="0"/>
        <cfvo type="num" val="1"/>
        <cfvo type="num" val="3"/>
        <cfvo type="num" val="4"/>
      </iconSet>
    </cfRule>
  </conditionalFormatting>
  <conditionalFormatting sqref="M102:M111">
    <cfRule type="iconSet" priority="36">
      <iconSet iconSet="4TrafficLights">
        <cfvo type="percent" val="0"/>
        <cfvo type="num" val="1"/>
        <cfvo type="num" val="3"/>
        <cfvo type="num" val="4"/>
      </iconSet>
    </cfRule>
  </conditionalFormatting>
  <conditionalFormatting sqref="M114:M117">
    <cfRule type="iconSet" priority="35">
      <iconSet iconSet="4TrafficLights">
        <cfvo type="percent" val="0"/>
        <cfvo type="num" val="1"/>
        <cfvo type="num" val="3"/>
        <cfvo type="num" val="4"/>
      </iconSet>
    </cfRule>
  </conditionalFormatting>
  <conditionalFormatting sqref="M122:M125">
    <cfRule type="iconSet" priority="34">
      <iconSet iconSet="4TrafficLights">
        <cfvo type="percent" val="0"/>
        <cfvo type="num" val="1"/>
        <cfvo type="num" val="3"/>
        <cfvo type="num" val="4"/>
      </iconSet>
    </cfRule>
  </conditionalFormatting>
  <conditionalFormatting sqref="M128:M131">
    <cfRule type="iconSet" priority="33">
      <iconSet iconSet="4TrafficLights">
        <cfvo type="percent" val="0"/>
        <cfvo type="num" val="1"/>
        <cfvo type="num" val="3"/>
        <cfvo type="num" val="4"/>
      </iconSet>
    </cfRule>
  </conditionalFormatting>
  <conditionalFormatting sqref="M134:M136">
    <cfRule type="iconSet" priority="32">
      <iconSet iconSet="4TrafficLights">
        <cfvo type="percent" val="0"/>
        <cfvo type="num" val="1"/>
        <cfvo type="num" val="3"/>
        <cfvo type="num" val="4"/>
      </iconSet>
    </cfRule>
  </conditionalFormatting>
  <conditionalFormatting sqref="M139:M141">
    <cfRule type="iconSet" priority="31">
      <iconSet iconSet="4TrafficLights">
        <cfvo type="percent" val="0"/>
        <cfvo type="num" val="1"/>
        <cfvo type="num" val="3"/>
        <cfvo type="num" val="4"/>
      </iconSet>
    </cfRule>
  </conditionalFormatting>
  <conditionalFormatting sqref="D84:D86">
    <cfRule type="iconSet" priority="30">
      <iconSet iconSet="4TrafficLights">
        <cfvo type="percent" val="0"/>
        <cfvo type="num" val="1"/>
        <cfvo type="num" val="3"/>
        <cfvo type="num" val="4"/>
      </iconSet>
    </cfRule>
  </conditionalFormatting>
  <conditionalFormatting sqref="D89:D95">
    <cfRule type="iconSet" priority="29">
      <iconSet iconSet="4TrafficLights">
        <cfvo type="percent" val="0"/>
        <cfvo type="num" val="1"/>
        <cfvo type="num" val="3"/>
        <cfvo type="num" val="4"/>
      </iconSet>
    </cfRule>
  </conditionalFormatting>
  <conditionalFormatting sqref="D98:D99">
    <cfRule type="iconSet" priority="28">
      <iconSet iconSet="4TrafficLights">
        <cfvo type="percent" val="0"/>
        <cfvo type="num" val="1"/>
        <cfvo type="num" val="3"/>
        <cfvo type="num" val="4"/>
      </iconSet>
    </cfRule>
  </conditionalFormatting>
  <conditionalFormatting sqref="D102:D111">
    <cfRule type="iconSet" priority="27">
      <iconSet iconSet="4TrafficLights">
        <cfvo type="percent" val="0"/>
        <cfvo type="num" val="1"/>
        <cfvo type="num" val="3"/>
        <cfvo type="num" val="4"/>
      </iconSet>
    </cfRule>
  </conditionalFormatting>
  <conditionalFormatting sqref="D114:D117">
    <cfRule type="iconSet" priority="26">
      <iconSet iconSet="4TrafficLights">
        <cfvo type="percent" val="0"/>
        <cfvo type="num" val="1"/>
        <cfvo type="num" val="3"/>
        <cfvo type="num" val="4"/>
      </iconSet>
    </cfRule>
  </conditionalFormatting>
  <conditionalFormatting sqref="D62:D65">
    <cfRule type="iconSet" priority="25">
      <iconSet iconSet="4TrafficLights">
        <cfvo type="percent" val="0"/>
        <cfvo type="num" val="1"/>
        <cfvo type="num" val="3"/>
        <cfvo type="num" val="4"/>
      </iconSet>
    </cfRule>
  </conditionalFormatting>
  <conditionalFormatting sqref="D68:D71">
    <cfRule type="iconSet" priority="24">
      <iconSet iconSet="4TrafficLights">
        <cfvo type="percent" val="0"/>
        <cfvo type="num" val="1"/>
        <cfvo type="num" val="3"/>
        <cfvo type="num" val="4"/>
      </iconSet>
    </cfRule>
  </conditionalFormatting>
  <conditionalFormatting sqref="D74:D79">
    <cfRule type="iconSet" priority="23">
      <iconSet iconSet="4TrafficLights">
        <cfvo type="percent" val="0"/>
        <cfvo type="num" val="1"/>
        <cfvo type="num" val="3"/>
        <cfvo type="num" val="4"/>
      </iconSet>
    </cfRule>
  </conditionalFormatting>
  <conditionalFormatting sqref="D7:D10">
    <cfRule type="iconSet" priority="22">
      <iconSet iconSet="4TrafficLights">
        <cfvo type="percent" val="0"/>
        <cfvo type="num" val="1"/>
        <cfvo type="num" val="3"/>
        <cfvo type="num" val="4"/>
      </iconSet>
    </cfRule>
  </conditionalFormatting>
  <conditionalFormatting sqref="D13:D17">
    <cfRule type="iconSet" priority="21">
      <iconSet iconSet="4TrafficLights">
        <cfvo type="percent" val="0"/>
        <cfvo type="num" val="1"/>
        <cfvo type="num" val="3"/>
        <cfvo type="num" val="4"/>
      </iconSet>
    </cfRule>
  </conditionalFormatting>
  <conditionalFormatting sqref="G13:G17">
    <cfRule type="iconSet" priority="20">
      <iconSet iconSet="4TrafficLights">
        <cfvo type="percent" val="0"/>
        <cfvo type="num" val="1"/>
        <cfvo type="num" val="3"/>
        <cfvo type="num" val="4"/>
      </iconSet>
    </cfRule>
  </conditionalFormatting>
  <conditionalFormatting sqref="J13:J17">
    <cfRule type="iconSet" priority="19">
      <iconSet iconSet="4TrafficLights">
        <cfvo type="percent" val="0"/>
        <cfvo type="num" val="1"/>
        <cfvo type="num" val="3"/>
        <cfvo type="num" val="4"/>
      </iconSet>
    </cfRule>
  </conditionalFormatting>
  <conditionalFormatting sqref="J7:J10">
    <cfRule type="iconSet" priority="18">
      <iconSet iconSet="4TrafficLights">
        <cfvo type="percent" val="0"/>
        <cfvo type="num" val="1"/>
        <cfvo type="num" val="3"/>
        <cfvo type="num" val="4"/>
      </iconSet>
    </cfRule>
  </conditionalFormatting>
  <conditionalFormatting sqref="D20:D27">
    <cfRule type="iconSet" priority="17">
      <iconSet iconSet="4TrafficLights">
        <cfvo type="percent" val="0"/>
        <cfvo type="num" val="1"/>
        <cfvo type="num" val="3"/>
        <cfvo type="num" val="4"/>
      </iconSet>
    </cfRule>
  </conditionalFormatting>
  <conditionalFormatting sqref="G20:G27">
    <cfRule type="iconSet" priority="16">
      <iconSet iconSet="4TrafficLights">
        <cfvo type="percent" val="0"/>
        <cfvo type="num" val="1"/>
        <cfvo type="num" val="3"/>
        <cfvo type="num" val="4"/>
      </iconSet>
    </cfRule>
  </conditionalFormatting>
  <conditionalFormatting sqref="J20:J27">
    <cfRule type="iconSet" priority="15">
      <iconSet iconSet="4TrafficLights">
        <cfvo type="percent" val="0"/>
        <cfvo type="num" val="1"/>
        <cfvo type="num" val="3"/>
        <cfvo type="num" val="4"/>
      </iconSet>
    </cfRule>
  </conditionalFormatting>
  <conditionalFormatting sqref="D30:D33">
    <cfRule type="iconSet" priority="14">
      <iconSet iconSet="4TrafficLights">
        <cfvo type="percent" val="0"/>
        <cfvo type="num" val="1"/>
        <cfvo type="num" val="3"/>
        <cfvo type="num" val="4"/>
      </iconSet>
    </cfRule>
  </conditionalFormatting>
  <conditionalFormatting sqref="J30:J33">
    <cfRule type="iconSet" priority="13">
      <iconSet iconSet="4TrafficLights">
        <cfvo type="percent" val="0"/>
        <cfvo type="num" val="1"/>
        <cfvo type="num" val="3"/>
        <cfvo type="num" val="4"/>
      </iconSet>
    </cfRule>
  </conditionalFormatting>
  <conditionalFormatting sqref="G30:G33">
    <cfRule type="iconSet" priority="12">
      <iconSet iconSet="4TrafficLights">
        <cfvo type="percent" val="0"/>
        <cfvo type="num" val="1"/>
        <cfvo type="num" val="3"/>
        <cfvo type="num" val="4"/>
      </iconSet>
    </cfRule>
  </conditionalFormatting>
  <conditionalFormatting sqref="D36:D44">
    <cfRule type="iconSet" priority="11">
      <iconSet iconSet="4TrafficLights">
        <cfvo type="percent" val="0"/>
        <cfvo type="num" val="1"/>
        <cfvo type="num" val="3"/>
        <cfvo type="num" val="4"/>
      </iconSet>
    </cfRule>
  </conditionalFormatting>
  <conditionalFormatting sqref="G36:G44">
    <cfRule type="iconSet" priority="10">
      <iconSet iconSet="4TrafficLights">
        <cfvo type="percent" val="0"/>
        <cfvo type="num" val="1"/>
        <cfvo type="num" val="3"/>
        <cfvo type="num" val="4"/>
      </iconSet>
    </cfRule>
  </conditionalFormatting>
  <conditionalFormatting sqref="D47:D50">
    <cfRule type="iconSet" priority="9">
      <iconSet iconSet="4TrafficLights">
        <cfvo type="percent" val="0"/>
        <cfvo type="num" val="1"/>
        <cfvo type="num" val="3"/>
        <cfvo type="num" val="4"/>
      </iconSet>
    </cfRule>
  </conditionalFormatting>
  <conditionalFormatting sqref="G47:G50">
    <cfRule type="iconSet" priority="8">
      <iconSet iconSet="4TrafficLights">
        <cfvo type="percent" val="0"/>
        <cfvo type="num" val="1"/>
        <cfvo type="num" val="3"/>
        <cfvo type="num" val="4"/>
      </iconSet>
    </cfRule>
  </conditionalFormatting>
  <conditionalFormatting sqref="J74:J79">
    <cfRule type="iconSet" priority="7">
      <iconSet iconSet="4TrafficLights">
        <cfvo type="percent" val="0"/>
        <cfvo type="num" val="1"/>
        <cfvo type="num" val="3"/>
        <cfvo type="num" val="4"/>
      </iconSet>
    </cfRule>
  </conditionalFormatting>
  <conditionalFormatting sqref="J89:J95">
    <cfRule type="iconSet" priority="6">
      <iconSet iconSet="4TrafficLights">
        <cfvo type="percent" val="0"/>
        <cfvo type="num" val="1"/>
        <cfvo type="num" val="3"/>
        <cfvo type="num" val="4"/>
      </iconSet>
    </cfRule>
  </conditionalFormatting>
  <conditionalFormatting sqref="G7:G10">
    <cfRule type="iconSet" priority="5">
      <iconSet iconSet="4TrafficLights">
        <cfvo type="percent" val="0"/>
        <cfvo type="num" val="1"/>
        <cfvo type="num" val="3"/>
        <cfvo type="num" val="4"/>
      </iconSet>
    </cfRule>
  </conditionalFormatting>
  <conditionalFormatting sqref="G55:G59">
    <cfRule type="iconSet" priority="4">
      <iconSet iconSet="4TrafficLights">
        <cfvo type="percent" val="0"/>
        <cfvo type="num" val="1"/>
        <cfvo type="num" val="3"/>
        <cfvo type="num" val="4"/>
      </iconSet>
    </cfRule>
  </conditionalFormatting>
  <conditionalFormatting sqref="G62:G65">
    <cfRule type="iconSet" priority="3">
      <iconSet iconSet="4TrafficLights">
        <cfvo type="percent" val="0"/>
        <cfvo type="num" val="1"/>
        <cfvo type="num" val="3"/>
        <cfvo type="num" val="4"/>
      </iconSet>
    </cfRule>
  </conditionalFormatting>
  <conditionalFormatting sqref="G68:G71">
    <cfRule type="iconSet" priority="2">
      <iconSet iconSet="4TrafficLights">
        <cfvo type="percent" val="0"/>
        <cfvo type="num" val="1"/>
        <cfvo type="num" val="3"/>
        <cfvo type="num" val="4"/>
      </iconSet>
    </cfRule>
  </conditionalFormatting>
  <conditionalFormatting sqref="G74:G79">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74:J79 J84:J86 M128:M131 D114:D117 D134:D136 G74:G79 D89:D95 G84:G86 D84:D86 G89:G95 D102:D111 G98:G99 G68:G71 G36:G44 G30:G33 M139:M141 D20:D27 D13:D17 D7:D10 J13:J17 M122:M125 D74:D79 G20:G27 D30:D33 J7:J10 J36:J44 J20:J27 J47:J50 J30:J33 D36:D44 G62:G65 G13:G17 D68:D71 J62:J65 D62:D65 D55:D59 G55:G59 G7:G10 J55:J59 J68:J71 G47:G50 G102:G111 G134:G136 G128:G131 D98:D99 G122:G125 D128:D131 J114:J117 D122:D125 J139:J141 G139:G141 J122:J125 J128:J131 M134:M136 M102:M111 M98:M99 M89:M95 M84:M86 M7:M10 M20:M27 M30:M33 M36:M44 M47:M50 M13:M17 M62:M65 M55:M59 M68:M71 M74:M79 M114:M117 D47:D50 J89:J95 G114:G117"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1:AS65497"/>
  <sheetViews>
    <sheetView showGridLines="0" tabSelected="1" topLeftCell="A36" zoomScale="80" zoomScaleNormal="80" workbookViewId="0">
      <selection activeCell="M2" sqref="M2:P2"/>
    </sheetView>
  </sheetViews>
  <sheetFormatPr baseColWidth="10" defaultColWidth="11.42578125"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row r="2" spans="2:45" ht="22.5" customHeight="1">
      <c r="B2" s="303" t="s">
        <v>27</v>
      </c>
      <c r="C2" s="302" t="s">
        <v>342</v>
      </c>
      <c r="D2" s="302"/>
      <c r="E2" s="302"/>
      <c r="F2" s="302"/>
      <c r="G2" s="2"/>
      <c r="H2" s="300" t="s">
        <v>343</v>
      </c>
      <c r="I2" s="300"/>
      <c r="J2" s="300"/>
      <c r="K2" s="300"/>
      <c r="L2" s="3"/>
      <c r="M2" s="301" t="s">
        <v>344</v>
      </c>
      <c r="N2" s="301"/>
      <c r="O2" s="301"/>
      <c r="P2" s="301"/>
      <c r="Q2" s="110"/>
      <c r="R2" s="309" t="s">
        <v>178</v>
      </c>
      <c r="S2" s="309"/>
      <c r="T2" s="309"/>
      <c r="U2" s="309"/>
      <c r="V2" s="29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c r="B3" s="304"/>
      <c r="C3" s="4">
        <v>1</v>
      </c>
      <c r="D3" s="4">
        <v>2</v>
      </c>
      <c r="E3" s="5">
        <v>3</v>
      </c>
      <c r="F3" s="6">
        <v>4</v>
      </c>
      <c r="G3" s="307"/>
      <c r="H3" s="4">
        <v>1</v>
      </c>
      <c r="I3" s="4">
        <v>2</v>
      </c>
      <c r="J3" s="5">
        <v>3</v>
      </c>
      <c r="K3" s="6">
        <v>4</v>
      </c>
      <c r="L3" s="305"/>
      <c r="M3" s="4">
        <v>1</v>
      </c>
      <c r="N3" s="4">
        <v>2</v>
      </c>
      <c r="O3" s="5">
        <v>3</v>
      </c>
      <c r="P3" s="6">
        <v>4</v>
      </c>
      <c r="Q3" s="110"/>
      <c r="R3" s="4">
        <v>1</v>
      </c>
      <c r="S3" s="4">
        <v>2</v>
      </c>
      <c r="T3" s="5">
        <v>3</v>
      </c>
      <c r="U3" s="6">
        <v>4</v>
      </c>
      <c r="V3" s="29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c r="B4" s="88" t="s">
        <v>73</v>
      </c>
      <c r="C4" s="86">
        <f>Autoevaluación!R7/SUM(Autoevaluación!R7:R10)</f>
        <v>0</v>
      </c>
      <c r="D4" s="8">
        <f>Autoevaluación!R8/SUM(Autoevaluación!R7:R10)</f>
        <v>0.25</v>
      </c>
      <c r="E4" s="8">
        <f>Autoevaluación!R9/SUM(Autoevaluación!R7:R10)</f>
        <v>0.5</v>
      </c>
      <c r="F4" s="8">
        <f>Autoevaluación!R10/SUM(Autoevaluación!R7:R10)</f>
        <v>0.25</v>
      </c>
      <c r="G4" s="308"/>
      <c r="H4" s="8">
        <f>Autoevaluación!S7/SUM(Autoevaluación!S7:S10)</f>
        <v>0</v>
      </c>
      <c r="I4" s="8">
        <f>Autoevaluación!S8/SUM(Autoevaluación!S7:S10)</f>
        <v>0.25</v>
      </c>
      <c r="J4" s="8">
        <f>Autoevaluación!S9/SUM(Autoevaluación!S7:S10)</f>
        <v>0.5</v>
      </c>
      <c r="K4" s="8">
        <f>Autoevaluación!S10/SUM(Autoevaluación!S7:S10)</f>
        <v>0.25</v>
      </c>
      <c r="L4" s="306"/>
      <c r="M4" s="8">
        <f>Autoevaluación!T7/SUM(Autoevaluación!T7:T10)</f>
        <v>0</v>
      </c>
      <c r="N4" s="8">
        <f>Autoevaluación!T8/SUM(Autoevaluación!T7:T10)</f>
        <v>0.25</v>
      </c>
      <c r="O4" s="8">
        <f>Autoevaluación!T9/SUM(Autoevaluación!T7:T10)</f>
        <v>0.5</v>
      </c>
      <c r="P4" s="8">
        <f>Autoevaluación!T10/SUM(Autoevaluación!T7:T10)</f>
        <v>0.25</v>
      </c>
      <c r="Q4" s="108"/>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c r="B5" s="88" t="s">
        <v>72</v>
      </c>
      <c r="C5" s="86">
        <f>Autoevaluación!R13/SUM(Autoevaluación!R13:R16)</f>
        <v>0</v>
      </c>
      <c r="D5" s="8">
        <f>Autoevaluación!R14/SUM(Autoevaluación!R13:R16)</f>
        <v>0.2</v>
      </c>
      <c r="E5" s="8">
        <f>Autoevaluación!R15/SUM(Autoevaluación!R13:R16)</f>
        <v>0.8</v>
      </c>
      <c r="F5" s="8">
        <f>Autoevaluación!R16/SUM(Autoevaluación!R13:R16)</f>
        <v>0</v>
      </c>
      <c r="G5" s="308"/>
      <c r="H5" s="8">
        <f>Autoevaluación!S13/SUM(Autoevaluación!S13:S16)</f>
        <v>0</v>
      </c>
      <c r="I5" s="8">
        <f>Autoevaluación!S14/SUM(Autoevaluación!S13:S16)</f>
        <v>0.2</v>
      </c>
      <c r="J5" s="8">
        <f>Autoevaluación!S15/SUM(Autoevaluación!S13:S16)</f>
        <v>0.8</v>
      </c>
      <c r="K5" s="8">
        <f>Autoevaluación!S16/SUM(Autoevaluación!S13:S16)</f>
        <v>0</v>
      </c>
      <c r="L5" s="306"/>
      <c r="M5" s="8">
        <f>Autoevaluación!T13/SUM(Autoevaluación!T13:T16)</f>
        <v>0</v>
      </c>
      <c r="N5" s="8">
        <f>Autoevaluación!T14/SUM(Autoevaluación!T13:T16)</f>
        <v>0.2</v>
      </c>
      <c r="O5" s="8">
        <f>Autoevaluación!T15/SUM(Autoevaluación!T13:T16)</f>
        <v>0.8</v>
      </c>
      <c r="P5" s="8">
        <f>Autoevaluación!T16/SUM(Autoevaluación!T13:T16)</f>
        <v>0</v>
      </c>
      <c r="Q5" s="108"/>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c r="B6" s="88" t="s">
        <v>43</v>
      </c>
      <c r="C6" s="86">
        <f>Autoevaluación!R20/SUM(Autoevaluación!R20:R23)</f>
        <v>0</v>
      </c>
      <c r="D6" s="8">
        <f>Autoevaluación!R21/SUM(Autoevaluación!R20:R23)</f>
        <v>0.25</v>
      </c>
      <c r="E6" s="8">
        <f>Autoevaluación!R22/SUM(Autoevaluación!R20:R23)</f>
        <v>0.625</v>
      </c>
      <c r="F6" s="8">
        <f>Autoevaluación!R23/SUM(Autoevaluación!R20:R23)</f>
        <v>0.125</v>
      </c>
      <c r="G6" s="308"/>
      <c r="H6" s="8">
        <f>Autoevaluación!S20/SUM(Autoevaluación!S20:S23)</f>
        <v>0</v>
      </c>
      <c r="I6" s="8">
        <f>Autoevaluación!S21/SUM(Autoevaluación!S20:S23)</f>
        <v>0.375</v>
      </c>
      <c r="J6" s="8">
        <f>Autoevaluación!S20/SUM(Autoevaluación!S20:S23)</f>
        <v>0</v>
      </c>
      <c r="K6" s="8">
        <f>Autoevaluación!S23/SUM(Autoevaluación!S20:S23)</f>
        <v>0</v>
      </c>
      <c r="L6" s="306"/>
      <c r="M6" s="8">
        <f>Autoevaluación!T20/SUM(Autoevaluación!T20:T23)</f>
        <v>0</v>
      </c>
      <c r="N6" s="8">
        <f>Autoevaluación!T21/SUM(Autoevaluación!T20:T23)</f>
        <v>0.5</v>
      </c>
      <c r="O6" s="8">
        <f>Autoevaluación!T22/SUM(Autoevaluación!T20:T23)</f>
        <v>0.5</v>
      </c>
      <c r="P6" s="8">
        <f>Autoevaluación!T23/SUM(Autoevaluación!T20:T23)</f>
        <v>0</v>
      </c>
      <c r="Q6" s="108"/>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c r="B7" s="88" t="s">
        <v>52</v>
      </c>
      <c r="C7" s="86">
        <f>Autoevaluación!R30/SUM(Autoevaluación!R30:R33)</f>
        <v>0</v>
      </c>
      <c r="D7" s="8">
        <f>Autoevaluación!R31/SUM(Autoevaluación!R30:R33)</f>
        <v>0.25</v>
      </c>
      <c r="E7" s="8">
        <f>Autoevaluación!R32/SUM(Autoevaluación!R30:R33)</f>
        <v>0.75</v>
      </c>
      <c r="F7" s="8">
        <f>Autoevaluación!R33/SUM(Autoevaluación!R30:R33)</f>
        <v>0</v>
      </c>
      <c r="G7" s="308"/>
      <c r="H7" s="8">
        <f>Autoevaluación!S30/SUM(Autoevaluación!S30:S33)</f>
        <v>0</v>
      </c>
      <c r="I7" s="8">
        <f>Autoevaluación!S31/SUM(Autoevaluación!S30:S33)</f>
        <v>0.5</v>
      </c>
      <c r="J7" s="8">
        <f>Autoevaluación!S32/SUM(Autoevaluación!S30:S33)</f>
        <v>0.5</v>
      </c>
      <c r="K7" s="8">
        <f>Autoevaluación!S33/SUM(Autoevaluación!S30:S33)</f>
        <v>0</v>
      </c>
      <c r="L7" s="306"/>
      <c r="M7" s="8">
        <f>Autoevaluación!T30/SUM(Autoevaluación!T30:T33)</f>
        <v>0</v>
      </c>
      <c r="N7" s="8">
        <f>Autoevaluación!T31/SUM(Autoevaluación!T30:T33)</f>
        <v>1</v>
      </c>
      <c r="O7" s="8">
        <f>Autoevaluación!T32/SUM(Autoevaluación!T30:T33)</f>
        <v>0</v>
      </c>
      <c r="P7" s="8">
        <f>Autoevaluación!T33/SUM(Autoevaluación!T30:T33)</f>
        <v>0</v>
      </c>
      <c r="Q7" s="108"/>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c r="B8" s="88" t="s">
        <v>57</v>
      </c>
      <c r="C8" s="86">
        <f>Autoevaluación!R36/SUM(Autoevaluación!R36:R39)</f>
        <v>0</v>
      </c>
      <c r="D8" s="8">
        <f>Autoevaluación!R37/SUM(Autoevaluación!R36:R39)</f>
        <v>0.33333333333333331</v>
      </c>
      <c r="E8" s="8">
        <f>Autoevaluación!R38/SUM(Autoevaluación!R36:R39)</f>
        <v>0.66666666666666663</v>
      </c>
      <c r="F8" s="8">
        <f>Autoevaluación!R39/SUM(Autoevaluación!R36:R39)</f>
        <v>0</v>
      </c>
      <c r="G8" s="308"/>
      <c r="H8" s="8">
        <f>Autoevaluación!S36/SUM(Autoevaluación!S36:S39)</f>
        <v>0</v>
      </c>
      <c r="I8" s="8">
        <f>Autoevaluación!S37/SUM(Autoevaluación!S36:S39)</f>
        <v>0.55555555555555558</v>
      </c>
      <c r="J8" s="8">
        <f>Autoevaluación!S38/SUM(Autoevaluación!S36:S39)</f>
        <v>0.44444444444444442</v>
      </c>
      <c r="K8" s="8">
        <f>Autoevaluación!S39/SUM(Autoevaluación!S36:S39)</f>
        <v>0</v>
      </c>
      <c r="L8" s="306"/>
      <c r="M8" s="8">
        <f>Autoevaluación!T36/SUM(Autoevaluación!T36:T39)</f>
        <v>0</v>
      </c>
      <c r="N8" s="8">
        <f>Autoevaluación!T37/SUM(Autoevaluación!T36:T39)</f>
        <v>0.77777777777777779</v>
      </c>
      <c r="O8" s="8">
        <f>Autoevaluación!T38/SUM(Autoevaluación!T36:T39)</f>
        <v>0.22222222222222221</v>
      </c>
      <c r="P8" s="8">
        <f>Autoevaluación!T39/SUM(Autoevaluación!T36:T39)</f>
        <v>0</v>
      </c>
      <c r="Q8" s="108"/>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c r="B9" s="88" t="s">
        <v>67</v>
      </c>
      <c r="C9" s="86">
        <f>Autoevaluación!R47/SUM(Autoevaluación!R47:R50)</f>
        <v>0</v>
      </c>
      <c r="D9" s="8">
        <f>Autoevaluación!R48/SUM(Autoevaluación!R47:R50)</f>
        <v>0</v>
      </c>
      <c r="E9" s="8">
        <f>Autoevaluación!R49/SUM(Autoevaluación!R47:R50)</f>
        <v>1</v>
      </c>
      <c r="F9" s="8">
        <f>Autoevaluación!R50/SUM(Autoevaluación!R47:R50)</f>
        <v>0</v>
      </c>
      <c r="G9" s="308"/>
      <c r="H9" s="8">
        <f>Autoevaluación!S47/SUM(Autoevaluación!S47:S50)</f>
        <v>0</v>
      </c>
      <c r="I9" s="8">
        <f>Autoevaluación!S48/SUM(Autoevaluación!S47:S50)</f>
        <v>0</v>
      </c>
      <c r="J9" s="8">
        <f>Autoevaluación!S49/SUM(Autoevaluación!S47:S50)</f>
        <v>0.75</v>
      </c>
      <c r="K9" s="8">
        <f>Autoevaluación!S50/SUM(Autoevaluación!S47:S50)</f>
        <v>0.25</v>
      </c>
      <c r="L9" s="306"/>
      <c r="M9" s="8">
        <f>Autoevaluación!T47/SUM(Autoevaluación!T47:T50)</f>
        <v>0</v>
      </c>
      <c r="N9" s="8">
        <f>Autoevaluación!T48/SUM(Autoevaluación!T47:T50)</f>
        <v>0</v>
      </c>
      <c r="O9" s="8">
        <f>Autoevaluación!T49/SUM(Autoevaluación!T47:T50)</f>
        <v>0.75</v>
      </c>
      <c r="P9" s="8">
        <f>Autoevaluación!T50/SUM(Autoevaluación!T47:T50)</f>
        <v>0.25</v>
      </c>
      <c r="Q9" s="108"/>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c r="B10" s="87" t="s">
        <v>125</v>
      </c>
      <c r="C10" s="13">
        <f>AVERAGE(C4:C9)</f>
        <v>0</v>
      </c>
      <c r="D10" s="13">
        <f>AVERAGE(D4:D9)</f>
        <v>0.21388888888888888</v>
      </c>
      <c r="E10" s="13">
        <f>AVERAGE(E4:E9)</f>
        <v>0.72361111111111109</v>
      </c>
      <c r="F10" s="13">
        <f>AVERAGE(F4:F9)</f>
        <v>6.25E-2</v>
      </c>
      <c r="G10" s="10"/>
      <c r="H10" s="13">
        <f>AVERAGE(H4:H9)</f>
        <v>0</v>
      </c>
      <c r="I10" s="13">
        <f>AVERAGE(I4:I9)</f>
        <v>0.31342592592592594</v>
      </c>
      <c r="J10" s="13">
        <f>AVERAGE(J4:J9)</f>
        <v>0.49907407407407406</v>
      </c>
      <c r="K10" s="13">
        <f>AVERAGE(K4:K9)</f>
        <v>8.3333333333333329E-2</v>
      </c>
      <c r="L10" s="10"/>
      <c r="M10" s="13">
        <f>AVERAGE(M4:M9)</f>
        <v>0</v>
      </c>
      <c r="N10" s="13">
        <f>AVERAGE(N4:N9)</f>
        <v>0.45462962962962966</v>
      </c>
      <c r="O10" s="13">
        <f>AVERAGE(O4:O9)</f>
        <v>0.46203703703703702</v>
      </c>
      <c r="P10" s="13">
        <f>AVERAGE(P4:P9)</f>
        <v>8.3333333333333329E-2</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c r="B12" s="294">
        <v>2019</v>
      </c>
      <c r="C12" s="295"/>
      <c r="D12" s="295"/>
      <c r="E12" s="295"/>
      <c r="F12" s="295"/>
      <c r="G12" s="295"/>
      <c r="H12" s="295"/>
      <c r="I12" s="295"/>
      <c r="J12" s="295"/>
      <c r="K12" s="295"/>
      <c r="L12" s="295"/>
      <c r="M12" s="295"/>
      <c r="N12" s="295"/>
      <c r="O12" s="295"/>
      <c r="P12" s="295"/>
      <c r="Q12" s="295"/>
      <c r="R12" s="295"/>
      <c r="S12" s="295"/>
      <c r="T12" s="295"/>
      <c r="U12" s="296"/>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c r="B13" s="297" t="s">
        <v>28</v>
      </c>
      <c r="C13" s="298"/>
      <c r="D13" s="298"/>
      <c r="E13" s="298"/>
      <c r="F13" s="298"/>
      <c r="G13" s="298"/>
      <c r="H13" s="298"/>
      <c r="I13" s="298"/>
      <c r="J13" s="298"/>
      <c r="K13" s="298"/>
      <c r="L13" s="298"/>
      <c r="M13" s="298"/>
      <c r="N13" s="298"/>
      <c r="O13" s="298"/>
      <c r="P13" s="298"/>
      <c r="Q13" s="298"/>
      <c r="R13" s="298"/>
      <c r="S13" s="298"/>
      <c r="T13" s="298"/>
      <c r="U13" s="29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c r="B14" s="283" t="s">
        <v>409</v>
      </c>
      <c r="C14" s="283"/>
      <c r="D14" s="283"/>
      <c r="E14" s="283"/>
      <c r="F14" s="283"/>
      <c r="G14" s="283"/>
      <c r="H14" s="283"/>
      <c r="I14" s="283"/>
      <c r="J14" s="283"/>
      <c r="K14" s="283"/>
      <c r="L14" s="283"/>
      <c r="M14" s="283"/>
      <c r="N14" s="283"/>
      <c r="O14" s="283"/>
      <c r="P14" s="283"/>
      <c r="Q14" s="283"/>
      <c r="R14" s="283"/>
      <c r="S14" s="283"/>
      <c r="T14" s="283"/>
      <c r="U14" s="283"/>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c r="B15" s="283" t="s">
        <v>410</v>
      </c>
      <c r="C15" s="283"/>
      <c r="D15" s="283"/>
      <c r="E15" s="283"/>
      <c r="F15" s="283"/>
      <c r="G15" s="283"/>
      <c r="H15" s="283"/>
      <c r="I15" s="283"/>
      <c r="J15" s="283"/>
      <c r="K15" s="283"/>
      <c r="L15" s="283"/>
      <c r="M15" s="283"/>
      <c r="N15" s="283"/>
      <c r="O15" s="283"/>
      <c r="P15" s="283"/>
      <c r="Q15" s="283"/>
      <c r="R15" s="283"/>
      <c r="S15" s="283"/>
      <c r="T15" s="283"/>
      <c r="U15" s="283"/>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c r="B16" s="288" t="s">
        <v>123</v>
      </c>
      <c r="C16" s="289"/>
      <c r="D16" s="289"/>
      <c r="E16" s="289"/>
      <c r="F16" s="289"/>
      <c r="G16" s="289"/>
      <c r="H16" s="289"/>
      <c r="I16" s="289"/>
      <c r="J16" s="289"/>
      <c r="K16" s="289"/>
      <c r="L16" s="289"/>
      <c r="M16" s="289"/>
      <c r="N16" s="289"/>
      <c r="O16" s="289"/>
      <c r="P16" s="289"/>
      <c r="Q16" s="289"/>
      <c r="R16" s="289"/>
      <c r="S16" s="289"/>
      <c r="T16" s="289"/>
      <c r="U16" s="289"/>
    </row>
    <row r="17" spans="2:21" ht="60" customHeight="1">
      <c r="B17" s="283" t="s">
        <v>411</v>
      </c>
      <c r="C17" s="283"/>
      <c r="D17" s="283"/>
      <c r="E17" s="283"/>
      <c r="F17" s="283"/>
      <c r="G17" s="283"/>
      <c r="H17" s="283"/>
      <c r="I17" s="283"/>
      <c r="J17" s="283"/>
      <c r="K17" s="283"/>
      <c r="L17" s="283"/>
      <c r="M17" s="283"/>
      <c r="N17" s="283"/>
      <c r="O17" s="283"/>
      <c r="P17" s="283"/>
      <c r="Q17" s="283"/>
      <c r="R17" s="283"/>
      <c r="S17" s="283"/>
      <c r="T17" s="283"/>
      <c r="U17" s="283"/>
    </row>
    <row r="18" spans="2:21" ht="60" customHeight="1">
      <c r="B18" s="283" t="s">
        <v>412</v>
      </c>
      <c r="C18" s="283"/>
      <c r="D18" s="283"/>
      <c r="E18" s="283"/>
      <c r="F18" s="283"/>
      <c r="G18" s="283"/>
      <c r="H18" s="283"/>
      <c r="I18" s="283"/>
      <c r="J18" s="283"/>
      <c r="K18" s="283"/>
      <c r="L18" s="283"/>
      <c r="M18" s="283"/>
      <c r="N18" s="283"/>
      <c r="O18" s="283"/>
      <c r="P18" s="283"/>
      <c r="Q18" s="283"/>
      <c r="R18" s="283"/>
      <c r="S18" s="283"/>
      <c r="T18" s="283"/>
      <c r="U18" s="283"/>
    </row>
    <row r="19" spans="2:21" ht="60" customHeight="1">
      <c r="B19" s="283" t="s">
        <v>413</v>
      </c>
      <c r="C19" s="283"/>
      <c r="D19" s="283"/>
      <c r="E19" s="283"/>
      <c r="F19" s="283"/>
      <c r="G19" s="283"/>
      <c r="H19" s="283"/>
      <c r="I19" s="283"/>
      <c r="J19" s="283"/>
      <c r="K19" s="283"/>
      <c r="L19" s="283"/>
      <c r="M19" s="283"/>
      <c r="N19" s="283"/>
      <c r="O19" s="283"/>
      <c r="P19" s="283"/>
      <c r="Q19" s="283"/>
      <c r="R19" s="283"/>
      <c r="S19" s="283"/>
      <c r="T19" s="283"/>
      <c r="U19" s="283"/>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2">
        <v>2020</v>
      </c>
      <c r="C21" s="292"/>
      <c r="D21" s="292"/>
      <c r="E21" s="292"/>
      <c r="F21" s="292"/>
      <c r="G21" s="292"/>
      <c r="H21" s="292"/>
      <c r="I21" s="292"/>
      <c r="J21" s="292"/>
      <c r="K21" s="292"/>
      <c r="L21" s="292"/>
      <c r="M21" s="292"/>
      <c r="N21" s="292"/>
      <c r="O21" s="292"/>
      <c r="P21" s="292"/>
      <c r="Q21" s="292"/>
      <c r="R21" s="292"/>
      <c r="S21" s="292"/>
      <c r="T21" s="292"/>
      <c r="U21" s="292"/>
    </row>
    <row r="22" spans="2:21" ht="24.95" customHeight="1">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c r="B23" s="283" t="s">
        <v>472</v>
      </c>
      <c r="C23" s="283"/>
      <c r="D23" s="283"/>
      <c r="E23" s="283"/>
      <c r="F23" s="283"/>
      <c r="G23" s="283"/>
      <c r="H23" s="283"/>
      <c r="I23" s="283"/>
      <c r="J23" s="283"/>
      <c r="K23" s="283"/>
      <c r="L23" s="283"/>
      <c r="M23" s="283"/>
      <c r="N23" s="283"/>
      <c r="O23" s="283"/>
      <c r="P23" s="283"/>
      <c r="Q23" s="283"/>
      <c r="R23" s="283"/>
      <c r="S23" s="283"/>
      <c r="T23" s="283"/>
      <c r="U23" s="283"/>
    </row>
    <row r="24" spans="2:21" ht="60" customHeight="1">
      <c r="B24" s="283" t="s">
        <v>473</v>
      </c>
      <c r="C24" s="283"/>
      <c r="D24" s="283"/>
      <c r="E24" s="283"/>
      <c r="F24" s="283"/>
      <c r="G24" s="283"/>
      <c r="H24" s="283"/>
      <c r="I24" s="283"/>
      <c r="J24" s="283"/>
      <c r="K24" s="283"/>
      <c r="L24" s="283"/>
      <c r="M24" s="283"/>
      <c r="N24" s="283"/>
      <c r="O24" s="283"/>
      <c r="P24" s="283"/>
      <c r="Q24" s="283"/>
      <c r="R24" s="283"/>
      <c r="S24" s="283"/>
      <c r="T24" s="283"/>
      <c r="U24" s="283"/>
    </row>
    <row r="25" spans="2:21" s="15" customFormat="1" ht="24.95" customHeight="1">
      <c r="B25" s="288" t="s">
        <v>123</v>
      </c>
      <c r="C25" s="289"/>
      <c r="D25" s="289"/>
      <c r="E25" s="289"/>
      <c r="F25" s="289"/>
      <c r="G25" s="289"/>
      <c r="H25" s="289"/>
      <c r="I25" s="289"/>
      <c r="J25" s="289"/>
      <c r="K25" s="289"/>
      <c r="L25" s="289"/>
      <c r="M25" s="289"/>
      <c r="N25" s="289"/>
      <c r="O25" s="289"/>
      <c r="P25" s="289"/>
      <c r="Q25" s="289"/>
      <c r="R25" s="289"/>
      <c r="S25" s="289"/>
      <c r="T25" s="289"/>
      <c r="U25" s="289"/>
    </row>
    <row r="26" spans="2:21" ht="60" customHeight="1">
      <c r="B26" s="283" t="s">
        <v>474</v>
      </c>
      <c r="C26" s="283"/>
      <c r="D26" s="283"/>
      <c r="E26" s="283"/>
      <c r="F26" s="283"/>
      <c r="G26" s="283"/>
      <c r="H26" s="283"/>
      <c r="I26" s="283"/>
      <c r="J26" s="283"/>
      <c r="K26" s="283"/>
      <c r="L26" s="283"/>
      <c r="M26" s="283"/>
      <c r="N26" s="283"/>
      <c r="O26" s="283"/>
      <c r="P26" s="283"/>
      <c r="Q26" s="283"/>
      <c r="R26" s="283"/>
      <c r="S26" s="283"/>
      <c r="T26" s="283"/>
      <c r="U26" s="283"/>
    </row>
    <row r="27" spans="2:21" ht="60" customHeight="1">
      <c r="B27" s="283" t="s">
        <v>475</v>
      </c>
      <c r="C27" s="283"/>
      <c r="D27" s="283"/>
      <c r="E27" s="283"/>
      <c r="F27" s="283"/>
      <c r="G27" s="283"/>
      <c r="H27" s="283"/>
      <c r="I27" s="283"/>
      <c r="J27" s="283"/>
      <c r="K27" s="283"/>
      <c r="L27" s="283"/>
      <c r="M27" s="283"/>
      <c r="N27" s="283"/>
      <c r="O27" s="283"/>
      <c r="P27" s="283"/>
      <c r="Q27" s="283"/>
      <c r="R27" s="283"/>
      <c r="S27" s="283"/>
      <c r="T27" s="283"/>
      <c r="U27" s="283"/>
    </row>
    <row r="28" spans="2:21" ht="60" customHeight="1">
      <c r="B28" s="283" t="s">
        <v>476</v>
      </c>
      <c r="C28" s="283"/>
      <c r="D28" s="283"/>
      <c r="E28" s="283"/>
      <c r="F28" s="283"/>
      <c r="G28" s="283"/>
      <c r="H28" s="283"/>
      <c r="I28" s="283"/>
      <c r="J28" s="283"/>
      <c r="K28" s="283"/>
      <c r="L28" s="283"/>
      <c r="M28" s="283"/>
      <c r="N28" s="283"/>
      <c r="O28" s="283"/>
      <c r="P28" s="283"/>
      <c r="Q28" s="283"/>
      <c r="R28" s="283"/>
      <c r="S28" s="283"/>
      <c r="T28" s="283"/>
      <c r="U28" s="283"/>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290">
        <v>2021</v>
      </c>
      <c r="C30" s="291"/>
      <c r="D30" s="291"/>
      <c r="E30" s="291"/>
      <c r="F30" s="291"/>
      <c r="G30" s="291"/>
      <c r="H30" s="291"/>
      <c r="I30" s="291"/>
      <c r="J30" s="291"/>
      <c r="K30" s="291"/>
      <c r="L30" s="291"/>
      <c r="M30" s="291"/>
      <c r="N30" s="291"/>
      <c r="O30" s="291"/>
      <c r="P30" s="291"/>
      <c r="Q30" s="291"/>
      <c r="R30" s="291"/>
      <c r="S30" s="291"/>
      <c r="T30" s="291"/>
      <c r="U30" s="291"/>
    </row>
    <row r="31" spans="2:21" ht="24.95" customHeight="1">
      <c r="B31" s="286" t="s">
        <v>28</v>
      </c>
      <c r="C31" s="287"/>
      <c r="D31" s="287"/>
      <c r="E31" s="287"/>
      <c r="F31" s="287"/>
      <c r="G31" s="287"/>
      <c r="H31" s="287"/>
      <c r="I31" s="287"/>
      <c r="J31" s="287"/>
      <c r="K31" s="287"/>
      <c r="L31" s="287"/>
      <c r="M31" s="287"/>
      <c r="N31" s="287"/>
      <c r="O31" s="287"/>
      <c r="P31" s="287"/>
      <c r="Q31" s="287"/>
      <c r="R31" s="287"/>
      <c r="S31" s="287"/>
      <c r="T31" s="287"/>
      <c r="U31" s="287"/>
    </row>
    <row r="32" spans="2:21" ht="60" customHeight="1">
      <c r="B32" s="283" t="s">
        <v>571</v>
      </c>
      <c r="C32" s="283"/>
      <c r="D32" s="283"/>
      <c r="E32" s="283"/>
      <c r="F32" s="283"/>
      <c r="G32" s="283"/>
      <c r="H32" s="283"/>
      <c r="I32" s="283"/>
      <c r="J32" s="283"/>
      <c r="K32" s="283"/>
      <c r="L32" s="283"/>
      <c r="M32" s="283"/>
      <c r="N32" s="283"/>
      <c r="O32" s="283"/>
      <c r="P32" s="283"/>
      <c r="Q32" s="283"/>
      <c r="R32" s="283"/>
      <c r="S32" s="283"/>
      <c r="T32" s="283"/>
      <c r="U32" s="283"/>
    </row>
    <row r="33" spans="2:21" ht="60" customHeight="1">
      <c r="B33" s="283" t="s">
        <v>467</v>
      </c>
      <c r="C33" s="283"/>
      <c r="D33" s="283"/>
      <c r="E33" s="283"/>
      <c r="F33" s="283"/>
      <c r="G33" s="283"/>
      <c r="H33" s="283"/>
      <c r="I33" s="283"/>
      <c r="J33" s="283"/>
      <c r="K33" s="283"/>
      <c r="L33" s="283"/>
      <c r="M33" s="283"/>
      <c r="N33" s="283"/>
      <c r="O33" s="283"/>
      <c r="P33" s="283"/>
      <c r="Q33" s="283"/>
      <c r="R33" s="283"/>
      <c r="S33" s="283"/>
      <c r="T33" s="283"/>
      <c r="U33" s="283"/>
    </row>
    <row r="34" spans="2:21" s="15" customFormat="1" ht="24.95" customHeight="1">
      <c r="B34" s="288" t="s">
        <v>123</v>
      </c>
      <c r="C34" s="289"/>
      <c r="D34" s="289"/>
      <c r="E34" s="289"/>
      <c r="F34" s="289"/>
      <c r="G34" s="289"/>
      <c r="H34" s="289"/>
      <c r="I34" s="289"/>
      <c r="J34" s="289"/>
      <c r="K34" s="289"/>
      <c r="L34" s="289"/>
      <c r="M34" s="289"/>
      <c r="N34" s="289"/>
      <c r="O34" s="289"/>
      <c r="P34" s="289"/>
      <c r="Q34" s="289"/>
      <c r="R34" s="289"/>
      <c r="S34" s="289"/>
      <c r="T34" s="289"/>
      <c r="U34" s="289"/>
    </row>
    <row r="35" spans="2:21" ht="60" customHeight="1">
      <c r="B35" s="283" t="s">
        <v>673</v>
      </c>
      <c r="C35" s="283"/>
      <c r="D35" s="283"/>
      <c r="E35" s="283"/>
      <c r="F35" s="283"/>
      <c r="G35" s="283"/>
      <c r="H35" s="283"/>
      <c r="I35" s="283"/>
      <c r="J35" s="283"/>
      <c r="K35" s="283"/>
      <c r="L35" s="283"/>
      <c r="M35" s="283"/>
      <c r="N35" s="283"/>
      <c r="O35" s="283"/>
      <c r="P35" s="283"/>
      <c r="Q35" s="283"/>
      <c r="R35" s="283"/>
      <c r="S35" s="283"/>
      <c r="T35" s="283"/>
      <c r="U35" s="283"/>
    </row>
    <row r="36" spans="2:21" ht="60" customHeight="1">
      <c r="B36" s="283" t="s">
        <v>674</v>
      </c>
      <c r="C36" s="283"/>
      <c r="D36" s="283"/>
      <c r="E36" s="283"/>
      <c r="F36" s="283"/>
      <c r="G36" s="283"/>
      <c r="H36" s="283"/>
      <c r="I36" s="283"/>
      <c r="J36" s="283"/>
      <c r="K36" s="283"/>
      <c r="L36" s="283"/>
      <c r="M36" s="283"/>
      <c r="N36" s="283"/>
      <c r="O36" s="283"/>
      <c r="P36" s="283"/>
      <c r="Q36" s="283"/>
      <c r="R36" s="283"/>
      <c r="S36" s="283"/>
      <c r="T36" s="283"/>
      <c r="U36" s="283"/>
    </row>
    <row r="37" spans="2:21" ht="60" customHeight="1">
      <c r="B37" s="283" t="s">
        <v>672</v>
      </c>
      <c r="C37" s="283"/>
      <c r="D37" s="283"/>
      <c r="E37" s="283"/>
      <c r="F37" s="283"/>
      <c r="G37" s="283"/>
      <c r="H37" s="283"/>
      <c r="I37" s="283"/>
      <c r="J37" s="283"/>
      <c r="K37" s="283"/>
      <c r="L37" s="283"/>
      <c r="M37" s="283"/>
      <c r="N37" s="283"/>
      <c r="O37" s="283"/>
      <c r="P37" s="283"/>
      <c r="Q37" s="283"/>
      <c r="R37" s="283"/>
      <c r="S37" s="283"/>
      <c r="T37" s="283"/>
      <c r="U37" s="283"/>
    </row>
    <row r="39" spans="2:21">
      <c r="B39" s="284">
        <v>2022</v>
      </c>
      <c r="C39" s="285"/>
      <c r="D39" s="285"/>
      <c r="E39" s="285"/>
      <c r="F39" s="285"/>
      <c r="G39" s="285"/>
      <c r="H39" s="285"/>
      <c r="I39" s="285"/>
      <c r="J39" s="285"/>
      <c r="K39" s="285"/>
      <c r="L39" s="285"/>
      <c r="M39" s="285"/>
      <c r="N39" s="285"/>
      <c r="O39" s="285"/>
      <c r="P39" s="285"/>
      <c r="Q39" s="285"/>
      <c r="R39" s="285"/>
      <c r="S39" s="285"/>
      <c r="T39" s="285"/>
      <c r="U39" s="285"/>
    </row>
    <row r="40" spans="2:21" ht="19.5">
      <c r="B40" s="286" t="s">
        <v>28</v>
      </c>
      <c r="C40" s="287"/>
      <c r="D40" s="287"/>
      <c r="E40" s="287"/>
      <c r="F40" s="287"/>
      <c r="G40" s="287"/>
      <c r="H40" s="287"/>
      <c r="I40" s="287"/>
      <c r="J40" s="287"/>
      <c r="K40" s="287"/>
      <c r="L40" s="287"/>
      <c r="M40" s="287"/>
      <c r="N40" s="287"/>
      <c r="O40" s="287"/>
      <c r="P40" s="287"/>
      <c r="Q40" s="287"/>
      <c r="R40" s="287"/>
      <c r="S40" s="287"/>
      <c r="T40" s="287"/>
      <c r="U40" s="287"/>
    </row>
    <row r="41" spans="2:21" ht="60.75" customHeight="1">
      <c r="B41" s="283"/>
      <c r="C41" s="283"/>
      <c r="D41" s="283"/>
      <c r="E41" s="283"/>
      <c r="F41" s="283"/>
      <c r="G41" s="283"/>
      <c r="H41" s="283"/>
      <c r="I41" s="283"/>
      <c r="J41" s="283"/>
      <c r="K41" s="283"/>
      <c r="L41" s="283"/>
      <c r="M41" s="283"/>
      <c r="N41" s="283"/>
      <c r="O41" s="283"/>
      <c r="P41" s="283"/>
      <c r="Q41" s="283"/>
      <c r="R41" s="283"/>
      <c r="S41" s="283"/>
      <c r="T41" s="283"/>
      <c r="U41" s="283"/>
    </row>
    <row r="42" spans="2:21" ht="60" customHeight="1">
      <c r="B42" s="283"/>
      <c r="C42" s="283"/>
      <c r="D42" s="283"/>
      <c r="E42" s="283"/>
      <c r="F42" s="283"/>
      <c r="G42" s="283"/>
      <c r="H42" s="283"/>
      <c r="I42" s="283"/>
      <c r="J42" s="283"/>
      <c r="K42" s="283"/>
      <c r="L42" s="283"/>
      <c r="M42" s="283"/>
      <c r="N42" s="283"/>
      <c r="O42" s="283"/>
      <c r="P42" s="283"/>
      <c r="Q42" s="283"/>
      <c r="R42" s="283"/>
      <c r="S42" s="283"/>
      <c r="T42" s="283"/>
      <c r="U42" s="283"/>
    </row>
    <row r="43" spans="2:21" ht="19.5">
      <c r="B43" s="288" t="s">
        <v>123</v>
      </c>
      <c r="C43" s="289"/>
      <c r="D43" s="289"/>
      <c r="E43" s="289"/>
      <c r="F43" s="289"/>
      <c r="G43" s="289"/>
      <c r="H43" s="289"/>
      <c r="I43" s="289"/>
      <c r="J43" s="289"/>
      <c r="K43" s="289"/>
      <c r="L43" s="289"/>
      <c r="M43" s="289"/>
      <c r="N43" s="289"/>
      <c r="O43" s="289"/>
      <c r="P43" s="289"/>
      <c r="Q43" s="289"/>
      <c r="R43" s="289"/>
      <c r="S43" s="289"/>
      <c r="T43" s="289"/>
      <c r="U43" s="289"/>
    </row>
    <row r="44" spans="2:21" ht="45.75" customHeight="1">
      <c r="B44" s="283"/>
      <c r="C44" s="283"/>
      <c r="D44" s="283"/>
      <c r="E44" s="283"/>
      <c r="F44" s="283"/>
      <c r="G44" s="283"/>
      <c r="H44" s="283"/>
      <c r="I44" s="283"/>
      <c r="J44" s="283"/>
      <c r="K44" s="283"/>
      <c r="L44" s="283"/>
      <c r="M44" s="283"/>
      <c r="N44" s="283"/>
      <c r="O44" s="283"/>
      <c r="P44" s="283"/>
      <c r="Q44" s="283"/>
      <c r="R44" s="283"/>
      <c r="S44" s="283"/>
      <c r="T44" s="283"/>
      <c r="U44" s="283"/>
    </row>
    <row r="45" spans="2:21" ht="48" customHeight="1">
      <c r="B45" s="283"/>
      <c r="C45" s="283"/>
      <c r="D45" s="283"/>
      <c r="E45" s="283"/>
      <c r="F45" s="283"/>
      <c r="G45" s="283"/>
      <c r="H45" s="283"/>
      <c r="I45" s="283"/>
      <c r="J45" s="283"/>
      <c r="K45" s="283"/>
      <c r="L45" s="283"/>
      <c r="M45" s="283"/>
      <c r="N45" s="283"/>
      <c r="O45" s="283"/>
      <c r="P45" s="283"/>
      <c r="Q45" s="283"/>
      <c r="R45" s="283"/>
      <c r="S45" s="283"/>
      <c r="T45" s="283"/>
      <c r="U45" s="283"/>
    </row>
    <row r="46" spans="2:21" ht="56.25" customHeight="1">
      <c r="B46" s="283"/>
      <c r="C46" s="283"/>
      <c r="D46" s="283"/>
      <c r="E46" s="283"/>
      <c r="F46" s="283"/>
      <c r="G46" s="283"/>
      <c r="H46" s="283"/>
      <c r="I46" s="283"/>
      <c r="J46" s="283"/>
      <c r="K46" s="283"/>
      <c r="L46" s="283"/>
      <c r="M46" s="283"/>
      <c r="N46" s="283"/>
      <c r="O46" s="283"/>
      <c r="P46" s="283"/>
      <c r="Q46" s="283"/>
      <c r="R46" s="283"/>
      <c r="S46" s="283"/>
      <c r="T46" s="283"/>
      <c r="U46" s="283"/>
    </row>
    <row r="65495" spans="2:2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300-000000000000}"/>
    <hyperlink ref="B65496" r:id="rId2" xr:uid="{00000000-0004-0000-0300-000001000000}"/>
    <hyperlink ref="B4" location="Autoevaluación!A6" tooltip="Ir a autoevaluación" display="Direccionamiento Estratégico" xr:uid="{00000000-0004-0000-0300-000002000000}"/>
    <hyperlink ref="B5" location="Autoevaluación!A12" tooltip="|Ir a autoevaluacion" display="Gestión Estratégica" xr:uid="{00000000-0004-0000-0300-000003000000}"/>
    <hyperlink ref="B6" location="Autoevaluación!A19" tooltip="Ir a autoevaluacion" display="Gobierno Escolar" xr:uid="{00000000-0004-0000-0300-000004000000}"/>
    <hyperlink ref="B7" location="Autoevaluación!A29" tooltip="Ir a autoevaluacion" display="Cultura Institucional" xr:uid="{00000000-0004-0000-0300-000005000000}"/>
    <hyperlink ref="B8" location="Autoevaluación!A35" tooltip="Ir a autoevaluacion" display="Clima Escolar" xr:uid="{00000000-0004-0000-0300-000006000000}"/>
    <hyperlink ref="B9" location="Autoevaluación!A46" tooltip="Ir a autoevaluacion" display="Relaciones Con El Entorno" xr:uid="{00000000-0004-0000-03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B1:AS65497"/>
  <sheetViews>
    <sheetView showGridLines="0" topLeftCell="A7" zoomScale="70" zoomScaleNormal="70" workbookViewId="0">
      <selection activeCell="B7" sqref="B7"/>
    </sheetView>
  </sheetViews>
  <sheetFormatPr baseColWidth="10" defaultColWidth="11.42578125"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row r="2" spans="2:45" ht="22.5" customHeight="1">
      <c r="B2" s="303" t="s">
        <v>126</v>
      </c>
      <c r="C2" s="302" t="s">
        <v>342</v>
      </c>
      <c r="D2" s="302"/>
      <c r="E2" s="302"/>
      <c r="F2" s="302"/>
      <c r="G2" s="2"/>
      <c r="H2" s="300" t="s">
        <v>343</v>
      </c>
      <c r="I2" s="300"/>
      <c r="J2" s="300"/>
      <c r="K2" s="300"/>
      <c r="L2" s="3"/>
      <c r="M2" s="301" t="s">
        <v>344</v>
      </c>
      <c r="N2" s="301"/>
      <c r="O2" s="301"/>
      <c r="P2" s="301"/>
      <c r="Q2" s="112"/>
      <c r="R2" s="309" t="s">
        <v>345</v>
      </c>
      <c r="S2" s="309"/>
      <c r="T2" s="309"/>
      <c r="U2" s="309"/>
      <c r="V2" s="29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c r="B3" s="304"/>
      <c r="C3" s="4">
        <v>1</v>
      </c>
      <c r="D3" s="4">
        <v>2</v>
      </c>
      <c r="E3" s="5">
        <v>3</v>
      </c>
      <c r="F3" s="6">
        <v>4</v>
      </c>
      <c r="G3" s="307"/>
      <c r="H3" s="4">
        <v>1</v>
      </c>
      <c r="I3" s="4">
        <v>2</v>
      </c>
      <c r="J3" s="5">
        <v>3</v>
      </c>
      <c r="K3" s="6">
        <v>4</v>
      </c>
      <c r="L3" s="305"/>
      <c r="M3" s="4">
        <v>1</v>
      </c>
      <c r="N3" s="4">
        <v>2</v>
      </c>
      <c r="O3" s="5">
        <v>3</v>
      </c>
      <c r="P3" s="6">
        <v>4</v>
      </c>
      <c r="Q3" s="113"/>
      <c r="R3" s="4">
        <v>1</v>
      </c>
      <c r="S3" s="4">
        <v>2</v>
      </c>
      <c r="T3" s="5">
        <v>3</v>
      </c>
      <c r="U3" s="6">
        <v>4</v>
      </c>
      <c r="V3" s="29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c r="B4" s="88" t="s">
        <v>127</v>
      </c>
      <c r="C4" s="86">
        <f>Autoevaluación!R55/SUM(Autoevaluación!R55:R58)</f>
        <v>0</v>
      </c>
      <c r="D4" s="8">
        <f>Autoevaluación!R56/SUM(Autoevaluación!R55:R58)</f>
        <v>0.4</v>
      </c>
      <c r="E4" s="8">
        <f>Autoevaluación!R57/SUM(Autoevaluación!R55:R58)</f>
        <v>0.6</v>
      </c>
      <c r="F4" s="8">
        <f>Autoevaluación!R58/SUM(Autoevaluación!R55:R58)</f>
        <v>0</v>
      </c>
      <c r="G4" s="308"/>
      <c r="H4" s="8">
        <f>Autoevaluación!S55/SUM(Autoevaluación!S55:S59)</f>
        <v>0</v>
      </c>
      <c r="I4" s="8">
        <f>Autoevaluación!S56/SUM(Autoevaluación!S55:S58)</f>
        <v>1</v>
      </c>
      <c r="J4" s="8">
        <f>Autoevaluación!S57/SUM(Autoevaluación!S55:S58)</f>
        <v>0</v>
      </c>
      <c r="K4" s="8">
        <f>Autoevaluación!S58/SUM(Autoevaluación!S55:S58)</f>
        <v>0</v>
      </c>
      <c r="L4" s="306"/>
      <c r="M4" s="8">
        <f>Autoevaluación!T55/SUM(Autoevaluación!T55:T58)</f>
        <v>0</v>
      </c>
      <c r="N4" s="8">
        <f>Autoevaluación!T56/SUM(Autoevaluación!T55:T58)</f>
        <v>0.8</v>
      </c>
      <c r="O4" s="8">
        <f>Autoevaluación!T57/SUM(Autoevaluación!T55:T58)</f>
        <v>0.2</v>
      </c>
      <c r="P4" s="8">
        <f>Autoevaluación!T58/SUM(Autoevaluación!T55:T58)</f>
        <v>0</v>
      </c>
      <c r="Q4" s="108"/>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c r="B5" s="88" t="s">
        <v>128</v>
      </c>
      <c r="C5" s="86">
        <f>Autoevaluación!R62/SUM(Autoevaluación!R62:R65)</f>
        <v>0.25</v>
      </c>
      <c r="D5" s="8">
        <f>Autoevaluación!R63/SUM(Autoevaluación!R62:R65)</f>
        <v>0.5</v>
      </c>
      <c r="E5" s="8">
        <f>Autoevaluación!R64/SUM(Autoevaluación!R62:R65)</f>
        <v>0.25</v>
      </c>
      <c r="F5" s="8">
        <f>Autoevaluación!R65/SUM(Autoevaluación!R62:R65)</f>
        <v>0</v>
      </c>
      <c r="G5" s="308"/>
      <c r="H5" s="8">
        <f>Autoevaluación!S62/SUM(Autoevaluación!S62:S65)</f>
        <v>0</v>
      </c>
      <c r="I5" s="8">
        <f>Autoevaluación!S63/SUM(Autoevaluación!S62:S65)</f>
        <v>0.75</v>
      </c>
      <c r="J5" s="8">
        <f>Autoevaluación!S64/SUM(Autoevaluación!S62:S65)</f>
        <v>0.25</v>
      </c>
      <c r="K5" s="8">
        <f>Autoevaluación!S65/SUM(Autoevaluación!S62:S65)</f>
        <v>0</v>
      </c>
      <c r="L5" s="306"/>
      <c r="M5" s="8">
        <f>Autoevaluación!T62/SUM(Autoevaluación!T62:T65)</f>
        <v>0</v>
      </c>
      <c r="N5" s="8">
        <f>Autoevaluación!T63/SUM(Autoevaluación!T62:T65)</f>
        <v>0.5</v>
      </c>
      <c r="O5" s="8">
        <f>Autoevaluación!T64/SUM(Autoevaluación!T62:T65)</f>
        <v>0.5</v>
      </c>
      <c r="P5" s="8">
        <f>Autoevaluación!T65/SUM(Autoevaluación!T62:T65)</f>
        <v>0</v>
      </c>
      <c r="Q5" s="108"/>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c r="B6" s="88" t="s">
        <v>129</v>
      </c>
      <c r="C6" s="86">
        <f>Autoevaluación!R68/SUM(Autoevaluación!R68:R71)</f>
        <v>0</v>
      </c>
      <c r="D6" s="8">
        <f>Autoevaluación!R69/SUM(Autoevaluación!R68:R71)</f>
        <v>0.75</v>
      </c>
      <c r="E6" s="8">
        <f>Autoevaluación!R70/SUM(Autoevaluación!R68:R71)</f>
        <v>0.25</v>
      </c>
      <c r="F6" s="8">
        <f>Autoevaluación!R71/SUM(Autoevaluación!R68:R71)</f>
        <v>0</v>
      </c>
      <c r="G6" s="308"/>
      <c r="H6" s="8">
        <f>Autoevaluación!S68/SUM(Autoevaluación!S68:S71)</f>
        <v>0</v>
      </c>
      <c r="I6" s="8">
        <f>Autoevaluación!S69/SUM(Autoevaluación!S68:S71)</f>
        <v>1</v>
      </c>
      <c r="J6" s="8">
        <f>Autoevaluación!S70/SUM(Autoevaluación!S68:S71)</f>
        <v>0</v>
      </c>
      <c r="K6" s="8">
        <f>Autoevaluación!S71/SUM(Autoevaluación!S68:S71)</f>
        <v>0</v>
      </c>
      <c r="L6" s="306"/>
      <c r="M6" s="8">
        <f>Autoevaluación!T68/SUM(Autoevaluación!T68:T71)</f>
        <v>0</v>
      </c>
      <c r="N6" s="8">
        <f>Autoevaluación!T69/SUM(Autoevaluación!T68:T71)</f>
        <v>0.75</v>
      </c>
      <c r="O6" s="8">
        <f>Autoevaluación!T70/SUM(Autoevaluación!T68:T71)</f>
        <v>0.25</v>
      </c>
      <c r="P6" s="8">
        <f>Autoevaluación!T71/SUM(Autoevaluación!T68:T71)</f>
        <v>0</v>
      </c>
      <c r="Q6" s="108"/>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c r="B7" s="88" t="s">
        <v>130</v>
      </c>
      <c r="C7" s="86">
        <f>Autoevaluación!R74/SUM(Autoevaluación!R74:R77)</f>
        <v>0.1111111111111111</v>
      </c>
      <c r="D7" s="8">
        <f>Autoevaluación!R75/SUM(Autoevaluación!R74:R77)</f>
        <v>0.44444444444444442</v>
      </c>
      <c r="E7" s="8">
        <f>Autoevaluación!R76/SUM(Autoevaluación!R74:R77)</f>
        <v>0.44444444444444442</v>
      </c>
      <c r="F7" s="8">
        <f>Autoevaluación!R77/SUM(Autoevaluación!R74:R77)</f>
        <v>0</v>
      </c>
      <c r="G7" s="308"/>
      <c r="H7" s="8">
        <f>Autoevaluación!S74/SUM(Autoevaluación!S74:S77)</f>
        <v>0.16666666666666666</v>
      </c>
      <c r="I7" s="8">
        <f>Autoevaluación!S75/SUM(Autoevaluación!S74:S77)</f>
        <v>0.5</v>
      </c>
      <c r="J7" s="8">
        <f>Autoevaluación!S76/SUM(Autoevaluación!S74:S77)</f>
        <v>0.33333333333333331</v>
      </c>
      <c r="K7" s="8">
        <f>Autoevaluación!S77/SUM(Autoevaluación!S74:S77)</f>
        <v>0</v>
      </c>
      <c r="L7" s="306"/>
      <c r="M7" s="8">
        <f>Autoevaluación!T74/SUM(Autoevaluación!T74:T77)</f>
        <v>0</v>
      </c>
      <c r="N7" s="8">
        <f>Autoevaluación!T75/SUM(Autoevaluación!T74:T77)</f>
        <v>0.66666666666666663</v>
      </c>
      <c r="O7" s="8">
        <f>Autoevaluación!T76/SUM(Autoevaluación!T74:T77)</f>
        <v>0.33333333333333331</v>
      </c>
      <c r="P7" s="8">
        <f>Autoevaluación!T77/SUM(Autoevaluación!T74:T77)</f>
        <v>0</v>
      </c>
      <c r="Q7" s="108"/>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c r="B8" s="89"/>
      <c r="C8" s="8"/>
      <c r="D8" s="8"/>
      <c r="E8" s="8"/>
      <c r="F8" s="8"/>
      <c r="G8" s="308"/>
      <c r="H8" s="8"/>
      <c r="I8" s="8"/>
      <c r="J8" s="8"/>
      <c r="K8" s="8"/>
      <c r="L8" s="306"/>
      <c r="M8" s="8"/>
      <c r="N8" s="8"/>
      <c r="O8" s="8"/>
      <c r="P8" s="8"/>
      <c r="Q8" s="108"/>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c r="B9" s="7"/>
      <c r="C9" s="8"/>
      <c r="D9" s="8"/>
      <c r="E9" s="8"/>
      <c r="F9" s="8"/>
      <c r="G9" s="308"/>
      <c r="H9" s="8"/>
      <c r="I9" s="8"/>
      <c r="J9" s="8"/>
      <c r="K9" s="8"/>
      <c r="L9" s="306"/>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c r="B10" s="16" t="s">
        <v>131</v>
      </c>
      <c r="C10" s="13">
        <f>AVERAGE(C4:C9)</f>
        <v>9.0277777777777776E-2</v>
      </c>
      <c r="D10" s="13">
        <f>AVERAGE(D4:D9)</f>
        <v>0.52361111111111103</v>
      </c>
      <c r="E10" s="13">
        <f>AVERAGE(E4:E9)</f>
        <v>0.38611111111111113</v>
      </c>
      <c r="F10" s="13">
        <f>AVERAGE(F4:F9)</f>
        <v>0</v>
      </c>
      <c r="G10" s="10"/>
      <c r="H10" s="13">
        <f>AVERAGE(H4:H9)</f>
        <v>4.1666666666666664E-2</v>
      </c>
      <c r="I10" s="13">
        <f>AVERAGE(I4:I9)</f>
        <v>0.8125</v>
      </c>
      <c r="J10" s="13">
        <f>AVERAGE(J4:J9)</f>
        <v>0.14583333333333331</v>
      </c>
      <c r="K10" s="13">
        <f>AVERAGE(K4:K9)</f>
        <v>0</v>
      </c>
      <c r="L10" s="10"/>
      <c r="M10" s="13">
        <f>AVERAGE(M4:M9)</f>
        <v>0</v>
      </c>
      <c r="N10" s="13">
        <f>AVERAGE(N4:N9)</f>
        <v>0.67916666666666659</v>
      </c>
      <c r="O10" s="13">
        <f>AVERAGE(O4:O9)</f>
        <v>0.3208333333333333</v>
      </c>
      <c r="P10" s="13">
        <f>AVERAGE(P4:P9)</f>
        <v>0</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c r="B12" s="302" t="s">
        <v>342</v>
      </c>
      <c r="C12" s="302"/>
      <c r="D12" s="302"/>
      <c r="E12" s="302"/>
      <c r="F12" s="302"/>
      <c r="G12" s="302"/>
      <c r="H12" s="302"/>
      <c r="I12" s="302"/>
      <c r="J12" s="302"/>
      <c r="K12" s="302"/>
      <c r="L12" s="302"/>
      <c r="M12" s="302"/>
      <c r="N12" s="302"/>
      <c r="O12" s="302"/>
      <c r="P12" s="302"/>
      <c r="Q12" s="302"/>
      <c r="R12" s="302"/>
      <c r="S12" s="302"/>
      <c r="T12" s="302"/>
      <c r="U12" s="30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c r="B13" s="315" t="s">
        <v>28</v>
      </c>
      <c r="C13" s="315"/>
      <c r="D13" s="315"/>
      <c r="E13" s="315"/>
      <c r="F13" s="315"/>
      <c r="G13" s="315"/>
      <c r="H13" s="315"/>
      <c r="I13" s="315"/>
      <c r="J13" s="315"/>
      <c r="K13" s="315"/>
      <c r="L13" s="315"/>
      <c r="M13" s="315"/>
      <c r="N13" s="315"/>
      <c r="O13" s="315"/>
      <c r="P13" s="315"/>
      <c r="Q13" s="315"/>
      <c r="R13" s="315"/>
      <c r="S13" s="315"/>
      <c r="T13" s="315"/>
      <c r="U13" s="31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c r="B14" s="310" t="s">
        <v>318</v>
      </c>
      <c r="C14" s="310"/>
      <c r="D14" s="310"/>
      <c r="E14" s="310"/>
      <c r="F14" s="310"/>
      <c r="G14" s="310"/>
      <c r="H14" s="310"/>
      <c r="I14" s="310"/>
      <c r="J14" s="310"/>
      <c r="K14" s="310"/>
      <c r="L14" s="310"/>
      <c r="M14" s="310"/>
      <c r="N14" s="310"/>
      <c r="O14" s="310"/>
      <c r="P14" s="310"/>
      <c r="Q14" s="310"/>
      <c r="R14" s="310"/>
      <c r="S14" s="310"/>
      <c r="T14" s="310"/>
      <c r="U14" s="310"/>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c r="B15" s="310" t="s">
        <v>317</v>
      </c>
      <c r="C15" s="310"/>
      <c r="D15" s="310"/>
      <c r="E15" s="310"/>
      <c r="F15" s="310"/>
      <c r="G15" s="310"/>
      <c r="H15" s="310"/>
      <c r="I15" s="310"/>
      <c r="J15" s="310"/>
      <c r="K15" s="310"/>
      <c r="L15" s="310"/>
      <c r="M15" s="310"/>
      <c r="N15" s="310"/>
      <c r="O15" s="310"/>
      <c r="P15" s="310"/>
      <c r="Q15" s="310"/>
      <c r="R15" s="310"/>
      <c r="S15" s="310"/>
      <c r="T15" s="310"/>
      <c r="U15" s="310"/>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c r="B17" s="310" t="s">
        <v>320</v>
      </c>
      <c r="C17" s="310"/>
      <c r="D17" s="310"/>
      <c r="E17" s="310"/>
      <c r="F17" s="310"/>
      <c r="G17" s="310"/>
      <c r="H17" s="310"/>
      <c r="I17" s="310"/>
      <c r="J17" s="310"/>
      <c r="K17" s="310"/>
      <c r="L17" s="310"/>
      <c r="M17" s="310"/>
      <c r="N17" s="310"/>
      <c r="O17" s="310"/>
      <c r="P17" s="310"/>
      <c r="Q17" s="310"/>
      <c r="R17" s="310"/>
      <c r="S17" s="310"/>
      <c r="T17" s="310"/>
      <c r="U17" s="310"/>
    </row>
    <row r="18" spans="2:21" ht="60" customHeight="1">
      <c r="B18" s="310" t="s">
        <v>418</v>
      </c>
      <c r="C18" s="310"/>
      <c r="D18" s="310"/>
      <c r="E18" s="310"/>
      <c r="F18" s="310"/>
      <c r="G18" s="310"/>
      <c r="H18" s="310"/>
      <c r="I18" s="310"/>
      <c r="J18" s="310"/>
      <c r="K18" s="310"/>
      <c r="L18" s="310"/>
      <c r="M18" s="310"/>
      <c r="N18" s="310"/>
      <c r="O18" s="310"/>
      <c r="P18" s="310"/>
      <c r="Q18" s="310"/>
      <c r="R18" s="310"/>
      <c r="S18" s="310"/>
      <c r="T18" s="310"/>
      <c r="U18" s="310"/>
    </row>
    <row r="19" spans="2:21" ht="60" customHeight="1">
      <c r="B19" s="310" t="s">
        <v>319</v>
      </c>
      <c r="C19" s="310"/>
      <c r="D19" s="310"/>
      <c r="E19" s="310"/>
      <c r="F19" s="310"/>
      <c r="G19" s="310"/>
      <c r="H19" s="310"/>
      <c r="I19" s="310"/>
      <c r="J19" s="310"/>
      <c r="K19" s="310"/>
      <c r="L19" s="310"/>
      <c r="M19" s="310"/>
      <c r="N19" s="310"/>
      <c r="O19" s="310"/>
      <c r="P19" s="310"/>
      <c r="Q19" s="310"/>
      <c r="R19" s="310"/>
      <c r="S19" s="310"/>
      <c r="T19" s="310"/>
      <c r="U19" s="310"/>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2" t="s">
        <v>343</v>
      </c>
      <c r="C21" s="292"/>
      <c r="D21" s="292"/>
      <c r="E21" s="292"/>
      <c r="F21" s="292"/>
      <c r="G21" s="292"/>
      <c r="H21" s="292"/>
      <c r="I21" s="292"/>
      <c r="J21" s="292"/>
      <c r="K21" s="292"/>
      <c r="L21" s="292"/>
      <c r="M21" s="292"/>
      <c r="N21" s="292"/>
      <c r="O21" s="292"/>
      <c r="P21" s="292"/>
      <c r="Q21" s="292"/>
      <c r="R21" s="292"/>
      <c r="S21" s="292"/>
      <c r="T21" s="292"/>
      <c r="U21" s="292"/>
    </row>
    <row r="22" spans="2:21" ht="24.95" customHeight="1">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c r="B23" s="310"/>
      <c r="C23" s="310"/>
      <c r="D23" s="310"/>
      <c r="E23" s="310"/>
      <c r="F23" s="310"/>
      <c r="G23" s="310"/>
      <c r="H23" s="310"/>
      <c r="I23" s="310"/>
      <c r="J23" s="310"/>
      <c r="K23" s="310"/>
      <c r="L23" s="310"/>
      <c r="M23" s="310"/>
      <c r="N23" s="310"/>
      <c r="O23" s="310"/>
      <c r="P23" s="310"/>
      <c r="Q23" s="310"/>
      <c r="R23" s="310"/>
      <c r="S23" s="310"/>
      <c r="T23" s="310"/>
      <c r="U23" s="310"/>
    </row>
    <row r="24" spans="2:21" ht="60" customHeight="1">
      <c r="B24" s="310"/>
      <c r="C24" s="310"/>
      <c r="D24" s="310"/>
      <c r="E24" s="310"/>
      <c r="F24" s="310"/>
      <c r="G24" s="310"/>
      <c r="H24" s="310"/>
      <c r="I24" s="310"/>
      <c r="J24" s="310"/>
      <c r="K24" s="310"/>
      <c r="L24" s="310"/>
      <c r="M24" s="310"/>
      <c r="N24" s="310"/>
      <c r="O24" s="310"/>
      <c r="P24" s="310"/>
      <c r="Q24" s="310"/>
      <c r="R24" s="310"/>
      <c r="S24" s="310"/>
      <c r="T24" s="310"/>
      <c r="U24" s="310"/>
    </row>
    <row r="25" spans="2:21" s="15" customFormat="1" ht="24.95" customHeight="1">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c r="B26" s="310"/>
      <c r="C26" s="310"/>
      <c r="D26" s="310"/>
      <c r="E26" s="310"/>
      <c r="F26" s="310"/>
      <c r="G26" s="310"/>
      <c r="H26" s="310"/>
      <c r="I26" s="310"/>
      <c r="J26" s="310"/>
      <c r="K26" s="310"/>
      <c r="L26" s="310"/>
      <c r="M26" s="310"/>
      <c r="N26" s="310"/>
      <c r="O26" s="310"/>
      <c r="P26" s="310"/>
      <c r="Q26" s="310"/>
      <c r="R26" s="310"/>
      <c r="S26" s="310"/>
      <c r="T26" s="310"/>
      <c r="U26" s="310"/>
    </row>
    <row r="27" spans="2:21" ht="60" customHeight="1">
      <c r="B27" s="310"/>
      <c r="C27" s="310"/>
      <c r="D27" s="310"/>
      <c r="E27" s="310"/>
      <c r="F27" s="310"/>
      <c r="G27" s="310"/>
      <c r="H27" s="310"/>
      <c r="I27" s="310"/>
      <c r="J27" s="310"/>
      <c r="K27" s="310"/>
      <c r="L27" s="310"/>
      <c r="M27" s="310"/>
      <c r="N27" s="310"/>
      <c r="O27" s="310"/>
      <c r="P27" s="310"/>
      <c r="Q27" s="310"/>
      <c r="R27" s="310"/>
      <c r="S27" s="310"/>
      <c r="T27" s="310"/>
      <c r="U27" s="310"/>
    </row>
    <row r="28" spans="2:21" ht="60" customHeight="1">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314" t="s">
        <v>344</v>
      </c>
      <c r="C30" s="314"/>
      <c r="D30" s="314"/>
      <c r="E30" s="314"/>
      <c r="F30" s="314"/>
      <c r="G30" s="314"/>
      <c r="H30" s="314"/>
      <c r="I30" s="314"/>
      <c r="J30" s="314"/>
      <c r="K30" s="314"/>
      <c r="L30" s="314"/>
      <c r="M30" s="314"/>
      <c r="N30" s="314"/>
      <c r="O30" s="314"/>
      <c r="P30" s="314"/>
      <c r="Q30" s="314"/>
      <c r="R30" s="314"/>
      <c r="S30" s="314"/>
      <c r="T30" s="314"/>
      <c r="U30" s="314"/>
    </row>
    <row r="31" spans="2:21" ht="24.95" customHeight="1">
      <c r="B31" s="311" t="s">
        <v>28</v>
      </c>
      <c r="C31" s="312"/>
      <c r="D31" s="312"/>
      <c r="E31" s="312"/>
      <c r="F31" s="312"/>
      <c r="G31" s="312"/>
      <c r="H31" s="312"/>
      <c r="I31" s="312"/>
      <c r="J31" s="312"/>
      <c r="K31" s="312"/>
      <c r="L31" s="312"/>
      <c r="M31" s="312"/>
      <c r="N31" s="312"/>
      <c r="O31" s="312"/>
      <c r="P31" s="312"/>
      <c r="Q31" s="312"/>
      <c r="R31" s="312"/>
      <c r="S31" s="312"/>
      <c r="T31" s="312"/>
      <c r="U31" s="312"/>
    </row>
    <row r="32" spans="2:21" ht="60" customHeight="1">
      <c r="B32" s="310" t="s">
        <v>676</v>
      </c>
      <c r="C32" s="310"/>
      <c r="D32" s="310"/>
      <c r="E32" s="310"/>
      <c r="F32" s="310"/>
      <c r="G32" s="310"/>
      <c r="H32" s="310"/>
      <c r="I32" s="310"/>
      <c r="J32" s="310"/>
      <c r="K32" s="310"/>
      <c r="L32" s="310"/>
      <c r="M32" s="310"/>
      <c r="N32" s="310"/>
      <c r="O32" s="310"/>
      <c r="P32" s="310"/>
      <c r="Q32" s="310"/>
      <c r="R32" s="310"/>
      <c r="S32" s="310"/>
      <c r="T32" s="310"/>
      <c r="U32" s="310"/>
    </row>
    <row r="33" spans="2:21" ht="60" customHeight="1">
      <c r="B33" s="310" t="s">
        <v>677</v>
      </c>
      <c r="C33" s="310"/>
      <c r="D33" s="310"/>
      <c r="E33" s="310"/>
      <c r="F33" s="310"/>
      <c r="G33" s="310"/>
      <c r="H33" s="310"/>
      <c r="I33" s="310"/>
      <c r="J33" s="310"/>
      <c r="K33" s="310"/>
      <c r="L33" s="310"/>
      <c r="M33" s="310"/>
      <c r="N33" s="310"/>
      <c r="O33" s="310"/>
      <c r="P33" s="310"/>
      <c r="Q33" s="310"/>
      <c r="R33" s="310"/>
      <c r="S33" s="310"/>
      <c r="T33" s="310"/>
      <c r="U33" s="310"/>
    </row>
    <row r="34" spans="2:21" s="15" customFormat="1" ht="24.95" customHeight="1">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c r="B35" s="310" t="s">
        <v>678</v>
      </c>
      <c r="C35" s="310"/>
      <c r="D35" s="310"/>
      <c r="E35" s="310"/>
      <c r="F35" s="310"/>
      <c r="G35" s="310"/>
      <c r="H35" s="310"/>
      <c r="I35" s="310"/>
      <c r="J35" s="310"/>
      <c r="K35" s="310"/>
      <c r="L35" s="310"/>
      <c r="M35" s="310"/>
      <c r="N35" s="310"/>
      <c r="O35" s="310"/>
      <c r="P35" s="310"/>
      <c r="Q35" s="310"/>
      <c r="R35" s="310"/>
      <c r="S35" s="310"/>
      <c r="T35" s="310"/>
      <c r="U35" s="310"/>
    </row>
    <row r="36" spans="2:21" ht="60" customHeight="1">
      <c r="B36" s="310" t="s">
        <v>679</v>
      </c>
      <c r="C36" s="310"/>
      <c r="D36" s="310"/>
      <c r="E36" s="310"/>
      <c r="F36" s="310"/>
      <c r="G36" s="310"/>
      <c r="H36" s="310"/>
      <c r="I36" s="310"/>
      <c r="J36" s="310"/>
      <c r="K36" s="310"/>
      <c r="L36" s="310"/>
      <c r="M36" s="310"/>
      <c r="N36" s="310"/>
      <c r="O36" s="310"/>
      <c r="P36" s="310"/>
      <c r="Q36" s="310"/>
      <c r="R36" s="310"/>
      <c r="S36" s="310"/>
      <c r="T36" s="310"/>
      <c r="U36" s="310"/>
    </row>
    <row r="37" spans="2:21" ht="60" customHeight="1">
      <c r="B37" s="310" t="s">
        <v>680</v>
      </c>
      <c r="C37" s="310"/>
      <c r="D37" s="310"/>
      <c r="E37" s="310"/>
      <c r="F37" s="310"/>
      <c r="G37" s="310"/>
      <c r="H37" s="310"/>
      <c r="I37" s="310"/>
      <c r="J37" s="310"/>
      <c r="K37" s="310"/>
      <c r="L37" s="310"/>
      <c r="M37" s="310"/>
      <c r="N37" s="310"/>
      <c r="O37" s="310"/>
      <c r="P37" s="310"/>
      <c r="Q37" s="310"/>
      <c r="R37" s="310"/>
      <c r="S37" s="310"/>
      <c r="T37" s="310"/>
      <c r="U37" s="310"/>
    </row>
    <row r="39" spans="2:21">
      <c r="B39" s="309" t="s">
        <v>345</v>
      </c>
      <c r="C39" s="309"/>
      <c r="D39" s="309"/>
      <c r="E39" s="309"/>
      <c r="F39" s="309"/>
      <c r="G39" s="309"/>
      <c r="H39" s="309"/>
      <c r="I39" s="309"/>
      <c r="J39" s="309"/>
      <c r="K39" s="309"/>
      <c r="L39" s="309"/>
      <c r="M39" s="309"/>
      <c r="N39" s="309"/>
      <c r="O39" s="309"/>
      <c r="P39" s="309"/>
      <c r="Q39" s="309"/>
      <c r="R39" s="309"/>
      <c r="S39" s="309"/>
      <c r="T39" s="309"/>
      <c r="U39" s="309"/>
    </row>
    <row r="40" spans="2:21" ht="19.5">
      <c r="B40" s="311" t="s">
        <v>28</v>
      </c>
      <c r="C40" s="312"/>
      <c r="D40" s="312"/>
      <c r="E40" s="312"/>
      <c r="F40" s="312"/>
      <c r="G40" s="312"/>
      <c r="H40" s="312"/>
      <c r="I40" s="312"/>
      <c r="J40" s="312"/>
      <c r="K40" s="312"/>
      <c r="L40" s="312"/>
      <c r="M40" s="312"/>
      <c r="N40" s="312"/>
      <c r="O40" s="312"/>
      <c r="P40" s="312"/>
      <c r="Q40" s="312"/>
      <c r="R40" s="312"/>
      <c r="S40" s="312"/>
      <c r="T40" s="312"/>
      <c r="U40" s="312"/>
    </row>
    <row r="41" spans="2:21" ht="51.75" customHeight="1">
      <c r="B41" s="310"/>
      <c r="C41" s="310"/>
      <c r="D41" s="310"/>
      <c r="E41" s="310"/>
      <c r="F41" s="310"/>
      <c r="G41" s="310"/>
      <c r="H41" s="310"/>
      <c r="I41" s="310"/>
      <c r="J41" s="310"/>
      <c r="K41" s="310"/>
      <c r="L41" s="310"/>
      <c r="M41" s="310"/>
      <c r="N41" s="310"/>
      <c r="O41" s="310"/>
      <c r="P41" s="310"/>
      <c r="Q41" s="310"/>
      <c r="R41" s="310"/>
      <c r="S41" s="310"/>
      <c r="T41" s="310"/>
      <c r="U41" s="310"/>
    </row>
    <row r="42" spans="2:21" ht="50.25" customHeight="1">
      <c r="B42" s="310"/>
      <c r="C42" s="310"/>
      <c r="D42" s="310"/>
      <c r="E42" s="310"/>
      <c r="F42" s="310"/>
      <c r="G42" s="310"/>
      <c r="H42" s="310"/>
      <c r="I42" s="310"/>
      <c r="J42" s="310"/>
      <c r="K42" s="310"/>
      <c r="L42" s="310"/>
      <c r="M42" s="310"/>
      <c r="N42" s="310"/>
      <c r="O42" s="310"/>
      <c r="P42" s="310"/>
      <c r="Q42" s="310"/>
      <c r="R42" s="310"/>
      <c r="S42" s="310"/>
      <c r="T42" s="310"/>
      <c r="U42" s="310"/>
    </row>
    <row r="43" spans="2:21" ht="19.5">
      <c r="B43" s="313" t="s">
        <v>123</v>
      </c>
      <c r="C43" s="313"/>
      <c r="D43" s="313"/>
      <c r="E43" s="313"/>
      <c r="F43" s="313"/>
      <c r="G43" s="313"/>
      <c r="H43" s="313"/>
      <c r="I43" s="313"/>
      <c r="J43" s="313"/>
      <c r="K43" s="313"/>
      <c r="L43" s="313"/>
      <c r="M43" s="313"/>
      <c r="N43" s="313"/>
      <c r="O43" s="313"/>
      <c r="P43" s="313"/>
      <c r="Q43" s="313"/>
      <c r="R43" s="313"/>
      <c r="S43" s="313"/>
      <c r="T43" s="313"/>
      <c r="U43" s="313"/>
    </row>
    <row r="44" spans="2:21" ht="69.75" customHeight="1">
      <c r="B44" s="310"/>
      <c r="C44" s="310"/>
      <c r="D44" s="310"/>
      <c r="E44" s="310"/>
      <c r="F44" s="310"/>
      <c r="G44" s="310"/>
      <c r="H44" s="310"/>
      <c r="I44" s="310"/>
      <c r="J44" s="310"/>
      <c r="K44" s="310"/>
      <c r="L44" s="310"/>
      <c r="M44" s="310"/>
      <c r="N44" s="310"/>
      <c r="O44" s="310"/>
      <c r="P44" s="310"/>
      <c r="Q44" s="310"/>
      <c r="R44" s="310"/>
      <c r="S44" s="310"/>
      <c r="T44" s="310"/>
      <c r="U44" s="310"/>
    </row>
    <row r="45" spans="2:21" ht="60" customHeight="1">
      <c r="B45" s="310"/>
      <c r="C45" s="310"/>
      <c r="D45" s="310"/>
      <c r="E45" s="310"/>
      <c r="F45" s="310"/>
      <c r="G45" s="310"/>
      <c r="H45" s="310"/>
      <c r="I45" s="310"/>
      <c r="J45" s="310"/>
      <c r="K45" s="310"/>
      <c r="L45" s="310"/>
      <c r="M45" s="310"/>
      <c r="N45" s="310"/>
      <c r="O45" s="310"/>
      <c r="P45" s="310"/>
      <c r="Q45" s="310"/>
      <c r="R45" s="310"/>
      <c r="S45" s="310"/>
      <c r="T45" s="310"/>
      <c r="U45" s="310"/>
    </row>
    <row r="46" spans="2:21" ht="59.25" customHeight="1">
      <c r="B46" s="310"/>
      <c r="C46" s="310"/>
      <c r="D46" s="310"/>
      <c r="E46" s="310"/>
      <c r="F46" s="310"/>
      <c r="G46" s="310"/>
      <c r="H46" s="310"/>
      <c r="I46" s="310"/>
      <c r="J46" s="310"/>
      <c r="K46" s="310"/>
      <c r="L46" s="310"/>
      <c r="M46" s="310"/>
      <c r="N46" s="310"/>
      <c r="O46" s="310"/>
      <c r="P46" s="310"/>
      <c r="Q46" s="310"/>
      <c r="R46" s="310"/>
      <c r="S46" s="310"/>
      <c r="T46" s="310"/>
      <c r="U46" s="310"/>
    </row>
    <row r="65495" spans="2:2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400-000000000000}"/>
    <hyperlink ref="B65496" r:id="rId2" xr:uid="{00000000-0004-0000-0400-000001000000}"/>
    <hyperlink ref="B4" location="Autoevaluación!A54" tooltip="Ir a autoevaluacion" display="Diseño pedagogico" xr:uid="{00000000-0004-0000-0400-000002000000}"/>
    <hyperlink ref="B5" location="Autoevaluación!A61" tooltip="Ir a autoevaluacion" display="Practicas pedagogicas" xr:uid="{00000000-0004-0000-0400-000003000000}"/>
    <hyperlink ref="B6" location="Autoevaluación!A67" tooltip="Ir a autoevaluación" display="Gestion de aula" xr:uid="{00000000-0004-0000-0400-000004000000}"/>
    <hyperlink ref="B7" location="Autoevaluación!A73" tooltip="Ir a autoevaluación" display="Seguimiento academico" xr:uid="{00000000-0004-0000-04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B1:AN65499"/>
  <sheetViews>
    <sheetView showGridLines="0" topLeftCell="C39" zoomScale="70" zoomScaleNormal="70" workbookViewId="0">
      <selection activeCell="M3" sqref="M3"/>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row r="2" spans="2:40" ht="22.5" customHeight="1">
      <c r="B2" s="303" t="s">
        <v>136</v>
      </c>
      <c r="C2" s="302" t="s">
        <v>342</v>
      </c>
      <c r="D2" s="302"/>
      <c r="E2" s="302"/>
      <c r="F2" s="302"/>
      <c r="G2" s="2"/>
      <c r="H2" s="300" t="s">
        <v>343</v>
      </c>
      <c r="I2" s="300"/>
      <c r="J2" s="300"/>
      <c r="K2" s="300"/>
      <c r="L2" s="3"/>
      <c r="M2" s="301" t="s">
        <v>344</v>
      </c>
      <c r="N2" s="301"/>
      <c r="O2" s="301"/>
      <c r="P2" s="301"/>
      <c r="Q2" s="112"/>
      <c r="R2" s="309" t="s">
        <v>178</v>
      </c>
      <c r="S2" s="309"/>
      <c r="T2" s="309"/>
      <c r="U2" s="309"/>
      <c r="V2" s="299"/>
      <c r="W2" s="17"/>
      <c r="X2" s="17"/>
      <c r="Y2" s="17"/>
      <c r="Z2" s="17"/>
      <c r="AA2" s="17"/>
      <c r="AB2" s="17"/>
      <c r="AC2" s="17"/>
      <c r="AD2" s="17"/>
      <c r="AE2" s="17"/>
      <c r="AF2" s="17"/>
      <c r="AG2" s="17"/>
      <c r="AH2" s="17"/>
      <c r="AI2" s="17"/>
      <c r="AJ2" s="17"/>
      <c r="AK2" s="17"/>
      <c r="AL2" s="17"/>
      <c r="AM2" s="17"/>
      <c r="AN2" s="17"/>
    </row>
    <row r="3" spans="2:40" ht="24.75" customHeight="1" thickBot="1">
      <c r="B3" s="304"/>
      <c r="C3" s="4">
        <v>1</v>
      </c>
      <c r="D3" s="4">
        <v>2</v>
      </c>
      <c r="E3" s="5">
        <v>3</v>
      </c>
      <c r="F3" s="6">
        <v>4</v>
      </c>
      <c r="G3" s="307"/>
      <c r="H3" s="4">
        <v>1</v>
      </c>
      <c r="I3" s="4">
        <v>2</v>
      </c>
      <c r="J3" s="5">
        <v>3</v>
      </c>
      <c r="K3" s="6">
        <v>4</v>
      </c>
      <c r="L3" s="305"/>
      <c r="M3" s="4">
        <v>1</v>
      </c>
      <c r="N3" s="4">
        <v>2</v>
      </c>
      <c r="O3" s="5">
        <v>3</v>
      </c>
      <c r="P3" s="6">
        <v>4</v>
      </c>
      <c r="Q3" s="113"/>
      <c r="R3" s="4">
        <v>1</v>
      </c>
      <c r="S3" s="4">
        <v>2</v>
      </c>
      <c r="T3" s="5">
        <v>3</v>
      </c>
      <c r="U3" s="6">
        <v>4</v>
      </c>
      <c r="V3" s="299"/>
      <c r="W3" s="17"/>
      <c r="X3" s="17"/>
      <c r="Y3" s="17"/>
      <c r="Z3" s="17"/>
      <c r="AA3" s="17"/>
      <c r="AB3" s="17"/>
      <c r="AC3" s="17"/>
      <c r="AD3" s="17"/>
      <c r="AE3" s="17"/>
      <c r="AF3" s="17"/>
      <c r="AG3" s="17"/>
      <c r="AH3" s="17"/>
      <c r="AI3" s="17"/>
      <c r="AJ3" s="17"/>
      <c r="AK3" s="17"/>
      <c r="AL3" s="17"/>
      <c r="AM3" s="17"/>
      <c r="AN3" s="17"/>
    </row>
    <row r="4" spans="2:40" ht="38.1" customHeight="1" thickTop="1" thickBot="1">
      <c r="B4" s="88" t="s">
        <v>132</v>
      </c>
      <c r="C4" s="86">
        <f>Autoevaluación!R84/SUM(Autoevaluación!R84:R87)</f>
        <v>0</v>
      </c>
      <c r="D4" s="8">
        <f>Autoevaluación!R85/SUM(Autoevaluación!R84:R87)</f>
        <v>0</v>
      </c>
      <c r="E4" s="8">
        <f>Autoevaluación!R86/SUM(Autoevaluación!R84:R87)</f>
        <v>0.66666666666666663</v>
      </c>
      <c r="F4" s="8">
        <f>Autoevaluación!R87/SUM(Autoevaluación!R84:R87)</f>
        <v>0.33333333333333331</v>
      </c>
      <c r="G4" s="308"/>
      <c r="H4" s="19">
        <f>Autoevaluación!S84/SUM(Autoevaluación!S84:S87)</f>
        <v>0</v>
      </c>
      <c r="I4" s="8">
        <f>Autoevaluación!S85/SUM(Autoevaluación!S84:S87)</f>
        <v>0</v>
      </c>
      <c r="J4" s="8">
        <f>Autoevaluación!S86/SUM(Autoevaluación!S84:S87)</f>
        <v>0.33333333333333331</v>
      </c>
      <c r="K4" s="8">
        <f>Autoevaluación!S87/SUM(Autoevaluación!S84:S87)</f>
        <v>0.66666666666666663</v>
      </c>
      <c r="L4" s="306"/>
      <c r="M4" s="8">
        <f>Autoevaluación!T84/SUM(Autoevaluación!T84:T87)</f>
        <v>0</v>
      </c>
      <c r="N4" s="8">
        <f>Autoevaluación!T85/SUM(Autoevaluación!T84:T87)</f>
        <v>0</v>
      </c>
      <c r="O4" s="8">
        <f>Autoevaluación!T86/SUM(Autoevaluación!T84:T87)</f>
        <v>0.33333333333333331</v>
      </c>
      <c r="P4" s="8">
        <f>Autoevaluación!T87/SUM(Autoevaluación!T84:T87)</f>
        <v>0.66666666666666663</v>
      </c>
      <c r="Q4" s="108"/>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c r="B5" s="90" t="s">
        <v>133</v>
      </c>
      <c r="C5" s="86">
        <f>Autoevaluación!R89/SUM(Autoevaluación!R89:R92)</f>
        <v>0</v>
      </c>
      <c r="D5" s="8">
        <f>Autoevaluación!R90/SUM(Autoevaluación!R89:R92)</f>
        <v>0.2857142857142857</v>
      </c>
      <c r="E5" s="8">
        <f>Autoevaluación!R91/SUM(Autoevaluación!R89:R92)</f>
        <v>0.7142857142857143</v>
      </c>
      <c r="F5" s="8">
        <f>Autoevaluación!R92/SUM(Autoevaluación!R89:R92)</f>
        <v>0</v>
      </c>
      <c r="G5" s="308"/>
      <c r="H5" s="19">
        <f>Autoevaluación!S89/SUM(Autoevaluación!S89:S92)</f>
        <v>0</v>
      </c>
      <c r="I5" s="8">
        <f>Autoevaluación!S90/SUM(Autoevaluación!S89:S92)</f>
        <v>0.2857142857142857</v>
      </c>
      <c r="J5" s="8" t="e">
        <f>Autoevaluación!S91/SUM(Autoevaluación!S89:Q92Q13:V16)</f>
        <v>#NAME?</v>
      </c>
      <c r="K5" s="8">
        <f>Autoevaluación!S92/SUM(Autoevaluación!S89:S92)</f>
        <v>0</v>
      </c>
      <c r="L5" s="306"/>
      <c r="M5" s="8">
        <f>Autoevaluación!T89/SUM(Autoevaluación!T89:T92)</f>
        <v>0</v>
      </c>
      <c r="N5" s="8">
        <f>Autoevaluación!T90/SUM(Autoevaluación!T89:T92)</f>
        <v>0.2857142857142857</v>
      </c>
      <c r="O5" s="8">
        <f>Autoevaluación!T91/SUM(Autoevaluación!T89:T92)</f>
        <v>0.7142857142857143</v>
      </c>
      <c r="P5" s="8">
        <f>Autoevaluación!T92/SUM(Autoevaluación!T89:T92)</f>
        <v>0</v>
      </c>
      <c r="Q5" s="108"/>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c r="B6" s="90" t="s">
        <v>32</v>
      </c>
      <c r="C6" s="86">
        <f>Autoevaluación!R98/SUM(Autoevaluación!R98:R101)</f>
        <v>0</v>
      </c>
      <c r="D6" s="8">
        <f>Autoevaluación!R99/SUM(Autoevaluación!R98:R101)</f>
        <v>0.5</v>
      </c>
      <c r="E6" s="8">
        <f>Autoevaluación!R100/SUM(Autoevaluación!R98:R101)</f>
        <v>0.5</v>
      </c>
      <c r="F6" s="8">
        <f>Autoevaluación!R101/SUM(Autoevaluación!R98:R101)</f>
        <v>0</v>
      </c>
      <c r="G6" s="308"/>
      <c r="H6" s="19">
        <f>Autoevaluación!S98/SUM(Autoevaluación!S98:S101)</f>
        <v>0</v>
      </c>
      <c r="I6" s="8">
        <f>Autoevaluación!S99/SUM(Autoevaluación!S98:S101)</f>
        <v>0.5</v>
      </c>
      <c r="J6" s="8">
        <f>Autoevaluación!S100/SUM(Autoevaluación!S98:S101)</f>
        <v>0.5</v>
      </c>
      <c r="K6" s="8">
        <f>Autoevaluación!S10/SUM(Autoevaluación!S98:S101)</f>
        <v>0.5</v>
      </c>
      <c r="L6" s="306"/>
      <c r="M6" s="8">
        <f>Autoevaluación!T98/SUM(Autoevaluación!T98:T101)</f>
        <v>0</v>
      </c>
      <c r="N6" s="8">
        <f>Autoevaluación!T99/SUM(Autoevaluación!T98:T101)</f>
        <v>0.5</v>
      </c>
      <c r="O6" s="8">
        <f>Autoevaluación!T100/SUM(Autoevaluación!T98:T101)</f>
        <v>0.5</v>
      </c>
      <c r="P6" s="8">
        <f>Autoevaluación!T101/SUM(Autoevaluación!T98:T101)</f>
        <v>0</v>
      </c>
      <c r="Q6" s="108"/>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c r="B7" s="88" t="s">
        <v>134</v>
      </c>
      <c r="C7" s="86">
        <f>Autoevaluación!R102/SUM(Autoevaluación!R102:R105)</f>
        <v>0</v>
      </c>
      <c r="D7" s="8">
        <f>Autoevaluación!R103/SUM(Autoevaluación!R102:R105)</f>
        <v>0.1</v>
      </c>
      <c r="E7" s="8">
        <f>Autoevaluación!R104/SUM(Autoevaluación!R102:R105)</f>
        <v>0.6</v>
      </c>
      <c r="F7" s="8">
        <f>Autoevaluación!R105/SUM(Autoevaluación!R102:R105)</f>
        <v>0.3</v>
      </c>
      <c r="G7" s="308"/>
      <c r="H7" s="19">
        <f>Autoevaluación!S102/SUM(Autoevaluación!S102:S105)</f>
        <v>0</v>
      </c>
      <c r="I7" s="8">
        <f>Autoevaluación!S103/SUM(Autoevaluación!S102:S105)</f>
        <v>0.1</v>
      </c>
      <c r="J7" s="8">
        <f>Autoevaluación!S104/SUM(Autoevaluación!S102:S105)</f>
        <v>0.6</v>
      </c>
      <c r="K7" s="8">
        <f>Autoevaluación!S105/SUM(Autoevaluación!S102:S105)</f>
        <v>0.3</v>
      </c>
      <c r="L7" s="306"/>
      <c r="M7" s="8">
        <f>Autoevaluación!T102/SUM(Autoevaluación!T102:T105)</f>
        <v>0</v>
      </c>
      <c r="N7" s="8">
        <f>Autoevaluación!T103/SUM(Autoevaluación!T102:T105)</f>
        <v>0.1</v>
      </c>
      <c r="O7" s="8">
        <f>Autoevaluación!T104/SUM(Autoevaluación!T102:T105)</f>
        <v>0.8</v>
      </c>
      <c r="P7" s="8">
        <f>Autoevaluación!T105/SUM(Autoevaluación!T102:T105)</f>
        <v>0.1</v>
      </c>
      <c r="Q7" s="108"/>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c r="B8" s="88" t="s">
        <v>135</v>
      </c>
      <c r="C8" s="86">
        <f>Autoevaluación!R114/SUM(Autoevaluación!R114:R117)</f>
        <v>0</v>
      </c>
      <c r="D8" s="8">
        <f>Autoevaluación!R115/SUM(Autoevaluación!R114:R117)</f>
        <v>0</v>
      </c>
      <c r="E8" s="8">
        <f>Autoevaluación!R116/SUM(Autoevaluación!R114:R117)</f>
        <v>0.75</v>
      </c>
      <c r="F8" s="8">
        <f>Autoevaluación!R117/SUM(Autoevaluación!R114:R117)</f>
        <v>0.25</v>
      </c>
      <c r="G8" s="308"/>
      <c r="H8" s="19">
        <f>Autoevaluación!S114/SUM(Autoevaluación!S114:S117)</f>
        <v>0</v>
      </c>
      <c r="I8" s="8">
        <f>Autoevaluación!S115/SUM(Autoevaluación!S114:S117)</f>
        <v>0</v>
      </c>
      <c r="J8" s="8">
        <f>Autoevaluación!S116/SUM(Autoevaluación!S114:S117)</f>
        <v>0.75</v>
      </c>
      <c r="K8" s="8">
        <f>Autoevaluación!S117/SUM(Autoevaluación!S114:S117)</f>
        <v>0.25</v>
      </c>
      <c r="L8" s="306"/>
      <c r="M8" s="8">
        <f>Autoevaluación!T114/SUM(Autoevaluación!T114:T117)</f>
        <v>0</v>
      </c>
      <c r="N8" s="8">
        <f>Autoevaluación!T115/SUM(Autoevaluación!T114:T117)</f>
        <v>0</v>
      </c>
      <c r="O8" s="8">
        <f>Autoevaluación!T116/SUM(Autoevaluación!T114:T117)</f>
        <v>0.75</v>
      </c>
      <c r="P8" s="8">
        <f>Autoevaluación!T117/SUM(Autoevaluación!T114:T117)</f>
        <v>0.25</v>
      </c>
      <c r="Q8" s="108"/>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c r="B9" s="89"/>
      <c r="C9" s="8"/>
      <c r="D9" s="8"/>
      <c r="E9" s="8"/>
      <c r="F9" s="8"/>
      <c r="G9" s="308"/>
      <c r="H9" s="8"/>
      <c r="I9" s="8"/>
      <c r="J9" s="8"/>
      <c r="K9" s="8"/>
      <c r="L9" s="306"/>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c r="B10" s="16" t="s">
        <v>137</v>
      </c>
      <c r="C10" s="13">
        <f>AVERAGE(C4:C9)</f>
        <v>0</v>
      </c>
      <c r="D10" s="13">
        <f>AVERAGE(D4:D9)</f>
        <v>0.17714285714285713</v>
      </c>
      <c r="E10" s="13">
        <f>AVERAGE(E4:E9)</f>
        <v>0.6461904761904762</v>
      </c>
      <c r="F10" s="13">
        <f>AVERAGE(F4:F9)</f>
        <v>0.17666666666666667</v>
      </c>
      <c r="G10" s="10"/>
      <c r="H10" s="13">
        <f>AVERAGE(H4:H9)</f>
        <v>0</v>
      </c>
      <c r="I10" s="13">
        <f>AVERAGE(I4:I9)</f>
        <v>0.17714285714285713</v>
      </c>
      <c r="J10" s="13" t="e">
        <f>AVERAGE(J4:J9)</f>
        <v>#NAME?</v>
      </c>
      <c r="K10" s="13">
        <f>AVERAGE(K4:K9)</f>
        <v>0.34333333333333332</v>
      </c>
      <c r="L10" s="10"/>
      <c r="M10" s="13">
        <f>AVERAGE(M4:M9)</f>
        <v>0</v>
      </c>
      <c r="N10" s="13">
        <f>AVERAGE(N4:N9)</f>
        <v>0.17714285714285713</v>
      </c>
      <c r="O10" s="13">
        <f>AVERAGE(O4:O9)</f>
        <v>0.61952380952380959</v>
      </c>
      <c r="P10" s="13">
        <f>AVERAGE(P4:P9)</f>
        <v>0.20333333333333331</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c r="B12" s="302" t="s">
        <v>175</v>
      </c>
      <c r="C12" s="302"/>
      <c r="D12" s="302"/>
      <c r="E12" s="302"/>
      <c r="F12" s="302"/>
      <c r="G12" s="302"/>
      <c r="H12" s="302"/>
      <c r="I12" s="302"/>
      <c r="J12" s="302"/>
      <c r="K12" s="302"/>
      <c r="L12" s="302"/>
      <c r="M12" s="302"/>
      <c r="N12" s="302"/>
      <c r="O12" s="302"/>
      <c r="P12" s="302"/>
      <c r="Q12" s="302"/>
      <c r="R12" s="302"/>
      <c r="S12" s="302"/>
      <c r="T12" s="302"/>
      <c r="U12" s="302"/>
      <c r="V12" s="17"/>
      <c r="W12" s="17"/>
      <c r="X12" s="17"/>
      <c r="Y12" s="17"/>
      <c r="Z12" s="17"/>
      <c r="AA12" s="17"/>
      <c r="AB12" s="17"/>
      <c r="AC12" s="17"/>
      <c r="AD12" s="17"/>
      <c r="AE12" s="17"/>
      <c r="AF12" s="17"/>
      <c r="AG12" s="17"/>
      <c r="AH12" s="17"/>
      <c r="AI12" s="17"/>
      <c r="AJ12" s="17"/>
      <c r="AK12" s="17"/>
      <c r="AL12" s="17"/>
      <c r="AM12" s="17"/>
      <c r="AN12" s="17"/>
    </row>
    <row r="13" spans="2:40" ht="24.95" customHeight="1">
      <c r="B13" s="315" t="s">
        <v>28</v>
      </c>
      <c r="C13" s="315"/>
      <c r="D13" s="315"/>
      <c r="E13" s="315"/>
      <c r="F13" s="315"/>
      <c r="G13" s="315"/>
      <c r="H13" s="315"/>
      <c r="I13" s="315"/>
      <c r="J13" s="315"/>
      <c r="K13" s="315"/>
      <c r="L13" s="315"/>
      <c r="M13" s="315"/>
      <c r="N13" s="315"/>
      <c r="O13" s="315"/>
      <c r="P13" s="315"/>
      <c r="Q13" s="315"/>
      <c r="R13" s="315"/>
      <c r="S13" s="315"/>
      <c r="T13" s="315"/>
      <c r="U13" s="315"/>
      <c r="V13" s="17"/>
      <c r="W13" s="17"/>
      <c r="X13" s="17"/>
      <c r="Y13" s="17"/>
      <c r="Z13" s="17"/>
      <c r="AA13" s="17"/>
      <c r="AB13" s="17"/>
      <c r="AC13" s="17"/>
      <c r="AD13" s="17"/>
      <c r="AE13" s="17"/>
      <c r="AF13" s="17"/>
      <c r="AG13" s="17"/>
      <c r="AH13" s="17"/>
      <c r="AI13" s="17"/>
      <c r="AJ13" s="17"/>
      <c r="AK13" s="17"/>
      <c r="AL13" s="17"/>
      <c r="AM13" s="17"/>
      <c r="AN13" s="17"/>
    </row>
    <row r="14" spans="2:40" ht="60" customHeight="1">
      <c r="B14" s="283" t="s">
        <v>292</v>
      </c>
      <c r="C14" s="283"/>
      <c r="D14" s="283"/>
      <c r="E14" s="283"/>
      <c r="F14" s="283"/>
      <c r="G14" s="283"/>
      <c r="H14" s="283"/>
      <c r="I14" s="283"/>
      <c r="J14" s="283"/>
      <c r="K14" s="283"/>
      <c r="L14" s="283"/>
      <c r="M14" s="283"/>
      <c r="N14" s="283"/>
      <c r="O14" s="283"/>
      <c r="P14" s="283"/>
      <c r="Q14" s="283"/>
      <c r="R14" s="283"/>
      <c r="S14" s="283"/>
      <c r="T14" s="283"/>
      <c r="U14" s="283"/>
      <c r="V14" s="17"/>
      <c r="W14" s="17"/>
      <c r="X14" s="17"/>
      <c r="Y14" s="17"/>
      <c r="Z14" s="17"/>
      <c r="AA14" s="17"/>
      <c r="AB14" s="17"/>
      <c r="AC14" s="17"/>
      <c r="AD14" s="17"/>
      <c r="AE14" s="17"/>
      <c r="AF14" s="17"/>
      <c r="AG14" s="17"/>
      <c r="AH14" s="17"/>
      <c r="AI14" s="17"/>
      <c r="AJ14" s="17"/>
      <c r="AK14" s="17"/>
      <c r="AL14" s="17"/>
      <c r="AM14" s="17"/>
      <c r="AN14" s="17"/>
    </row>
    <row r="15" spans="2:40" ht="60" customHeight="1">
      <c r="B15" s="283" t="s">
        <v>219</v>
      </c>
      <c r="C15" s="283"/>
      <c r="D15" s="283"/>
      <c r="E15" s="283"/>
      <c r="F15" s="283"/>
      <c r="G15" s="283"/>
      <c r="H15" s="283"/>
      <c r="I15" s="283"/>
      <c r="J15" s="283"/>
      <c r="K15" s="283"/>
      <c r="L15" s="283"/>
      <c r="M15" s="283"/>
      <c r="N15" s="283"/>
      <c r="O15" s="283"/>
      <c r="P15" s="283"/>
      <c r="Q15" s="283"/>
      <c r="R15" s="283"/>
      <c r="S15" s="283"/>
      <c r="T15" s="283"/>
      <c r="U15" s="28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c r="B17" s="283" t="s">
        <v>293</v>
      </c>
      <c r="C17" s="283"/>
      <c r="D17" s="283"/>
      <c r="E17" s="283"/>
      <c r="F17" s="283"/>
      <c r="G17" s="283"/>
      <c r="H17" s="283"/>
      <c r="I17" s="283"/>
      <c r="J17" s="283"/>
      <c r="K17" s="283"/>
      <c r="L17" s="283"/>
      <c r="M17" s="283"/>
      <c r="N17" s="283"/>
      <c r="O17" s="283"/>
      <c r="P17" s="283"/>
      <c r="Q17" s="283"/>
      <c r="R17" s="283"/>
      <c r="S17" s="283"/>
      <c r="T17" s="283"/>
      <c r="U17" s="283"/>
    </row>
    <row r="18" spans="2:21" ht="60" customHeight="1">
      <c r="B18" s="283" t="s">
        <v>294</v>
      </c>
      <c r="C18" s="283"/>
      <c r="D18" s="283"/>
      <c r="E18" s="283"/>
      <c r="F18" s="283"/>
      <c r="G18" s="283"/>
      <c r="H18" s="283"/>
      <c r="I18" s="283"/>
      <c r="J18" s="283"/>
      <c r="K18" s="283"/>
      <c r="L18" s="283"/>
      <c r="M18" s="283"/>
      <c r="N18" s="283"/>
      <c r="O18" s="283"/>
      <c r="P18" s="283"/>
      <c r="Q18" s="283"/>
      <c r="R18" s="283"/>
      <c r="S18" s="283"/>
      <c r="T18" s="283"/>
      <c r="U18" s="283"/>
    </row>
    <row r="19" spans="2:21" ht="60" customHeight="1">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2" t="s">
        <v>342</v>
      </c>
      <c r="C21" s="292"/>
      <c r="D21" s="292"/>
      <c r="E21" s="292"/>
      <c r="F21" s="292"/>
      <c r="G21" s="292"/>
      <c r="H21" s="292"/>
      <c r="I21" s="292"/>
      <c r="J21" s="292"/>
      <c r="K21" s="292"/>
      <c r="L21" s="292"/>
      <c r="M21" s="292"/>
      <c r="N21" s="292"/>
      <c r="O21" s="292"/>
      <c r="P21" s="292"/>
      <c r="Q21" s="292"/>
      <c r="R21" s="292"/>
      <c r="S21" s="292"/>
      <c r="T21" s="292"/>
      <c r="U21" s="292"/>
    </row>
    <row r="22" spans="2:21" ht="24.95" customHeight="1">
      <c r="B22" s="311" t="s">
        <v>28</v>
      </c>
      <c r="C22" s="312"/>
      <c r="D22" s="312"/>
      <c r="E22" s="312"/>
      <c r="F22" s="312"/>
      <c r="G22" s="312"/>
      <c r="H22" s="312"/>
      <c r="I22" s="312"/>
      <c r="J22" s="312"/>
      <c r="K22" s="312"/>
      <c r="L22" s="312"/>
      <c r="M22" s="312"/>
      <c r="N22" s="312"/>
      <c r="O22" s="312"/>
      <c r="P22" s="312"/>
      <c r="Q22" s="312"/>
      <c r="R22" s="312"/>
      <c r="S22" s="312"/>
      <c r="T22" s="312"/>
      <c r="U22" s="312"/>
    </row>
    <row r="23" spans="2:21" ht="60" customHeight="1">
      <c r="B23" s="283" t="s">
        <v>268</v>
      </c>
      <c r="C23" s="283"/>
      <c r="D23" s="283"/>
      <c r="E23" s="283"/>
      <c r="F23" s="283"/>
      <c r="G23" s="283"/>
      <c r="H23" s="283"/>
      <c r="I23" s="283"/>
      <c r="J23" s="283"/>
      <c r="K23" s="283"/>
      <c r="L23" s="283"/>
      <c r="M23" s="283"/>
      <c r="N23" s="283"/>
      <c r="O23" s="283"/>
      <c r="P23" s="283"/>
      <c r="Q23" s="283"/>
      <c r="R23" s="283"/>
      <c r="S23" s="283"/>
      <c r="T23" s="283"/>
      <c r="U23" s="283"/>
    </row>
    <row r="24" spans="2:21" ht="60" customHeight="1">
      <c r="B24" s="283" t="s">
        <v>269</v>
      </c>
      <c r="C24" s="283"/>
      <c r="D24" s="283"/>
      <c r="E24" s="283"/>
      <c r="F24" s="283"/>
      <c r="G24" s="283"/>
      <c r="H24" s="283"/>
      <c r="I24" s="283"/>
      <c r="J24" s="283"/>
      <c r="K24" s="283"/>
      <c r="L24" s="283"/>
      <c r="M24" s="283"/>
      <c r="N24" s="283"/>
      <c r="O24" s="283"/>
      <c r="P24" s="283"/>
      <c r="Q24" s="283"/>
      <c r="R24" s="283"/>
      <c r="S24" s="283"/>
      <c r="T24" s="283"/>
      <c r="U24" s="283"/>
    </row>
    <row r="25" spans="2:21" s="15" customFormat="1" ht="24.95" customHeight="1">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c r="B26" s="283" t="s">
        <v>295</v>
      </c>
      <c r="C26" s="283"/>
      <c r="D26" s="283"/>
      <c r="E26" s="283"/>
      <c r="F26" s="283"/>
      <c r="G26" s="283"/>
      <c r="H26" s="283"/>
      <c r="I26" s="283"/>
      <c r="J26" s="283"/>
      <c r="K26" s="283"/>
      <c r="L26" s="283"/>
      <c r="M26" s="283"/>
      <c r="N26" s="283"/>
      <c r="O26" s="283"/>
      <c r="P26" s="283"/>
      <c r="Q26" s="283"/>
      <c r="R26" s="283"/>
      <c r="S26" s="283"/>
      <c r="T26" s="283"/>
      <c r="U26" s="283"/>
    </row>
    <row r="27" spans="2:21" ht="60" customHeight="1">
      <c r="B27" s="283" t="s">
        <v>296</v>
      </c>
      <c r="C27" s="283"/>
      <c r="D27" s="283"/>
      <c r="E27" s="283"/>
      <c r="F27" s="283"/>
      <c r="G27" s="283"/>
      <c r="H27" s="283"/>
      <c r="I27" s="283"/>
      <c r="J27" s="283"/>
      <c r="K27" s="283"/>
      <c r="L27" s="283"/>
      <c r="M27" s="283"/>
      <c r="N27" s="283"/>
      <c r="O27" s="283"/>
      <c r="P27" s="283"/>
      <c r="Q27" s="283"/>
      <c r="R27" s="283"/>
      <c r="S27" s="283"/>
      <c r="T27" s="283"/>
      <c r="U27" s="283"/>
    </row>
    <row r="28" spans="2:21" ht="60" customHeight="1">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314" t="s">
        <v>343</v>
      </c>
      <c r="C30" s="314"/>
      <c r="D30" s="314"/>
      <c r="E30" s="314"/>
      <c r="F30" s="314"/>
      <c r="G30" s="314"/>
      <c r="H30" s="314"/>
      <c r="I30" s="314"/>
      <c r="J30" s="314"/>
      <c r="K30" s="314"/>
      <c r="L30" s="314"/>
      <c r="M30" s="314"/>
      <c r="N30" s="314"/>
      <c r="O30" s="314"/>
      <c r="P30" s="314"/>
      <c r="Q30" s="314"/>
      <c r="R30" s="314"/>
      <c r="S30" s="314"/>
      <c r="T30" s="314"/>
      <c r="U30" s="314"/>
    </row>
    <row r="31" spans="2:21" ht="24.95" customHeight="1">
      <c r="B31" s="293" t="s">
        <v>28</v>
      </c>
      <c r="C31" s="293"/>
      <c r="D31" s="293"/>
      <c r="E31" s="293"/>
      <c r="F31" s="293"/>
      <c r="G31" s="293"/>
      <c r="H31" s="293"/>
      <c r="I31" s="293"/>
      <c r="J31" s="293"/>
      <c r="K31" s="293"/>
      <c r="L31" s="293"/>
      <c r="M31" s="293"/>
      <c r="N31" s="293"/>
      <c r="O31" s="293"/>
      <c r="P31" s="293"/>
      <c r="Q31" s="293"/>
      <c r="R31" s="293"/>
      <c r="S31" s="293"/>
      <c r="T31" s="293"/>
      <c r="U31" s="293"/>
    </row>
    <row r="32" spans="2:21" ht="60" customHeight="1">
      <c r="B32" s="283" t="s">
        <v>297</v>
      </c>
      <c r="C32" s="283"/>
      <c r="D32" s="283"/>
      <c r="E32" s="283"/>
      <c r="F32" s="283"/>
      <c r="G32" s="283"/>
      <c r="H32" s="283"/>
      <c r="I32" s="283"/>
      <c r="J32" s="283"/>
      <c r="K32" s="283"/>
      <c r="L32" s="283"/>
      <c r="M32" s="283"/>
      <c r="N32" s="283"/>
      <c r="O32" s="283"/>
      <c r="P32" s="283"/>
      <c r="Q32" s="283"/>
      <c r="R32" s="283"/>
      <c r="S32" s="283"/>
      <c r="T32" s="283"/>
      <c r="U32" s="283"/>
    </row>
    <row r="33" spans="2:21" ht="60" customHeight="1">
      <c r="B33" s="283" t="s">
        <v>298</v>
      </c>
      <c r="C33" s="283"/>
      <c r="D33" s="283"/>
      <c r="E33" s="283"/>
      <c r="F33" s="283"/>
      <c r="G33" s="283"/>
      <c r="H33" s="283"/>
      <c r="I33" s="283"/>
      <c r="J33" s="283"/>
      <c r="K33" s="283"/>
      <c r="L33" s="283"/>
      <c r="M33" s="283"/>
      <c r="N33" s="283"/>
      <c r="O33" s="283"/>
      <c r="P33" s="283"/>
      <c r="Q33" s="283"/>
      <c r="R33" s="283"/>
      <c r="S33" s="283"/>
      <c r="T33" s="283"/>
      <c r="U33" s="283"/>
    </row>
    <row r="34" spans="2:21" s="15" customFormat="1" ht="24.95" customHeight="1">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c r="B35" s="283" t="s">
        <v>299</v>
      </c>
      <c r="C35" s="283"/>
      <c r="D35" s="283"/>
      <c r="E35" s="283"/>
      <c r="F35" s="283"/>
      <c r="G35" s="283"/>
      <c r="H35" s="283"/>
      <c r="I35" s="283"/>
      <c r="J35" s="283"/>
      <c r="K35" s="283"/>
      <c r="L35" s="283"/>
      <c r="M35" s="283"/>
      <c r="N35" s="283"/>
      <c r="O35" s="283"/>
      <c r="P35" s="283"/>
      <c r="Q35" s="283"/>
      <c r="R35" s="283"/>
      <c r="S35" s="283"/>
      <c r="T35" s="283"/>
      <c r="U35" s="283"/>
    </row>
    <row r="36" spans="2:21" ht="60" customHeight="1">
      <c r="B36" s="283" t="s">
        <v>300</v>
      </c>
      <c r="C36" s="283"/>
      <c r="D36" s="283"/>
      <c r="E36" s="283"/>
      <c r="F36" s="283"/>
      <c r="G36" s="283"/>
      <c r="H36" s="283"/>
      <c r="I36" s="283"/>
      <c r="J36" s="283"/>
      <c r="K36" s="283"/>
      <c r="L36" s="283"/>
      <c r="M36" s="283"/>
      <c r="N36" s="283"/>
      <c r="O36" s="283"/>
      <c r="P36" s="283"/>
      <c r="Q36" s="283"/>
      <c r="R36" s="283"/>
      <c r="S36" s="283"/>
      <c r="T36" s="283"/>
      <c r="U36" s="283"/>
    </row>
    <row r="37" spans="2:21" ht="60" customHeight="1">
      <c r="B37" s="283"/>
      <c r="C37" s="283"/>
      <c r="D37" s="283"/>
      <c r="E37" s="283"/>
      <c r="F37" s="283"/>
      <c r="G37" s="283"/>
      <c r="H37" s="283"/>
      <c r="I37" s="283"/>
      <c r="J37" s="283"/>
      <c r="K37" s="283"/>
      <c r="L37" s="283"/>
      <c r="M37" s="283"/>
      <c r="N37" s="283"/>
      <c r="O37" s="283"/>
      <c r="P37" s="283"/>
      <c r="Q37" s="283"/>
      <c r="R37" s="283"/>
      <c r="S37" s="283"/>
      <c r="T37" s="283"/>
      <c r="U37" s="283"/>
    </row>
    <row r="39" spans="2:21">
      <c r="B39" s="309" t="s">
        <v>344</v>
      </c>
      <c r="C39" s="309"/>
      <c r="D39" s="309"/>
      <c r="E39" s="309"/>
      <c r="F39" s="309"/>
      <c r="G39" s="309"/>
      <c r="H39" s="309"/>
      <c r="I39" s="309"/>
      <c r="J39" s="309"/>
      <c r="K39" s="309"/>
      <c r="L39" s="309"/>
      <c r="M39" s="309"/>
      <c r="N39" s="309"/>
      <c r="O39" s="309"/>
      <c r="P39" s="309"/>
      <c r="Q39" s="309"/>
      <c r="R39" s="309"/>
      <c r="S39" s="309"/>
      <c r="T39" s="309"/>
      <c r="U39" s="309"/>
    </row>
    <row r="40" spans="2:21" ht="19.5">
      <c r="B40" s="293" t="s">
        <v>28</v>
      </c>
      <c r="C40" s="293"/>
      <c r="D40" s="293"/>
      <c r="E40" s="293"/>
      <c r="F40" s="293"/>
      <c r="G40" s="293"/>
      <c r="H40" s="293"/>
      <c r="I40" s="293"/>
      <c r="J40" s="293"/>
      <c r="K40" s="293"/>
      <c r="L40" s="293"/>
      <c r="M40" s="293"/>
      <c r="N40" s="293"/>
      <c r="O40" s="293"/>
      <c r="P40" s="293"/>
      <c r="Q40" s="293"/>
      <c r="R40" s="293"/>
      <c r="S40" s="293"/>
      <c r="T40" s="293"/>
      <c r="U40" s="293"/>
    </row>
    <row r="41" spans="2:21" ht="50.25" customHeight="1">
      <c r="B41" s="283" t="s">
        <v>681</v>
      </c>
      <c r="C41" s="283"/>
      <c r="D41" s="283"/>
      <c r="E41" s="283"/>
      <c r="F41" s="283"/>
      <c r="G41" s="283"/>
      <c r="H41" s="283"/>
      <c r="I41" s="283"/>
      <c r="J41" s="283"/>
      <c r="K41" s="283"/>
      <c r="L41" s="283"/>
      <c r="M41" s="283"/>
      <c r="N41" s="283"/>
      <c r="O41" s="283"/>
      <c r="P41" s="283"/>
      <c r="Q41" s="283"/>
      <c r="R41" s="283"/>
      <c r="S41" s="283"/>
      <c r="T41" s="283"/>
      <c r="U41" s="283"/>
    </row>
    <row r="42" spans="2:21" ht="51.75" customHeight="1">
      <c r="B42" s="283" t="s">
        <v>682</v>
      </c>
      <c r="C42" s="283"/>
      <c r="D42" s="283"/>
      <c r="E42" s="283"/>
      <c r="F42" s="283"/>
      <c r="G42" s="283"/>
      <c r="H42" s="283"/>
      <c r="I42" s="283"/>
      <c r="J42" s="283"/>
      <c r="K42" s="283"/>
      <c r="L42" s="283"/>
      <c r="M42" s="283"/>
      <c r="N42" s="283"/>
      <c r="O42" s="283"/>
      <c r="P42" s="283"/>
      <c r="Q42" s="283"/>
      <c r="R42" s="283"/>
      <c r="S42" s="283"/>
      <c r="T42" s="283"/>
      <c r="U42" s="283"/>
    </row>
    <row r="43" spans="2:21" ht="19.5">
      <c r="B43" s="313" t="s">
        <v>123</v>
      </c>
      <c r="C43" s="313"/>
      <c r="D43" s="313"/>
      <c r="E43" s="313"/>
      <c r="F43" s="313"/>
      <c r="G43" s="313"/>
      <c r="H43" s="313"/>
      <c r="I43" s="313"/>
      <c r="J43" s="313"/>
      <c r="K43" s="313"/>
      <c r="L43" s="313"/>
      <c r="M43" s="313"/>
      <c r="N43" s="313"/>
      <c r="O43" s="313"/>
      <c r="P43" s="313"/>
      <c r="Q43" s="313"/>
      <c r="R43" s="313"/>
      <c r="S43" s="313"/>
      <c r="T43" s="313"/>
      <c r="U43" s="313"/>
    </row>
    <row r="44" spans="2:21" ht="45" customHeight="1">
      <c r="B44" s="283" t="s">
        <v>683</v>
      </c>
      <c r="C44" s="283"/>
      <c r="D44" s="283"/>
      <c r="E44" s="283"/>
      <c r="F44" s="283"/>
      <c r="G44" s="283"/>
      <c r="H44" s="283"/>
      <c r="I44" s="283"/>
      <c r="J44" s="283"/>
      <c r="K44" s="283"/>
      <c r="L44" s="283"/>
      <c r="M44" s="283"/>
      <c r="N44" s="283"/>
      <c r="O44" s="283"/>
      <c r="P44" s="283"/>
      <c r="Q44" s="283"/>
      <c r="R44" s="283"/>
      <c r="S44" s="283"/>
      <c r="T44" s="283"/>
      <c r="U44" s="283"/>
    </row>
    <row r="45" spans="2:21" ht="52.5" customHeight="1">
      <c r="B45" s="283" t="s">
        <v>684</v>
      </c>
      <c r="C45" s="283"/>
      <c r="D45" s="283"/>
      <c r="E45" s="283"/>
      <c r="F45" s="283"/>
      <c r="G45" s="283"/>
      <c r="H45" s="283"/>
      <c r="I45" s="283"/>
      <c r="J45" s="283"/>
      <c r="K45" s="283"/>
      <c r="L45" s="283"/>
      <c r="M45" s="283"/>
      <c r="N45" s="283"/>
      <c r="O45" s="283"/>
      <c r="P45" s="283"/>
      <c r="Q45" s="283"/>
      <c r="R45" s="283"/>
      <c r="S45" s="283"/>
      <c r="T45" s="283"/>
      <c r="U45" s="283"/>
    </row>
    <row r="46" spans="2:21" ht="55.5" customHeight="1">
      <c r="B46" s="283" t="s">
        <v>685</v>
      </c>
      <c r="C46" s="283"/>
      <c r="D46" s="283"/>
      <c r="E46" s="283"/>
      <c r="F46" s="283"/>
      <c r="G46" s="283"/>
      <c r="H46" s="283"/>
      <c r="I46" s="283"/>
      <c r="J46" s="283"/>
      <c r="K46" s="283"/>
      <c r="L46" s="283"/>
      <c r="M46" s="283"/>
      <c r="N46" s="283"/>
      <c r="O46" s="283"/>
      <c r="P46" s="283"/>
      <c r="Q46" s="283"/>
      <c r="R46" s="283"/>
      <c r="S46" s="283"/>
      <c r="T46" s="283"/>
      <c r="U46" s="283"/>
    </row>
    <row r="49" spans="2:21">
      <c r="B49" s="309" t="s">
        <v>345</v>
      </c>
      <c r="C49" s="309"/>
      <c r="D49" s="309"/>
      <c r="E49" s="309"/>
      <c r="F49" s="309"/>
      <c r="G49" s="309"/>
      <c r="H49" s="309"/>
      <c r="I49" s="309"/>
      <c r="J49" s="309"/>
      <c r="K49" s="309"/>
      <c r="L49" s="309"/>
      <c r="M49" s="309"/>
      <c r="N49" s="309"/>
      <c r="O49" s="309"/>
      <c r="P49" s="309"/>
      <c r="Q49" s="309"/>
      <c r="R49" s="309"/>
      <c r="S49" s="309"/>
      <c r="T49" s="309"/>
      <c r="U49" s="309"/>
    </row>
    <row r="50" spans="2:21" ht="19.5">
      <c r="B50" s="293" t="s">
        <v>28</v>
      </c>
      <c r="C50" s="293"/>
      <c r="D50" s="293"/>
      <c r="E50" s="293"/>
      <c r="F50" s="293"/>
      <c r="G50" s="293"/>
      <c r="H50" s="293"/>
      <c r="I50" s="293"/>
      <c r="J50" s="293"/>
      <c r="K50" s="293"/>
      <c r="L50" s="293"/>
      <c r="M50" s="293"/>
      <c r="N50" s="293"/>
      <c r="O50" s="293"/>
      <c r="P50" s="293"/>
      <c r="Q50" s="293"/>
      <c r="R50" s="293"/>
      <c r="S50" s="293"/>
      <c r="T50" s="293"/>
      <c r="U50" s="293"/>
    </row>
    <row r="51" spans="2:21">
      <c r="B51" s="283"/>
      <c r="C51" s="283"/>
      <c r="D51" s="283"/>
      <c r="E51" s="283"/>
      <c r="F51" s="283"/>
      <c r="G51" s="283"/>
      <c r="H51" s="283"/>
      <c r="I51" s="283"/>
      <c r="J51" s="283"/>
      <c r="K51" s="283"/>
      <c r="L51" s="283"/>
      <c r="M51" s="283"/>
      <c r="N51" s="283"/>
      <c r="O51" s="283"/>
      <c r="P51" s="283"/>
      <c r="Q51" s="283"/>
      <c r="R51" s="283"/>
      <c r="S51" s="283"/>
      <c r="T51" s="283"/>
      <c r="U51" s="283"/>
    </row>
    <row r="52" spans="2:21">
      <c r="B52" s="316"/>
      <c r="C52" s="317"/>
      <c r="D52" s="317"/>
      <c r="E52" s="317"/>
      <c r="F52" s="317"/>
      <c r="G52" s="317"/>
      <c r="H52" s="317"/>
      <c r="I52" s="317"/>
      <c r="J52" s="317"/>
      <c r="K52" s="317"/>
      <c r="L52" s="317"/>
      <c r="M52" s="317"/>
      <c r="N52" s="317"/>
      <c r="O52" s="317"/>
      <c r="P52" s="317"/>
      <c r="Q52" s="317"/>
      <c r="R52" s="317"/>
      <c r="S52" s="317"/>
      <c r="T52" s="317"/>
      <c r="U52" s="318"/>
    </row>
    <row r="53" spans="2:21" ht="30" customHeight="1">
      <c r="B53" s="316"/>
      <c r="C53" s="317"/>
      <c r="D53" s="317"/>
      <c r="E53" s="317"/>
      <c r="F53" s="317"/>
      <c r="G53" s="317"/>
      <c r="H53" s="317"/>
      <c r="I53" s="317"/>
      <c r="J53" s="317"/>
      <c r="K53" s="317"/>
      <c r="L53" s="317"/>
      <c r="M53" s="317"/>
      <c r="N53" s="317"/>
      <c r="O53" s="317"/>
      <c r="P53" s="317"/>
      <c r="Q53" s="317"/>
      <c r="R53" s="317"/>
      <c r="S53" s="317"/>
      <c r="T53" s="317"/>
      <c r="U53" s="318"/>
    </row>
    <row r="54" spans="2:21">
      <c r="B54" s="283"/>
      <c r="C54" s="283"/>
      <c r="D54" s="283"/>
      <c r="E54" s="283"/>
      <c r="F54" s="283"/>
      <c r="G54" s="283"/>
      <c r="H54" s="283"/>
      <c r="I54" s="283"/>
      <c r="J54" s="283"/>
      <c r="K54" s="283"/>
      <c r="L54" s="283"/>
      <c r="M54" s="283"/>
      <c r="N54" s="283"/>
      <c r="O54" s="283"/>
      <c r="P54" s="283"/>
      <c r="Q54" s="283"/>
      <c r="R54" s="283"/>
      <c r="S54" s="283"/>
      <c r="T54" s="283"/>
      <c r="U54" s="283"/>
    </row>
    <row r="55" spans="2:21" ht="19.5">
      <c r="B55" s="313" t="s">
        <v>123</v>
      </c>
      <c r="C55" s="313"/>
      <c r="D55" s="313"/>
      <c r="E55" s="313"/>
      <c r="F55" s="313"/>
      <c r="G55" s="313"/>
      <c r="H55" s="313"/>
      <c r="I55" s="313"/>
      <c r="J55" s="313"/>
      <c r="K55" s="313"/>
      <c r="L55" s="313"/>
      <c r="M55" s="313"/>
      <c r="N55" s="313"/>
      <c r="O55" s="313"/>
      <c r="P55" s="313"/>
      <c r="Q55" s="313"/>
      <c r="R55" s="313"/>
      <c r="S55" s="313"/>
      <c r="T55" s="313"/>
      <c r="U55" s="313"/>
    </row>
    <row r="56" spans="2:21">
      <c r="B56" s="283"/>
      <c r="C56" s="283"/>
      <c r="D56" s="283"/>
      <c r="E56" s="283"/>
      <c r="F56" s="283"/>
      <c r="G56" s="283"/>
      <c r="H56" s="283"/>
      <c r="I56" s="283"/>
      <c r="J56" s="283"/>
      <c r="K56" s="283"/>
      <c r="L56" s="283"/>
      <c r="M56" s="283"/>
      <c r="N56" s="283"/>
      <c r="O56" s="283"/>
      <c r="P56" s="283"/>
      <c r="Q56" s="283"/>
      <c r="R56" s="283"/>
      <c r="S56" s="283"/>
      <c r="T56" s="283"/>
      <c r="U56" s="283"/>
    </row>
    <row r="57" spans="2:21">
      <c r="B57" s="283"/>
      <c r="C57" s="283"/>
      <c r="D57" s="283"/>
      <c r="E57" s="283"/>
      <c r="F57" s="283"/>
      <c r="G57" s="283"/>
      <c r="H57" s="283"/>
      <c r="I57" s="283"/>
      <c r="J57" s="283"/>
      <c r="K57" s="283"/>
      <c r="L57" s="283"/>
      <c r="M57" s="283"/>
      <c r="N57" s="283"/>
      <c r="O57" s="283"/>
      <c r="P57" s="283"/>
      <c r="Q57" s="283"/>
      <c r="R57" s="283"/>
      <c r="S57" s="283"/>
      <c r="T57" s="283"/>
      <c r="U57" s="283"/>
    </row>
    <row r="58" spans="2:21">
      <c r="B58" s="283"/>
      <c r="C58" s="283"/>
      <c r="D58" s="283"/>
      <c r="E58" s="283"/>
      <c r="F58" s="283"/>
      <c r="G58" s="283"/>
      <c r="H58" s="283"/>
      <c r="I58" s="283"/>
      <c r="J58" s="283"/>
      <c r="K58" s="283"/>
      <c r="L58" s="283"/>
      <c r="M58" s="283"/>
      <c r="N58" s="283"/>
      <c r="O58" s="283"/>
      <c r="P58" s="283"/>
      <c r="Q58" s="283"/>
      <c r="R58" s="283"/>
      <c r="S58" s="283"/>
      <c r="T58" s="283"/>
      <c r="U58" s="283"/>
    </row>
    <row r="65497" spans="2:22">
      <c r="B65497" s="11" t="s">
        <v>29</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c r="B65498" s="12" t="s">
        <v>30</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row r="65499" spans="2:22">
      <c r="B65499" s="12" t="s">
        <v>31</v>
      </c>
      <c r="C65499" s="12"/>
      <c r="D65499" s="12"/>
      <c r="E65499" s="12"/>
      <c r="F65499" s="12"/>
      <c r="G65499" s="12"/>
      <c r="H65499" s="12"/>
      <c r="I65499" s="12"/>
      <c r="J65499" s="12"/>
      <c r="K65499" s="12"/>
      <c r="L65499" s="12"/>
      <c r="M65499" s="12"/>
      <c r="N65499" s="12"/>
      <c r="O65499" s="12"/>
      <c r="P65499" s="12"/>
      <c r="Q65499" s="12"/>
      <c r="R65499" s="12"/>
      <c r="S65499" s="12"/>
      <c r="T65499" s="12"/>
      <c r="U65499" s="12"/>
      <c r="V65499" s="12"/>
    </row>
  </sheetData>
  <mergeCells count="50">
    <mergeCell ref="B56:U56"/>
    <mergeCell ref="B57:U57"/>
    <mergeCell ref="B58:U58"/>
    <mergeCell ref="B49:U49"/>
    <mergeCell ref="B50:U50"/>
    <mergeCell ref="B51:U51"/>
    <mergeCell ref="B54:U54"/>
    <mergeCell ref="B55:U55"/>
    <mergeCell ref="B52:U52"/>
    <mergeCell ref="B53:U53"/>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9" r:id="rId1" xr:uid="{00000000-0004-0000-0500-000000000000}"/>
    <hyperlink ref="B65498" r:id="rId2" xr:uid="{00000000-0004-0000-0500-000001000000}"/>
    <hyperlink ref="B8" location="Autoevaluación!A113" tooltip="Ir a autoevaluación" display="Apoyo Financiero y Contable" xr:uid="{00000000-0004-0000-0500-000002000000}"/>
    <hyperlink ref="B7" location="Autoevaluación!A101" tooltip="Ir a autoevaluación" display="Talento Humano" xr:uid="{00000000-0004-0000-0500-000003000000}"/>
    <hyperlink ref="B6" location="Autoevaluación!A97" tooltip="Ir a autoevaluación" display="Administración de servicios complementarios" xr:uid="{00000000-0004-0000-0500-000004000000}"/>
    <hyperlink ref="B5" location="Autoevaluación!A88" tooltip="Ir a autoevaluación" display="Administración de la planta fisica y de los recursos" xr:uid="{00000000-0004-0000-0500-000005000000}"/>
    <hyperlink ref="B4" location="Autoevaluación!A83" tooltip="Ir a autoevaluación" display="Apoyo a la gestion académica" xr:uid="{00000000-0004-0000-05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B1:AN65497"/>
  <sheetViews>
    <sheetView showGridLines="0" zoomScale="70" zoomScaleNormal="70" workbookViewId="0">
      <selection activeCell="B47" sqref="B47:U47"/>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row r="2" spans="2:40" ht="22.5" customHeight="1">
      <c r="B2" s="303" t="s">
        <v>24</v>
      </c>
      <c r="C2" s="302" t="s">
        <v>175</v>
      </c>
      <c r="D2" s="302"/>
      <c r="E2" s="302"/>
      <c r="F2" s="302"/>
      <c r="G2" s="2"/>
      <c r="H2" s="300" t="s">
        <v>176</v>
      </c>
      <c r="I2" s="300"/>
      <c r="J2" s="300"/>
      <c r="K2" s="300"/>
      <c r="L2" s="3"/>
      <c r="M2" s="301" t="s">
        <v>177</v>
      </c>
      <c r="N2" s="301"/>
      <c r="O2" s="301"/>
      <c r="P2" s="301"/>
      <c r="Q2" s="112"/>
      <c r="R2" s="309" t="s">
        <v>178</v>
      </c>
      <c r="S2" s="309"/>
      <c r="T2" s="309"/>
      <c r="U2" s="309"/>
      <c r="V2" s="299"/>
      <c r="W2" s="17"/>
      <c r="X2" s="17"/>
      <c r="Y2" s="17"/>
      <c r="Z2" s="17"/>
      <c r="AA2" s="17"/>
      <c r="AB2" s="17"/>
      <c r="AC2" s="17"/>
      <c r="AD2" s="17"/>
      <c r="AE2" s="17"/>
      <c r="AF2" s="17"/>
      <c r="AG2" s="17"/>
      <c r="AH2" s="17"/>
      <c r="AI2" s="17"/>
      <c r="AJ2" s="17"/>
      <c r="AK2" s="17"/>
      <c r="AL2" s="17"/>
      <c r="AM2" s="17"/>
      <c r="AN2" s="17"/>
    </row>
    <row r="3" spans="2:40" ht="24.75" customHeight="1" thickBot="1">
      <c r="B3" s="304"/>
      <c r="C3" s="4">
        <v>1</v>
      </c>
      <c r="D3" s="4">
        <v>2</v>
      </c>
      <c r="E3" s="5">
        <v>3</v>
      </c>
      <c r="F3" s="6">
        <v>4</v>
      </c>
      <c r="G3" s="307"/>
      <c r="H3" s="4">
        <v>1</v>
      </c>
      <c r="I3" s="4">
        <v>2</v>
      </c>
      <c r="J3" s="5">
        <v>3</v>
      </c>
      <c r="K3" s="6">
        <v>4</v>
      </c>
      <c r="L3" s="305"/>
      <c r="M3" s="4">
        <v>1</v>
      </c>
      <c r="N3" s="4">
        <v>2</v>
      </c>
      <c r="O3" s="5">
        <v>3</v>
      </c>
      <c r="P3" s="6">
        <v>4</v>
      </c>
      <c r="Q3" s="113"/>
      <c r="R3" s="4">
        <v>1</v>
      </c>
      <c r="S3" s="4">
        <v>2</v>
      </c>
      <c r="T3" s="5">
        <v>3</v>
      </c>
      <c r="U3" s="6">
        <v>4</v>
      </c>
      <c r="V3" s="299"/>
      <c r="W3" s="17"/>
      <c r="X3" s="17"/>
      <c r="Y3" s="17"/>
      <c r="Z3" s="17"/>
      <c r="AA3" s="17"/>
      <c r="AB3" s="17"/>
      <c r="AC3" s="17"/>
      <c r="AD3" s="17"/>
      <c r="AE3" s="17"/>
      <c r="AF3" s="17"/>
      <c r="AG3" s="17"/>
      <c r="AH3" s="17"/>
      <c r="AI3" s="17"/>
      <c r="AJ3" s="17"/>
      <c r="AK3" s="17"/>
      <c r="AL3" s="17"/>
      <c r="AM3" s="17"/>
      <c r="AN3" s="17"/>
    </row>
    <row r="4" spans="2:40" ht="38.1" customHeight="1" thickTop="1" thickBot="1">
      <c r="B4" s="91" t="s">
        <v>5</v>
      </c>
      <c r="C4" s="86">
        <f>Autoevaluación!R122/SUM(Autoevaluación!R122:R125)</f>
        <v>0</v>
      </c>
      <c r="D4" s="8">
        <f>Autoevaluación!R123/SUM(Autoevaluación!R122:R125)</f>
        <v>0</v>
      </c>
      <c r="E4" s="8">
        <f>Autoevaluación!R124/SUM(Autoevaluación!R122:R125)</f>
        <v>1</v>
      </c>
      <c r="F4" s="8">
        <f>Autoevaluación!R125/SUM(Autoevaluación!R122:R125)</f>
        <v>0</v>
      </c>
      <c r="G4" s="308"/>
      <c r="H4" s="8">
        <f>Autoevaluación!S122/SUM(Autoevaluación!S122:S125)</f>
        <v>0</v>
      </c>
      <c r="I4" s="8">
        <f>Autoevaluación!S123/SUM(Autoevaluación!S122:S125)</f>
        <v>0</v>
      </c>
      <c r="J4" s="8">
        <f>Autoevaluación!S124/SUM(Autoevaluación!S122:S125)</f>
        <v>1</v>
      </c>
      <c r="K4" s="8">
        <f>Autoevaluación!S125/SUM(Autoevaluación!S122:S125)</f>
        <v>0</v>
      </c>
      <c r="L4" s="306"/>
      <c r="M4" s="8">
        <f>Autoevaluación!T122/SUM(Autoevaluación!T122:T125)</f>
        <v>0</v>
      </c>
      <c r="N4" s="8">
        <f>Autoevaluación!T123/SUM(Autoevaluación!T122:T125)</f>
        <v>0</v>
      </c>
      <c r="O4" s="8">
        <f>Autoevaluación!T124/SUM(Autoevaluación!T122:T125)</f>
        <v>1</v>
      </c>
      <c r="P4" s="8">
        <f>Autoevaluación!T125/SUM(Autoevaluación!T122:T125)</f>
        <v>0</v>
      </c>
      <c r="Q4" s="108"/>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c r="B5" s="92" t="s">
        <v>10</v>
      </c>
      <c r="C5" s="86">
        <f>Autoevaluación!R128/SUM(Autoevaluación!R128:R131)</f>
        <v>0</v>
      </c>
      <c r="D5" s="8">
        <f>Autoevaluación!R129/SUM(Autoevaluación!R128:R131)</f>
        <v>0</v>
      </c>
      <c r="E5" s="8">
        <f>Autoevaluación!R130/SUM(Autoevaluación!R128:R131)</f>
        <v>1</v>
      </c>
      <c r="F5" s="8">
        <f>Autoevaluación!R131/SUM(Autoevaluación!R128:R131)</f>
        <v>0</v>
      </c>
      <c r="G5" s="308"/>
      <c r="H5" s="8">
        <f>Autoevaluación!S128/SUM(Autoevaluación!S128:S131)</f>
        <v>0</v>
      </c>
      <c r="I5" s="8">
        <f>Autoevaluación!S129/SUM(Autoevaluación!S128:S131)</f>
        <v>0.25</v>
      </c>
      <c r="J5" s="8">
        <f>Autoevaluación!S130/SUM(Autoevaluación!S128:S131)</f>
        <v>0.75</v>
      </c>
      <c r="K5" s="8">
        <f>Autoevaluación!S131/SUM(Autoevaluación!S128:S131)</f>
        <v>0</v>
      </c>
      <c r="L5" s="306"/>
      <c r="M5" s="8">
        <f>Autoevaluación!T128/SUM(Autoevaluación!T128:T131)</f>
        <v>0</v>
      </c>
      <c r="N5" s="8">
        <f>Autoevaluación!T129/SUM(Autoevaluación!T128:T131)</f>
        <v>0.25</v>
      </c>
      <c r="O5" s="8">
        <f>Autoevaluación!T130/SUM(Autoevaluación!T128:T131)</f>
        <v>0.75</v>
      </c>
      <c r="P5" s="8">
        <f>Autoevaluación!T131/SUM(Autoevaluación!T128:T131)</f>
        <v>0</v>
      </c>
      <c r="Q5" s="108"/>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c r="B6" s="92" t="s">
        <v>15</v>
      </c>
      <c r="C6" s="86">
        <f>Autoevaluación!R134/SUM(Autoevaluación!R134:R137)</f>
        <v>0</v>
      </c>
      <c r="D6" s="8">
        <f>Autoevaluación!R135/SUM(Autoevaluación!R134:R137)</f>
        <v>0</v>
      </c>
      <c r="E6" s="8">
        <f>Autoevaluación!R136/SUM(Autoevaluación!R134:R137)</f>
        <v>1</v>
      </c>
      <c r="F6" s="8">
        <f>Autoevaluación!R137/SUM(Autoevaluación!R134:R137)</f>
        <v>0</v>
      </c>
      <c r="G6" s="308"/>
      <c r="H6" s="8">
        <f>Autoevaluación!S134/SUM(Autoevaluación!S134:S137)</f>
        <v>0</v>
      </c>
      <c r="I6" s="8">
        <f>Autoevaluación!S135/SUM(Autoevaluación!S134:S137)</f>
        <v>0</v>
      </c>
      <c r="J6" s="8">
        <f>Autoevaluación!S136/SUM(Autoevaluación!S134:S137)</f>
        <v>1</v>
      </c>
      <c r="K6" s="8">
        <f>Autoevaluación!S137/SUM(Autoevaluación!S134:S137)</f>
        <v>0</v>
      </c>
      <c r="L6" s="306"/>
      <c r="M6" s="8">
        <f>Autoevaluación!T134/SUM(Autoevaluación!T134:T137)</f>
        <v>0</v>
      </c>
      <c r="N6" s="8">
        <f>Autoevaluación!T135/SUM(Autoevaluación!T134:T137)</f>
        <v>0</v>
      </c>
      <c r="O6" s="8">
        <f>Autoevaluación!T136/SUM(Autoevaluación!T134:T137)</f>
        <v>1</v>
      </c>
      <c r="P6" s="8">
        <f>Autoevaluación!T137/SUM(Autoevaluación!T134:T137)</f>
        <v>0</v>
      </c>
      <c r="Q6" s="108"/>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c r="B7" s="91" t="s">
        <v>19</v>
      </c>
      <c r="C7" s="86">
        <f>Autoevaluación!R139/SUM(Autoevaluación!R139:R142)</f>
        <v>0.33333333333333331</v>
      </c>
      <c r="D7" s="8">
        <f>Autoevaluación!R140/SUM(Autoevaluación!R139:R142)</f>
        <v>0.33333333333333331</v>
      </c>
      <c r="E7" s="8">
        <f>Autoevaluación!R141/SUM(Autoevaluación!R139:R142)</f>
        <v>0.33333333333333331</v>
      </c>
      <c r="F7" s="8">
        <f>Autoevaluación!R142/SUM(Autoevaluación!R139:R142)</f>
        <v>0</v>
      </c>
      <c r="G7" s="308"/>
      <c r="H7" s="8">
        <f>Autoevaluación!S139/SUM(Autoevaluación!S139:S142)</f>
        <v>0.33333333333333331</v>
      </c>
      <c r="I7" s="8">
        <f>Autoevaluación!S140/SUM(Autoevaluación!S139:S142)</f>
        <v>0.33333333333333331</v>
      </c>
      <c r="J7" s="8">
        <f>Autoevaluación!S141/SUM(Autoevaluación!S139:S142)</f>
        <v>0.33333333333333331</v>
      </c>
      <c r="K7" s="8">
        <f>Autoevaluación!S142/SUM(Autoevaluación!S139:S142)</f>
        <v>0</v>
      </c>
      <c r="L7" s="306"/>
      <c r="M7" s="8">
        <f>Autoevaluación!T139/SUM(Autoevaluación!T139:T142)</f>
        <v>0.33333333333333331</v>
      </c>
      <c r="N7" s="8">
        <f>Autoevaluación!T140/SUM(Autoevaluación!T139:T142)</f>
        <v>0.66666666666666663</v>
      </c>
      <c r="O7" s="8">
        <f>Autoevaluación!T141/SUM(Autoevaluación!T139:T142)</f>
        <v>0</v>
      </c>
      <c r="P7" s="8">
        <f>Autoevaluación!T142/SUM(Autoevaluación!T139:T142)</f>
        <v>0</v>
      </c>
      <c r="Q7" s="108"/>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c r="B8" s="89"/>
      <c r="C8" s="8"/>
      <c r="D8" s="8"/>
      <c r="E8" s="8"/>
      <c r="F8" s="8"/>
      <c r="G8" s="308"/>
      <c r="H8" s="8"/>
      <c r="I8" s="8"/>
      <c r="J8" s="8"/>
      <c r="K8" s="8"/>
      <c r="L8" s="306"/>
      <c r="M8" s="8"/>
      <c r="N8" s="8"/>
      <c r="O8" s="8"/>
      <c r="P8" s="8"/>
      <c r="Q8" s="108"/>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c r="B9" s="7"/>
      <c r="C9" s="8"/>
      <c r="D9" s="8"/>
      <c r="E9" s="8"/>
      <c r="F9" s="8"/>
      <c r="G9" s="308"/>
      <c r="H9" s="8"/>
      <c r="I9" s="8"/>
      <c r="J9" s="8"/>
      <c r="K9" s="8"/>
      <c r="L9" s="306"/>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c r="B10" s="16" t="s">
        <v>138</v>
      </c>
      <c r="C10" s="13">
        <f>AVERAGE(C4:C9)</f>
        <v>8.3333333333333329E-2</v>
      </c>
      <c r="D10" s="13">
        <f>AVERAGE(D4:D9)</f>
        <v>8.3333333333333329E-2</v>
      </c>
      <c r="E10" s="13">
        <f>AVERAGE(E4:E9)</f>
        <v>0.83333333333333337</v>
      </c>
      <c r="F10" s="13">
        <f>AVERAGE(F4:F9)</f>
        <v>0</v>
      </c>
      <c r="G10" s="10"/>
      <c r="H10" s="13">
        <f>AVERAGE(H4:H9)</f>
        <v>8.3333333333333329E-2</v>
      </c>
      <c r="I10" s="13">
        <f>AVERAGE(I4:I9)</f>
        <v>0.14583333333333331</v>
      </c>
      <c r="J10" s="13">
        <f>AVERAGE(J4:J9)</f>
        <v>0.77083333333333337</v>
      </c>
      <c r="K10" s="13">
        <f>AVERAGE(K4:K9)</f>
        <v>0</v>
      </c>
      <c r="L10" s="10"/>
      <c r="M10" s="13">
        <f>AVERAGE(M4:M9)</f>
        <v>8.3333333333333329E-2</v>
      </c>
      <c r="N10" s="13">
        <f>AVERAGE(N4:N9)</f>
        <v>0.22916666666666666</v>
      </c>
      <c r="O10" s="13">
        <f>AVERAGE(O4:O9)</f>
        <v>0.6875</v>
      </c>
      <c r="P10" s="13">
        <f>AVERAGE(P4:P9)</f>
        <v>0</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c r="B12" s="302" t="s">
        <v>175</v>
      </c>
      <c r="C12" s="302"/>
      <c r="D12" s="302"/>
      <c r="E12" s="302"/>
      <c r="F12" s="302"/>
      <c r="G12" s="302"/>
      <c r="H12" s="302"/>
      <c r="I12" s="302"/>
      <c r="J12" s="302"/>
      <c r="K12" s="302"/>
      <c r="L12" s="302"/>
      <c r="M12" s="302"/>
      <c r="N12" s="302"/>
      <c r="O12" s="302"/>
      <c r="P12" s="302"/>
      <c r="Q12" s="302"/>
      <c r="R12" s="302"/>
      <c r="S12" s="302"/>
      <c r="T12" s="302"/>
      <c r="U12" s="302"/>
      <c r="V12" s="17"/>
      <c r="W12" s="17"/>
      <c r="X12" s="17"/>
      <c r="Y12" s="17"/>
      <c r="Z12" s="17"/>
      <c r="AA12" s="17"/>
      <c r="AB12" s="17"/>
      <c r="AC12" s="17"/>
      <c r="AD12" s="17"/>
      <c r="AE12" s="17"/>
      <c r="AF12" s="17"/>
      <c r="AG12" s="17"/>
      <c r="AH12" s="17"/>
      <c r="AI12" s="17"/>
      <c r="AJ12" s="17"/>
      <c r="AK12" s="17"/>
      <c r="AL12" s="17"/>
      <c r="AM12" s="17"/>
      <c r="AN12" s="17"/>
    </row>
    <row r="13" spans="2:40" ht="24.95" customHeight="1">
      <c r="B13" s="315" t="s">
        <v>28</v>
      </c>
      <c r="C13" s="315"/>
      <c r="D13" s="315"/>
      <c r="E13" s="315"/>
      <c r="F13" s="315"/>
      <c r="G13" s="315"/>
      <c r="H13" s="315"/>
      <c r="I13" s="315"/>
      <c r="J13" s="315"/>
      <c r="K13" s="315"/>
      <c r="L13" s="315"/>
      <c r="M13" s="315"/>
      <c r="N13" s="315"/>
      <c r="O13" s="315"/>
      <c r="P13" s="315"/>
      <c r="Q13" s="315"/>
      <c r="R13" s="315"/>
      <c r="S13" s="315"/>
      <c r="T13" s="315"/>
      <c r="U13" s="315"/>
      <c r="V13" s="17"/>
      <c r="W13" s="17"/>
      <c r="X13" s="17"/>
      <c r="Y13" s="17"/>
      <c r="Z13" s="17"/>
      <c r="AA13" s="17"/>
      <c r="AB13" s="17"/>
      <c r="AC13" s="17"/>
      <c r="AD13" s="17"/>
      <c r="AE13" s="17"/>
      <c r="AF13" s="17"/>
      <c r="AG13" s="17"/>
      <c r="AH13" s="17"/>
      <c r="AI13" s="17"/>
      <c r="AJ13" s="17"/>
      <c r="AK13" s="17"/>
      <c r="AL13" s="17"/>
      <c r="AM13" s="17"/>
      <c r="AN13" s="17"/>
    </row>
    <row r="14" spans="2:40" ht="60" customHeight="1">
      <c r="B14" s="283" t="s">
        <v>301</v>
      </c>
      <c r="C14" s="283"/>
      <c r="D14" s="283"/>
      <c r="E14" s="283"/>
      <c r="F14" s="283"/>
      <c r="G14" s="283"/>
      <c r="H14" s="283"/>
      <c r="I14" s="283"/>
      <c r="J14" s="283"/>
      <c r="K14" s="283"/>
      <c r="L14" s="283"/>
      <c r="M14" s="283"/>
      <c r="N14" s="283"/>
      <c r="O14" s="283"/>
      <c r="P14" s="283"/>
      <c r="Q14" s="283"/>
      <c r="R14" s="283"/>
      <c r="S14" s="283"/>
      <c r="T14" s="283"/>
      <c r="U14" s="283"/>
      <c r="V14" s="17"/>
      <c r="W14" s="17"/>
      <c r="X14" s="17"/>
      <c r="Y14" s="17"/>
      <c r="Z14" s="17"/>
      <c r="AA14" s="17"/>
      <c r="AB14" s="17"/>
      <c r="AC14" s="17"/>
      <c r="AD14" s="17"/>
      <c r="AE14" s="17"/>
      <c r="AF14" s="17"/>
      <c r="AG14" s="17"/>
      <c r="AH14" s="17"/>
      <c r="AI14" s="17"/>
      <c r="AJ14" s="17"/>
      <c r="AK14" s="17"/>
      <c r="AL14" s="17"/>
      <c r="AM14" s="17"/>
      <c r="AN14" s="17"/>
    </row>
    <row r="15" spans="2:40" ht="60" customHeight="1">
      <c r="B15" s="283" t="s">
        <v>302</v>
      </c>
      <c r="C15" s="283"/>
      <c r="D15" s="283"/>
      <c r="E15" s="283"/>
      <c r="F15" s="283"/>
      <c r="G15" s="283"/>
      <c r="H15" s="283"/>
      <c r="I15" s="283"/>
      <c r="J15" s="283"/>
      <c r="K15" s="283"/>
      <c r="L15" s="283"/>
      <c r="M15" s="283"/>
      <c r="N15" s="283"/>
      <c r="O15" s="283"/>
      <c r="P15" s="283"/>
      <c r="Q15" s="283"/>
      <c r="R15" s="283"/>
      <c r="S15" s="283"/>
      <c r="T15" s="283"/>
      <c r="U15" s="28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c r="B17" s="283" t="s">
        <v>192</v>
      </c>
      <c r="C17" s="283"/>
      <c r="D17" s="283"/>
      <c r="E17" s="283"/>
      <c r="F17" s="283"/>
      <c r="G17" s="283"/>
      <c r="H17" s="283"/>
      <c r="I17" s="283"/>
      <c r="J17" s="283"/>
      <c r="K17" s="283"/>
      <c r="L17" s="283"/>
      <c r="M17" s="283"/>
      <c r="N17" s="283"/>
      <c r="O17" s="283"/>
      <c r="P17" s="283"/>
      <c r="Q17" s="283"/>
      <c r="R17" s="283"/>
      <c r="S17" s="283"/>
      <c r="T17" s="283"/>
      <c r="U17" s="283"/>
    </row>
    <row r="18" spans="2:21" ht="60" customHeight="1">
      <c r="B18" s="283" t="s">
        <v>193</v>
      </c>
      <c r="C18" s="283"/>
      <c r="D18" s="283"/>
      <c r="E18" s="283"/>
      <c r="F18" s="283"/>
      <c r="G18" s="283"/>
      <c r="H18" s="283"/>
      <c r="I18" s="283"/>
      <c r="J18" s="283"/>
      <c r="K18" s="283"/>
      <c r="L18" s="283"/>
      <c r="M18" s="283"/>
      <c r="N18" s="283"/>
      <c r="O18" s="283"/>
      <c r="P18" s="283"/>
      <c r="Q18" s="283"/>
      <c r="R18" s="283"/>
      <c r="S18" s="283"/>
      <c r="T18" s="283"/>
      <c r="U18" s="283"/>
    </row>
    <row r="19" spans="2:21" ht="60" customHeight="1">
      <c r="B19" s="283" t="s">
        <v>194</v>
      </c>
      <c r="C19" s="283"/>
      <c r="D19" s="283"/>
      <c r="E19" s="283"/>
      <c r="F19" s="283"/>
      <c r="G19" s="283"/>
      <c r="H19" s="283"/>
      <c r="I19" s="283"/>
      <c r="J19" s="283"/>
      <c r="K19" s="283"/>
      <c r="L19" s="283"/>
      <c r="M19" s="283"/>
      <c r="N19" s="283"/>
      <c r="O19" s="283"/>
      <c r="P19" s="283"/>
      <c r="Q19" s="283"/>
      <c r="R19" s="283"/>
      <c r="S19" s="283"/>
      <c r="T19" s="283"/>
      <c r="U19" s="283"/>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2" t="s">
        <v>342</v>
      </c>
      <c r="C21" s="292"/>
      <c r="D21" s="292"/>
      <c r="E21" s="292"/>
      <c r="F21" s="292"/>
      <c r="G21" s="292"/>
      <c r="H21" s="292"/>
      <c r="I21" s="292"/>
      <c r="J21" s="292"/>
      <c r="K21" s="292"/>
      <c r="L21" s="292"/>
      <c r="M21" s="292"/>
      <c r="N21" s="292"/>
      <c r="O21" s="292"/>
      <c r="P21" s="292"/>
      <c r="Q21" s="292"/>
      <c r="R21" s="292"/>
      <c r="S21" s="292"/>
      <c r="T21" s="292"/>
      <c r="U21" s="292"/>
    </row>
    <row r="22" spans="2:21" ht="24.95" customHeight="1">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c r="B23" s="283" t="s">
        <v>271</v>
      </c>
      <c r="C23" s="283"/>
      <c r="D23" s="283"/>
      <c r="E23" s="283"/>
      <c r="F23" s="283"/>
      <c r="G23" s="283"/>
      <c r="H23" s="283"/>
      <c r="I23" s="283"/>
      <c r="J23" s="283"/>
      <c r="K23" s="283"/>
      <c r="L23" s="283"/>
      <c r="M23" s="283"/>
      <c r="N23" s="283"/>
      <c r="O23" s="283"/>
      <c r="P23" s="283"/>
      <c r="Q23" s="283"/>
      <c r="R23" s="283"/>
      <c r="S23" s="283"/>
      <c r="T23" s="283"/>
      <c r="U23" s="283"/>
    </row>
    <row r="24" spans="2:21" ht="60" customHeight="1">
      <c r="B24" s="283" t="s">
        <v>272</v>
      </c>
      <c r="C24" s="283"/>
      <c r="D24" s="283"/>
      <c r="E24" s="283"/>
      <c r="F24" s="283"/>
      <c r="G24" s="283"/>
      <c r="H24" s="283"/>
      <c r="I24" s="283"/>
      <c r="J24" s="283"/>
      <c r="K24" s="283"/>
      <c r="L24" s="283"/>
      <c r="M24" s="283"/>
      <c r="N24" s="283"/>
      <c r="O24" s="283"/>
      <c r="P24" s="283"/>
      <c r="Q24" s="283"/>
      <c r="R24" s="283"/>
      <c r="S24" s="283"/>
      <c r="T24" s="283"/>
      <c r="U24" s="283"/>
    </row>
    <row r="25" spans="2:21" s="15" customFormat="1" ht="24.95" customHeight="1">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c r="B26" s="283" t="s">
        <v>273</v>
      </c>
      <c r="C26" s="283"/>
      <c r="D26" s="283"/>
      <c r="E26" s="283"/>
      <c r="F26" s="283"/>
      <c r="G26" s="283"/>
      <c r="H26" s="283"/>
      <c r="I26" s="283"/>
      <c r="J26" s="283"/>
      <c r="K26" s="283"/>
      <c r="L26" s="283"/>
      <c r="M26" s="283"/>
      <c r="N26" s="283"/>
      <c r="O26" s="283"/>
      <c r="P26" s="283"/>
      <c r="Q26" s="283"/>
      <c r="R26" s="283"/>
      <c r="S26" s="283"/>
      <c r="T26" s="283"/>
      <c r="U26" s="283"/>
    </row>
    <row r="27" spans="2:21" ht="60" customHeight="1">
      <c r="B27" s="283" t="s">
        <v>270</v>
      </c>
      <c r="C27" s="283"/>
      <c r="D27" s="283"/>
      <c r="E27" s="283"/>
      <c r="F27" s="283"/>
      <c r="G27" s="283"/>
      <c r="H27" s="283"/>
      <c r="I27" s="283"/>
      <c r="J27" s="283"/>
      <c r="K27" s="283"/>
      <c r="L27" s="283"/>
      <c r="M27" s="283"/>
      <c r="N27" s="283"/>
      <c r="O27" s="283"/>
      <c r="P27" s="283"/>
      <c r="Q27" s="283"/>
      <c r="R27" s="283"/>
      <c r="S27" s="283"/>
      <c r="T27" s="283"/>
      <c r="U27" s="283"/>
    </row>
    <row r="28" spans="2:21" ht="60" customHeight="1">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314" t="s">
        <v>343</v>
      </c>
      <c r="C30" s="314"/>
      <c r="D30" s="314"/>
      <c r="E30" s="314"/>
      <c r="F30" s="314"/>
      <c r="G30" s="314"/>
      <c r="H30" s="314"/>
      <c r="I30" s="314"/>
      <c r="J30" s="314"/>
      <c r="K30" s="314"/>
      <c r="L30" s="314"/>
      <c r="M30" s="314"/>
      <c r="N30" s="314"/>
      <c r="O30" s="314"/>
      <c r="P30" s="314"/>
      <c r="Q30" s="314"/>
      <c r="R30" s="314"/>
      <c r="S30" s="314"/>
      <c r="T30" s="314"/>
      <c r="U30" s="314"/>
    </row>
    <row r="31" spans="2:21" ht="24.95" customHeight="1">
      <c r="B31" s="311" t="s">
        <v>28</v>
      </c>
      <c r="C31" s="312"/>
      <c r="D31" s="312"/>
      <c r="E31" s="312"/>
      <c r="F31" s="312"/>
      <c r="G31" s="312"/>
      <c r="H31" s="312"/>
      <c r="I31" s="312"/>
      <c r="J31" s="312"/>
      <c r="K31" s="312"/>
      <c r="L31" s="312"/>
      <c r="M31" s="312"/>
      <c r="N31" s="312"/>
      <c r="O31" s="312"/>
      <c r="P31" s="312"/>
      <c r="Q31" s="312"/>
      <c r="R31" s="312"/>
      <c r="S31" s="312"/>
      <c r="T31" s="312"/>
      <c r="U31" s="312"/>
    </row>
    <row r="32" spans="2:21" ht="60" customHeight="1">
      <c r="B32" s="283" t="s">
        <v>303</v>
      </c>
      <c r="C32" s="283"/>
      <c r="D32" s="283"/>
      <c r="E32" s="283"/>
      <c r="F32" s="283"/>
      <c r="G32" s="283"/>
      <c r="H32" s="283"/>
      <c r="I32" s="283"/>
      <c r="J32" s="283"/>
      <c r="K32" s="283"/>
      <c r="L32" s="283"/>
      <c r="M32" s="283"/>
      <c r="N32" s="283"/>
      <c r="O32" s="283"/>
      <c r="P32" s="283"/>
      <c r="Q32" s="283"/>
      <c r="R32" s="283"/>
      <c r="S32" s="283"/>
      <c r="T32" s="283"/>
      <c r="U32" s="283"/>
    </row>
    <row r="33" spans="2:21" ht="60" customHeight="1">
      <c r="B33" s="283" t="s">
        <v>304</v>
      </c>
      <c r="C33" s="283"/>
      <c r="D33" s="283"/>
      <c r="E33" s="283"/>
      <c r="F33" s="283"/>
      <c r="G33" s="283"/>
      <c r="H33" s="283"/>
      <c r="I33" s="283"/>
      <c r="J33" s="283"/>
      <c r="K33" s="283"/>
      <c r="L33" s="283"/>
      <c r="M33" s="283"/>
      <c r="N33" s="283"/>
      <c r="O33" s="283"/>
      <c r="P33" s="283"/>
      <c r="Q33" s="283"/>
      <c r="R33" s="283"/>
      <c r="S33" s="283"/>
      <c r="T33" s="283"/>
      <c r="U33" s="283"/>
    </row>
    <row r="34" spans="2:21" s="15" customFormat="1" ht="24.95" customHeight="1">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c r="B35" s="283" t="s">
        <v>305</v>
      </c>
      <c r="C35" s="283"/>
      <c r="D35" s="283"/>
      <c r="E35" s="283"/>
      <c r="F35" s="283"/>
      <c r="G35" s="283"/>
      <c r="H35" s="283"/>
      <c r="I35" s="283"/>
      <c r="J35" s="283"/>
      <c r="K35" s="283"/>
      <c r="L35" s="283"/>
      <c r="M35" s="283"/>
      <c r="N35" s="283"/>
      <c r="O35" s="283"/>
      <c r="P35" s="283"/>
      <c r="Q35" s="283"/>
      <c r="R35" s="283"/>
      <c r="S35" s="283"/>
      <c r="T35" s="283"/>
      <c r="U35" s="283"/>
    </row>
    <row r="36" spans="2:21" ht="60" customHeight="1">
      <c r="B36" s="283" t="s">
        <v>306</v>
      </c>
      <c r="C36" s="283"/>
      <c r="D36" s="283"/>
      <c r="E36" s="283"/>
      <c r="F36" s="283"/>
      <c r="G36" s="283"/>
      <c r="H36" s="283"/>
      <c r="I36" s="283"/>
      <c r="J36" s="283"/>
      <c r="K36" s="283"/>
      <c r="L36" s="283"/>
      <c r="M36" s="283"/>
      <c r="N36" s="283"/>
      <c r="O36" s="283"/>
      <c r="P36" s="283"/>
      <c r="Q36" s="283"/>
      <c r="R36" s="283"/>
      <c r="S36" s="283"/>
      <c r="T36" s="283"/>
      <c r="U36" s="283"/>
    </row>
    <row r="37" spans="2:21" ht="60" customHeight="1">
      <c r="B37" s="283"/>
      <c r="C37" s="283"/>
      <c r="D37" s="283"/>
      <c r="E37" s="283"/>
      <c r="F37" s="283"/>
      <c r="G37" s="283"/>
      <c r="H37" s="283"/>
      <c r="I37" s="283"/>
      <c r="J37" s="283"/>
      <c r="K37" s="283"/>
      <c r="L37" s="283"/>
      <c r="M37" s="283"/>
      <c r="N37" s="283"/>
      <c r="O37" s="283"/>
      <c r="P37" s="283"/>
      <c r="Q37" s="283"/>
      <c r="R37" s="283"/>
      <c r="S37" s="283"/>
      <c r="T37" s="283"/>
      <c r="U37" s="283"/>
    </row>
    <row r="40" spans="2:21">
      <c r="B40" s="309" t="s">
        <v>344</v>
      </c>
      <c r="C40" s="309"/>
      <c r="D40" s="309"/>
      <c r="E40" s="309"/>
      <c r="F40" s="309"/>
      <c r="G40" s="309"/>
      <c r="H40" s="309"/>
      <c r="I40" s="309"/>
      <c r="J40" s="309"/>
      <c r="K40" s="309"/>
      <c r="L40" s="309"/>
      <c r="M40" s="309"/>
      <c r="N40" s="309"/>
      <c r="O40" s="309"/>
      <c r="P40" s="309"/>
      <c r="Q40" s="309"/>
      <c r="R40" s="309"/>
      <c r="S40" s="309"/>
      <c r="T40" s="309"/>
      <c r="U40" s="309"/>
    </row>
    <row r="41" spans="2:21" ht="19.5">
      <c r="B41" s="311" t="s">
        <v>28</v>
      </c>
      <c r="C41" s="312"/>
      <c r="D41" s="312"/>
      <c r="E41" s="312"/>
      <c r="F41" s="312"/>
      <c r="G41" s="312"/>
      <c r="H41" s="312"/>
      <c r="I41" s="312"/>
      <c r="J41" s="312"/>
      <c r="K41" s="312"/>
      <c r="L41" s="312"/>
      <c r="M41" s="312"/>
      <c r="N41" s="312"/>
      <c r="O41" s="312"/>
      <c r="P41" s="312"/>
      <c r="Q41" s="312"/>
      <c r="R41" s="312"/>
      <c r="S41" s="312"/>
      <c r="T41" s="312"/>
      <c r="U41" s="312"/>
    </row>
    <row r="42" spans="2:21" ht="62.25" customHeight="1">
      <c r="B42" s="283" t="s">
        <v>686</v>
      </c>
      <c r="C42" s="283"/>
      <c r="D42" s="283"/>
      <c r="E42" s="283"/>
      <c r="F42" s="283"/>
      <c r="G42" s="283"/>
      <c r="H42" s="283"/>
      <c r="I42" s="283"/>
      <c r="J42" s="283"/>
      <c r="K42" s="283"/>
      <c r="L42" s="283"/>
      <c r="M42" s="283"/>
      <c r="N42" s="283"/>
      <c r="O42" s="283"/>
      <c r="P42" s="283"/>
      <c r="Q42" s="283"/>
      <c r="R42" s="283"/>
      <c r="S42" s="283"/>
      <c r="T42" s="283"/>
      <c r="U42" s="283"/>
    </row>
    <row r="43" spans="2:21" ht="64.5" customHeight="1">
      <c r="B43" s="283" t="s">
        <v>687</v>
      </c>
      <c r="C43" s="283"/>
      <c r="D43" s="283"/>
      <c r="E43" s="283"/>
      <c r="F43" s="283"/>
      <c r="G43" s="283"/>
      <c r="H43" s="283"/>
      <c r="I43" s="283"/>
      <c r="J43" s="283"/>
      <c r="K43" s="283"/>
      <c r="L43" s="283"/>
      <c r="M43" s="283"/>
      <c r="N43" s="283"/>
      <c r="O43" s="283"/>
      <c r="P43" s="283"/>
      <c r="Q43" s="283"/>
      <c r="R43" s="283"/>
      <c r="S43" s="283"/>
      <c r="T43" s="283"/>
      <c r="U43" s="283"/>
    </row>
    <row r="44" spans="2:21" ht="19.5">
      <c r="B44" s="313" t="s">
        <v>123</v>
      </c>
      <c r="C44" s="313"/>
      <c r="D44" s="313"/>
      <c r="E44" s="313"/>
      <c r="F44" s="313"/>
      <c r="G44" s="313"/>
      <c r="H44" s="313"/>
      <c r="I44" s="313"/>
      <c r="J44" s="313"/>
      <c r="K44" s="313"/>
      <c r="L44" s="313"/>
      <c r="M44" s="313"/>
      <c r="N44" s="313"/>
      <c r="O44" s="313"/>
      <c r="P44" s="313"/>
      <c r="Q44" s="313"/>
      <c r="R44" s="313"/>
      <c r="S44" s="313"/>
      <c r="T44" s="313"/>
      <c r="U44" s="313"/>
    </row>
    <row r="45" spans="2:21" ht="54.75" customHeight="1">
      <c r="B45" s="283" t="s">
        <v>688</v>
      </c>
      <c r="C45" s="283"/>
      <c r="D45" s="283"/>
      <c r="E45" s="283"/>
      <c r="F45" s="283"/>
      <c r="G45" s="283"/>
      <c r="H45" s="283"/>
      <c r="I45" s="283"/>
      <c r="J45" s="283"/>
      <c r="K45" s="283"/>
      <c r="L45" s="283"/>
      <c r="M45" s="283"/>
      <c r="N45" s="283"/>
      <c r="O45" s="283"/>
      <c r="P45" s="283"/>
      <c r="Q45" s="283"/>
      <c r="R45" s="283"/>
      <c r="S45" s="283"/>
      <c r="T45" s="283"/>
      <c r="U45" s="283"/>
    </row>
    <row r="46" spans="2:21" ht="61.5" customHeight="1">
      <c r="B46" s="283" t="s">
        <v>689</v>
      </c>
      <c r="C46" s="283"/>
      <c r="D46" s="283"/>
      <c r="E46" s="283"/>
      <c r="F46" s="283"/>
      <c r="G46" s="283"/>
      <c r="H46" s="283"/>
      <c r="I46" s="283"/>
      <c r="J46" s="283"/>
      <c r="K46" s="283"/>
      <c r="L46" s="283"/>
      <c r="M46" s="283"/>
      <c r="N46" s="283"/>
      <c r="O46" s="283"/>
      <c r="P46" s="283"/>
      <c r="Q46" s="283"/>
      <c r="R46" s="283"/>
      <c r="S46" s="283"/>
      <c r="T46" s="283"/>
      <c r="U46" s="283"/>
    </row>
    <row r="47" spans="2:21" ht="64.5" customHeight="1">
      <c r="B47" s="283" t="s">
        <v>690</v>
      </c>
      <c r="C47" s="283"/>
      <c r="D47" s="283"/>
      <c r="E47" s="283"/>
      <c r="F47" s="283"/>
      <c r="G47" s="283"/>
      <c r="H47" s="283"/>
      <c r="I47" s="283"/>
      <c r="J47" s="283"/>
      <c r="K47" s="283"/>
      <c r="L47" s="283"/>
      <c r="M47" s="283"/>
      <c r="N47" s="283"/>
      <c r="O47" s="283"/>
      <c r="P47" s="283"/>
      <c r="Q47" s="283"/>
      <c r="R47" s="283"/>
      <c r="S47" s="283"/>
      <c r="T47" s="283"/>
      <c r="U47" s="283"/>
    </row>
    <row r="49" spans="2:21">
      <c r="B49" s="309" t="s">
        <v>345</v>
      </c>
      <c r="C49" s="309"/>
      <c r="D49" s="309"/>
      <c r="E49" s="309"/>
      <c r="F49" s="309"/>
      <c r="G49" s="309"/>
      <c r="H49" s="309"/>
      <c r="I49" s="309"/>
      <c r="J49" s="309"/>
      <c r="K49" s="309"/>
      <c r="L49" s="309"/>
      <c r="M49" s="309"/>
      <c r="N49" s="309"/>
      <c r="O49" s="309"/>
      <c r="P49" s="309"/>
      <c r="Q49" s="309"/>
      <c r="R49" s="309"/>
      <c r="S49" s="309"/>
      <c r="T49" s="309"/>
      <c r="U49" s="309"/>
    </row>
    <row r="50" spans="2:21" ht="19.5">
      <c r="B50" s="311" t="s">
        <v>28</v>
      </c>
      <c r="C50" s="312"/>
      <c r="D50" s="312"/>
      <c r="E50" s="312"/>
      <c r="F50" s="312"/>
      <c r="G50" s="312"/>
      <c r="H50" s="312"/>
      <c r="I50" s="312"/>
      <c r="J50" s="312"/>
      <c r="K50" s="312"/>
      <c r="L50" s="312"/>
      <c r="M50" s="312"/>
      <c r="N50" s="312"/>
      <c r="O50" s="312"/>
      <c r="P50" s="312"/>
      <c r="Q50" s="312"/>
      <c r="R50" s="312"/>
      <c r="S50" s="312"/>
      <c r="T50" s="312"/>
      <c r="U50" s="312"/>
    </row>
    <row r="51" spans="2:21">
      <c r="B51" s="283" t="s">
        <v>414</v>
      </c>
      <c r="C51" s="283"/>
      <c r="D51" s="283"/>
      <c r="E51" s="283"/>
      <c r="F51" s="283"/>
      <c r="G51" s="283"/>
      <c r="H51" s="283"/>
      <c r="I51" s="283"/>
      <c r="J51" s="283"/>
      <c r="K51" s="283"/>
      <c r="L51" s="283"/>
      <c r="M51" s="283"/>
      <c r="N51" s="283"/>
      <c r="O51" s="283"/>
      <c r="P51" s="283"/>
      <c r="Q51" s="283"/>
      <c r="R51" s="283"/>
      <c r="S51" s="283"/>
      <c r="T51" s="283"/>
      <c r="U51" s="283"/>
    </row>
    <row r="52" spans="2:21">
      <c r="B52" s="283" t="s">
        <v>417</v>
      </c>
      <c r="C52" s="283"/>
      <c r="D52" s="283"/>
      <c r="E52" s="283"/>
      <c r="F52" s="283"/>
      <c r="G52" s="283"/>
      <c r="H52" s="283"/>
      <c r="I52" s="283"/>
      <c r="J52" s="283"/>
      <c r="K52" s="283"/>
      <c r="L52" s="283"/>
      <c r="M52" s="283"/>
      <c r="N52" s="283"/>
      <c r="O52" s="283"/>
      <c r="P52" s="283"/>
      <c r="Q52" s="283"/>
      <c r="R52" s="283"/>
      <c r="S52" s="283"/>
      <c r="T52" s="283"/>
      <c r="U52" s="283"/>
    </row>
    <row r="53" spans="2:21" ht="19.5">
      <c r="B53" s="313" t="s">
        <v>123</v>
      </c>
      <c r="C53" s="313"/>
      <c r="D53" s="313"/>
      <c r="E53" s="313"/>
      <c r="F53" s="313"/>
      <c r="G53" s="313"/>
      <c r="H53" s="313"/>
      <c r="I53" s="313"/>
      <c r="J53" s="313"/>
      <c r="K53" s="313"/>
      <c r="L53" s="313"/>
      <c r="M53" s="313"/>
      <c r="N53" s="313"/>
      <c r="O53" s="313"/>
      <c r="P53" s="313"/>
      <c r="Q53" s="313"/>
      <c r="R53" s="313"/>
      <c r="S53" s="313"/>
      <c r="T53" s="313"/>
      <c r="U53" s="313"/>
    </row>
    <row r="54" spans="2:21">
      <c r="B54" s="283" t="s">
        <v>415</v>
      </c>
      <c r="C54" s="283"/>
      <c r="D54" s="283"/>
      <c r="E54" s="283"/>
      <c r="F54" s="283"/>
      <c r="G54" s="283"/>
      <c r="H54" s="283"/>
      <c r="I54" s="283"/>
      <c r="J54" s="283"/>
      <c r="K54" s="283"/>
      <c r="L54" s="283"/>
      <c r="M54" s="283"/>
      <c r="N54" s="283"/>
      <c r="O54" s="283"/>
      <c r="P54" s="283"/>
      <c r="Q54" s="283"/>
      <c r="R54" s="283"/>
      <c r="S54" s="283"/>
      <c r="T54" s="283"/>
      <c r="U54" s="283"/>
    </row>
    <row r="55" spans="2:21">
      <c r="B55" s="283" t="s">
        <v>416</v>
      </c>
      <c r="C55" s="283"/>
      <c r="D55" s="283"/>
      <c r="E55" s="283"/>
      <c r="F55" s="283"/>
      <c r="G55" s="283"/>
      <c r="H55" s="283"/>
      <c r="I55" s="283"/>
      <c r="J55" s="283"/>
      <c r="K55" s="283"/>
      <c r="L55" s="283"/>
      <c r="M55" s="283"/>
      <c r="N55" s="283"/>
      <c r="O55" s="283"/>
      <c r="P55" s="283"/>
      <c r="Q55" s="283"/>
      <c r="R55" s="283"/>
      <c r="S55" s="283"/>
      <c r="T55" s="283"/>
      <c r="U55" s="283"/>
    </row>
    <row r="56" spans="2:21">
      <c r="B56" s="283"/>
      <c r="C56" s="283"/>
      <c r="D56" s="283"/>
      <c r="E56" s="283"/>
      <c r="F56" s="283"/>
      <c r="G56" s="283"/>
      <c r="H56" s="283"/>
      <c r="I56" s="283"/>
      <c r="J56" s="283"/>
      <c r="K56" s="283"/>
      <c r="L56" s="283"/>
      <c r="M56" s="283"/>
      <c r="N56" s="283"/>
      <c r="O56" s="283"/>
      <c r="P56" s="283"/>
      <c r="Q56" s="283"/>
      <c r="R56" s="283"/>
      <c r="S56" s="283"/>
      <c r="T56" s="283"/>
      <c r="U56" s="283"/>
    </row>
    <row r="65495" spans="2:2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8">
    <mergeCell ref="B54:U54"/>
    <mergeCell ref="B55:U55"/>
    <mergeCell ref="B56:U56"/>
    <mergeCell ref="B49:U49"/>
    <mergeCell ref="B50:U50"/>
    <mergeCell ref="B51:U51"/>
    <mergeCell ref="B52:U52"/>
    <mergeCell ref="B53:U5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600-000000000000}"/>
    <hyperlink ref="B65496" r:id="rId2" xr:uid="{00000000-0004-0000-0600-000001000000}"/>
    <hyperlink ref="B7" location="Autoevaluación!A138" tooltip="Ir a autoevaluación" display="Prevención de riesgos" xr:uid="{00000000-0004-0000-0600-000002000000}"/>
    <hyperlink ref="B6" location="Autoevaluación!A133" tooltip="Ir a autoevaluación" display="Participación y convivencia" xr:uid="{00000000-0004-0000-0600-000003000000}"/>
    <hyperlink ref="B5" location="Autoevaluación!A127" tooltip="Ir a autoevaluación" display="Proyección a la comunidad" xr:uid="{00000000-0004-0000-0600-000004000000}"/>
    <hyperlink ref="B4" location="Autoevaluación!A121" tooltip="Ir a autoevaluación" display="Accesibilidad" xr:uid="{00000000-0004-0000-06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Enjambre</cp:lastModifiedBy>
  <cp:lastPrinted>2011-10-07T14:16:27Z</cp:lastPrinted>
  <dcterms:created xsi:type="dcterms:W3CDTF">2010-02-23T19:10:51Z</dcterms:created>
  <dcterms:modified xsi:type="dcterms:W3CDTF">2022-02-08T17:10:24Z</dcterms:modified>
</cp:coreProperties>
</file>