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drawings/drawing6.xml" ContentType="application/vnd.openxmlformats-officedocument.drawing+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E:\Doc_enjambre\Carpeta 1\"/>
    </mc:Choice>
  </mc:AlternateContent>
  <bookViews>
    <workbookView xWindow="0" yWindow="0" windowWidth="20490" windowHeight="7155" firstSheet="1" activeTab="1"/>
  </bookViews>
  <sheets>
    <sheet name="Institución" sheetId="58" r:id="rId1"/>
    <sheet name="Autoevaluación" sheetId="1" r:id="rId2"/>
    <sheet name="Directiva" sheetId="2" r:id="rId3"/>
    <sheet name="Comunidad" sheetId="5" r:id="rId4"/>
    <sheet name="Academica" sheetId="4" r:id="rId5"/>
    <sheet name="Admon" sheetId="6" r:id="rId6"/>
  </sheets>
  <calcPr calcId="152511"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30" i="1" l="1"/>
  <c r="U100" i="1"/>
  <c r="U87" i="1"/>
  <c r="U92" i="1"/>
  <c r="U91" i="1"/>
  <c r="U90" i="1"/>
  <c r="U89" i="1"/>
  <c r="U5" i="6"/>
  <c r="R7" i="1"/>
  <c r="S7" i="1"/>
  <c r="T7" i="1"/>
  <c r="U7" i="1"/>
  <c r="R8" i="1"/>
  <c r="S8" i="1"/>
  <c r="T8" i="1"/>
  <c r="U8" i="1"/>
  <c r="R9" i="1"/>
  <c r="S9" i="1"/>
  <c r="T9" i="1"/>
  <c r="U9" i="1"/>
  <c r="R10" i="1"/>
  <c r="S10" i="1"/>
  <c r="T10" i="1"/>
  <c r="O4" i="2"/>
  <c r="P4" i="2"/>
  <c r="U10" i="1"/>
  <c r="T4" i="2"/>
  <c r="T10" i="2"/>
  <c r="U4" i="2"/>
  <c r="U10" i="2"/>
  <c r="Q11" i="1"/>
  <c r="R11" i="1"/>
  <c r="S11" i="1"/>
  <c r="R13" i="1"/>
  <c r="S13" i="1"/>
  <c r="T13" i="1"/>
  <c r="U13" i="1"/>
  <c r="R14" i="1"/>
  <c r="S14" i="1"/>
  <c r="T14" i="1"/>
  <c r="U14" i="1"/>
  <c r="R15" i="1"/>
  <c r="S15" i="1"/>
  <c r="T15" i="1"/>
  <c r="U15" i="1"/>
  <c r="R16" i="1"/>
  <c r="S16" i="1"/>
  <c r="T16" i="1"/>
  <c r="U16" i="1"/>
  <c r="S5" i="2"/>
  <c r="U5" i="2"/>
  <c r="R20" i="1"/>
  <c r="S20" i="1"/>
  <c r="T20" i="1"/>
  <c r="U20" i="1"/>
  <c r="R21" i="1"/>
  <c r="S21" i="1"/>
  <c r="T21" i="1"/>
  <c r="U21" i="1"/>
  <c r="R22" i="1"/>
  <c r="S22" i="1"/>
  <c r="T22" i="1"/>
  <c r="U22" i="1"/>
  <c r="R23" i="1"/>
  <c r="S23" i="1"/>
  <c r="T23" i="1"/>
  <c r="O6" i="2"/>
  <c r="P6" i="2"/>
  <c r="U23" i="1"/>
  <c r="T6" i="2"/>
  <c r="R30" i="1"/>
  <c r="S30" i="1"/>
  <c r="T30" i="1"/>
  <c r="U30" i="1"/>
  <c r="R31" i="1"/>
  <c r="S31" i="1"/>
  <c r="T31" i="1"/>
  <c r="U31" i="1"/>
  <c r="R32" i="1"/>
  <c r="S32" i="1"/>
  <c r="T32" i="1"/>
  <c r="U32" i="1"/>
  <c r="R33" i="1"/>
  <c r="E7" i="2"/>
  <c r="F7" i="2"/>
  <c r="S33" i="1"/>
  <c r="K7" i="2"/>
  <c r="T33" i="1"/>
  <c r="O7" i="2"/>
  <c r="P7" i="2"/>
  <c r="U33" i="1"/>
  <c r="U7" i="2"/>
  <c r="R36" i="1"/>
  <c r="S36" i="1"/>
  <c r="T36" i="1"/>
  <c r="U36" i="1"/>
  <c r="R37" i="1"/>
  <c r="S37" i="1"/>
  <c r="T37" i="1"/>
  <c r="U37" i="1"/>
  <c r="R38" i="1"/>
  <c r="S38" i="1"/>
  <c r="T38" i="1"/>
  <c r="U38" i="1"/>
  <c r="R39" i="1"/>
  <c r="S39" i="1"/>
  <c r="K8" i="2"/>
  <c r="T39" i="1"/>
  <c r="U39" i="1"/>
  <c r="U8" i="2"/>
  <c r="R47" i="1"/>
  <c r="S47" i="1"/>
  <c r="T47" i="1"/>
  <c r="U47" i="1"/>
  <c r="R48" i="1"/>
  <c r="S48" i="1"/>
  <c r="T48" i="1"/>
  <c r="U48" i="1"/>
  <c r="R49" i="1"/>
  <c r="S49" i="1"/>
  <c r="T49" i="1"/>
  <c r="U49" i="1"/>
  <c r="R50" i="1"/>
  <c r="F9" i="2"/>
  <c r="S50" i="1"/>
  <c r="T50" i="1"/>
  <c r="U50" i="1"/>
  <c r="U9" i="2"/>
  <c r="T9" i="2"/>
  <c r="R55" i="1"/>
  <c r="S55" i="1"/>
  <c r="T55" i="1"/>
  <c r="U55" i="1"/>
  <c r="R56" i="1"/>
  <c r="S56" i="1"/>
  <c r="T56" i="1"/>
  <c r="U56" i="1"/>
  <c r="R57" i="1"/>
  <c r="S57" i="1"/>
  <c r="T57" i="1"/>
  <c r="U57" i="1"/>
  <c r="R58" i="1"/>
  <c r="E4" i="4"/>
  <c r="F4" i="4"/>
  <c r="S58" i="1"/>
  <c r="T58" i="1"/>
  <c r="P4" i="4"/>
  <c r="O4" i="4"/>
  <c r="U58" i="1"/>
  <c r="T4" i="4"/>
  <c r="T10" i="4"/>
  <c r="R62" i="1"/>
  <c r="S62" i="1"/>
  <c r="T62" i="1"/>
  <c r="U62" i="1"/>
  <c r="R63" i="1"/>
  <c r="S63" i="1"/>
  <c r="T63" i="1"/>
  <c r="U63" i="1"/>
  <c r="R64" i="1"/>
  <c r="S64" i="1"/>
  <c r="T64" i="1"/>
  <c r="U64" i="1"/>
  <c r="R65" i="1"/>
  <c r="F5" i="4"/>
  <c r="S65" i="1"/>
  <c r="K5" i="4"/>
  <c r="T65" i="1"/>
  <c r="P5" i="4"/>
  <c r="U65" i="1"/>
  <c r="U5" i="4"/>
  <c r="R68" i="1"/>
  <c r="S68" i="1"/>
  <c r="T68" i="1"/>
  <c r="U68" i="1"/>
  <c r="R69" i="1"/>
  <c r="S69" i="1"/>
  <c r="T69" i="1"/>
  <c r="U69" i="1"/>
  <c r="R70" i="1"/>
  <c r="S70" i="1"/>
  <c r="T70" i="1"/>
  <c r="U70" i="1"/>
  <c r="R71" i="1"/>
  <c r="F6" i="4"/>
  <c r="S71" i="1"/>
  <c r="J6" i="4"/>
  <c r="T71" i="1"/>
  <c r="U71" i="1"/>
  <c r="R6" i="4"/>
  <c r="R74" i="1"/>
  <c r="S74" i="1"/>
  <c r="T74" i="1"/>
  <c r="U74" i="1"/>
  <c r="R75" i="1"/>
  <c r="S75" i="1"/>
  <c r="T75" i="1"/>
  <c r="U75" i="1"/>
  <c r="R76" i="1"/>
  <c r="S76" i="1"/>
  <c r="T76" i="1"/>
  <c r="U76" i="1"/>
  <c r="R77" i="1"/>
  <c r="S77" i="1"/>
  <c r="K7" i="4"/>
  <c r="T77" i="1"/>
  <c r="P7" i="4"/>
  <c r="U77" i="1"/>
  <c r="R84" i="1"/>
  <c r="S84" i="1"/>
  <c r="T84" i="1"/>
  <c r="U84" i="1"/>
  <c r="R85" i="1"/>
  <c r="S85" i="1"/>
  <c r="T85" i="1"/>
  <c r="U85" i="1"/>
  <c r="R86" i="1"/>
  <c r="S86" i="1"/>
  <c r="T86" i="1"/>
  <c r="U86" i="1"/>
  <c r="R87" i="1"/>
  <c r="F4" i="6"/>
  <c r="S87" i="1"/>
  <c r="K4" i="6"/>
  <c r="T87" i="1"/>
  <c r="P4" i="6"/>
  <c r="R89" i="1"/>
  <c r="S89" i="1"/>
  <c r="T89" i="1"/>
  <c r="R90" i="1"/>
  <c r="S90" i="1"/>
  <c r="T90" i="1"/>
  <c r="R91" i="1"/>
  <c r="S91" i="1"/>
  <c r="J5" i="6"/>
  <c r="T91" i="1"/>
  <c r="R92" i="1"/>
  <c r="F5" i="6"/>
  <c r="S92" i="1"/>
  <c r="K5" i="6"/>
  <c r="T92" i="1"/>
  <c r="O5" i="6"/>
  <c r="P5" i="6"/>
  <c r="R98" i="1"/>
  <c r="S98" i="1"/>
  <c r="T98" i="1"/>
  <c r="U98" i="1"/>
  <c r="R99" i="1"/>
  <c r="S99" i="1"/>
  <c r="T99" i="1"/>
  <c r="U99" i="1"/>
  <c r="R100" i="1"/>
  <c r="S100" i="1"/>
  <c r="T100" i="1"/>
  <c r="R101" i="1"/>
  <c r="F6" i="6"/>
  <c r="S101" i="1"/>
  <c r="T101" i="1"/>
  <c r="O6" i="6"/>
  <c r="U101" i="1"/>
  <c r="U6" i="6"/>
  <c r="R102" i="1"/>
  <c r="S102" i="1"/>
  <c r="T102" i="1"/>
  <c r="U102" i="1"/>
  <c r="R103" i="1"/>
  <c r="S103" i="1"/>
  <c r="T103" i="1"/>
  <c r="U103" i="1"/>
  <c r="R104" i="1"/>
  <c r="S104" i="1"/>
  <c r="T104" i="1"/>
  <c r="U104" i="1"/>
  <c r="R105" i="1"/>
  <c r="E7" i="6"/>
  <c r="F7" i="6"/>
  <c r="S105" i="1"/>
  <c r="J7" i="6"/>
  <c r="T105" i="1"/>
  <c r="P7" i="6"/>
  <c r="U105" i="1"/>
  <c r="U7" i="6"/>
  <c r="R114" i="1"/>
  <c r="S114" i="1"/>
  <c r="T114" i="1"/>
  <c r="U114" i="1"/>
  <c r="R115" i="1"/>
  <c r="S115" i="1"/>
  <c r="T115" i="1"/>
  <c r="U115" i="1"/>
  <c r="R116" i="1"/>
  <c r="S116" i="1"/>
  <c r="T116" i="1"/>
  <c r="U116" i="1"/>
  <c r="R117" i="1"/>
  <c r="F8" i="6"/>
  <c r="S117" i="1"/>
  <c r="K8" i="6"/>
  <c r="T117" i="1"/>
  <c r="P8" i="6"/>
  <c r="U117" i="1"/>
  <c r="U8" i="6"/>
  <c r="R122" i="1"/>
  <c r="S122" i="1"/>
  <c r="T122" i="1"/>
  <c r="U122" i="1"/>
  <c r="R123" i="1"/>
  <c r="S123" i="1"/>
  <c r="T123" i="1"/>
  <c r="U123" i="1"/>
  <c r="R124" i="1"/>
  <c r="S124" i="1"/>
  <c r="T124" i="1"/>
  <c r="U124" i="1"/>
  <c r="R125" i="1"/>
  <c r="E4" i="5"/>
  <c r="F4" i="5"/>
  <c r="S125" i="1"/>
  <c r="K4" i="5"/>
  <c r="T125" i="1"/>
  <c r="O4" i="5"/>
  <c r="P4" i="5"/>
  <c r="U125" i="1"/>
  <c r="R128" i="1"/>
  <c r="S128" i="1"/>
  <c r="T128" i="1"/>
  <c r="U128" i="1"/>
  <c r="R129" i="1"/>
  <c r="S129" i="1"/>
  <c r="T129" i="1"/>
  <c r="U129" i="1"/>
  <c r="R130" i="1"/>
  <c r="S130" i="1"/>
  <c r="T130" i="1"/>
  <c r="U130" i="1"/>
  <c r="R131" i="1"/>
  <c r="S131" i="1"/>
  <c r="J5" i="5"/>
  <c r="T131" i="1"/>
  <c r="O5" i="5"/>
  <c r="U131" i="1"/>
  <c r="R134" i="1"/>
  <c r="S134" i="1"/>
  <c r="T134" i="1"/>
  <c r="U134" i="1"/>
  <c r="R135" i="1"/>
  <c r="S135" i="1"/>
  <c r="T135" i="1"/>
  <c r="U135" i="1"/>
  <c r="R136" i="1"/>
  <c r="S136" i="1"/>
  <c r="T136" i="1"/>
  <c r="U136" i="1"/>
  <c r="R137" i="1"/>
  <c r="E6" i="5"/>
  <c r="F6" i="5"/>
  <c r="S137" i="1"/>
  <c r="T137" i="1"/>
  <c r="M6" i="5"/>
  <c r="P6" i="5"/>
  <c r="R139" i="1"/>
  <c r="S139" i="1"/>
  <c r="T139" i="1"/>
  <c r="U139" i="1"/>
  <c r="R140" i="1"/>
  <c r="S140" i="1"/>
  <c r="T140" i="1"/>
  <c r="U140" i="1"/>
  <c r="R141" i="1"/>
  <c r="S141" i="1"/>
  <c r="T141" i="1"/>
  <c r="U141" i="1"/>
  <c r="T7" i="5"/>
  <c r="R142" i="1"/>
  <c r="E7" i="5"/>
  <c r="S142" i="1"/>
  <c r="K7" i="5"/>
  <c r="T142" i="1"/>
  <c r="P7" i="5"/>
  <c r="N7" i="6"/>
  <c r="M5" i="6"/>
  <c r="R4" i="2"/>
  <c r="S5" i="4"/>
  <c r="M4" i="4"/>
  <c r="S5" i="6"/>
  <c r="S6" i="6"/>
  <c r="R8" i="2"/>
  <c r="R5" i="2"/>
  <c r="S8" i="6"/>
  <c r="R8" i="6"/>
  <c r="H6" i="5"/>
  <c r="O6" i="5"/>
  <c r="R7" i="5"/>
  <c r="U6" i="5"/>
  <c r="U4" i="5"/>
  <c r="U10" i="5"/>
  <c r="S4" i="5"/>
  <c r="S10" i="5"/>
  <c r="R4" i="5"/>
  <c r="R10" i="5"/>
  <c r="T4" i="5"/>
  <c r="T10" i="5"/>
  <c r="R7" i="6"/>
  <c r="T8" i="6"/>
  <c r="R5" i="6"/>
  <c r="T5" i="6"/>
  <c r="R7" i="4"/>
  <c r="S6" i="4"/>
  <c r="N4" i="4"/>
  <c r="T8" i="2"/>
  <c r="T5" i="2"/>
  <c r="M5" i="2"/>
  <c r="T5" i="4"/>
  <c r="R5" i="4"/>
  <c r="S4" i="4"/>
  <c r="S10" i="4"/>
  <c r="S9" i="2"/>
  <c r="R9" i="2"/>
  <c r="R10" i="2"/>
  <c r="S7" i="2"/>
  <c r="R7" i="2"/>
  <c r="T7" i="2"/>
  <c r="U6" i="2"/>
  <c r="R6" i="5"/>
  <c r="F4" i="2"/>
  <c r="R4" i="4"/>
  <c r="R10" i="4"/>
  <c r="K7" i="6"/>
  <c r="H7" i="6"/>
  <c r="R4" i="6"/>
  <c r="R10" i="6"/>
  <c r="S4" i="6"/>
  <c r="S10" i="6"/>
  <c r="T4" i="6"/>
  <c r="T10" i="6"/>
  <c r="F7" i="4"/>
  <c r="S5" i="5"/>
  <c r="T5" i="5"/>
  <c r="R5" i="5"/>
  <c r="F5" i="5"/>
  <c r="O4" i="6"/>
  <c r="M4" i="6"/>
  <c r="O7" i="4"/>
  <c r="U7" i="4"/>
  <c r="O5" i="2"/>
  <c r="P5" i="2"/>
  <c r="K5" i="5"/>
  <c r="H5" i="5"/>
  <c r="I5" i="5"/>
  <c r="J8" i="2"/>
  <c r="N8" i="2"/>
  <c r="M8" i="2"/>
  <c r="P8" i="2"/>
  <c r="U4" i="6"/>
  <c r="U10" i="6"/>
  <c r="K6" i="5"/>
  <c r="I6" i="5"/>
  <c r="J6" i="5"/>
  <c r="U5" i="5"/>
  <c r="I6" i="6"/>
  <c r="I6" i="4"/>
  <c r="H6" i="4"/>
  <c r="J5" i="4"/>
  <c r="I5" i="4"/>
  <c r="H5" i="4"/>
  <c r="C6" i="4"/>
  <c r="S7" i="5"/>
  <c r="U7" i="5"/>
  <c r="T7" i="6"/>
  <c r="D7" i="6"/>
  <c r="K6" i="6"/>
  <c r="O7" i="5"/>
  <c r="N7" i="5"/>
  <c r="T6" i="5"/>
  <c r="O8" i="6"/>
  <c r="N8" i="6"/>
  <c r="M8" i="6"/>
  <c r="O7" i="6"/>
  <c r="O10" i="6"/>
  <c r="S7" i="6"/>
  <c r="N6" i="6"/>
  <c r="D5" i="6"/>
  <c r="I4" i="6"/>
  <c r="J7" i="4"/>
  <c r="U4" i="4"/>
  <c r="U10" i="4"/>
  <c r="J7" i="2"/>
  <c r="H7" i="2"/>
  <c r="C5" i="6"/>
  <c r="U6" i="4"/>
  <c r="M7" i="5"/>
  <c r="S6" i="5"/>
  <c r="D6" i="5"/>
  <c r="D5" i="5"/>
  <c r="J4" i="5"/>
  <c r="I4" i="5"/>
  <c r="H4" i="5"/>
  <c r="J8" i="6"/>
  <c r="I8" i="6"/>
  <c r="M7" i="6"/>
  <c r="P6" i="6"/>
  <c r="J6" i="6"/>
  <c r="M6" i="6"/>
  <c r="M10" i="6"/>
  <c r="E7" i="4"/>
  <c r="I7" i="4"/>
  <c r="K6" i="4"/>
  <c r="O5" i="4"/>
  <c r="N5" i="4"/>
  <c r="O8" i="2"/>
  <c r="H6" i="2"/>
  <c r="J6" i="2"/>
  <c r="K6" i="2"/>
  <c r="H6" i="6"/>
  <c r="H4" i="6"/>
  <c r="P5" i="5"/>
  <c r="P10" i="5"/>
  <c r="J4" i="6"/>
  <c r="J10" i="6"/>
  <c r="N4" i="6"/>
  <c r="M7" i="4"/>
  <c r="N7" i="4"/>
  <c r="T7" i="4"/>
  <c r="T6" i="4"/>
  <c r="D6" i="4"/>
  <c r="I8" i="2"/>
  <c r="H8" i="2"/>
  <c r="S6" i="2"/>
  <c r="H5" i="2"/>
  <c r="K5" i="2"/>
  <c r="F7" i="5"/>
  <c r="R6" i="2"/>
  <c r="J5" i="2"/>
  <c r="J7" i="5"/>
  <c r="J10" i="5"/>
  <c r="E9" i="2"/>
  <c r="C9" i="2"/>
  <c r="D9" i="2"/>
  <c r="F8" i="2"/>
  <c r="E8" i="2"/>
  <c r="D8" i="2"/>
  <c r="C8" i="2"/>
  <c r="D7" i="2"/>
  <c r="C7" i="2"/>
  <c r="C6" i="2"/>
  <c r="E6" i="2"/>
  <c r="F6" i="2"/>
  <c r="D6" i="2"/>
  <c r="E5" i="2"/>
  <c r="D5" i="2"/>
  <c r="C5" i="2"/>
  <c r="F5" i="2"/>
  <c r="F10" i="2"/>
  <c r="D4" i="2"/>
  <c r="D10" i="2"/>
  <c r="C4" i="2"/>
  <c r="C10" i="2"/>
  <c r="C6" i="5"/>
  <c r="E5" i="5"/>
  <c r="F10" i="5"/>
  <c r="E10" i="5"/>
  <c r="E8" i="6"/>
  <c r="E6" i="4"/>
  <c r="E5" i="4"/>
  <c r="E10" i="4"/>
  <c r="F10" i="4"/>
  <c r="E6" i="6"/>
  <c r="F10" i="6"/>
  <c r="E4" i="6"/>
  <c r="D4" i="6"/>
  <c r="C4" i="6"/>
  <c r="K10" i="5"/>
  <c r="K10" i="6"/>
  <c r="I7" i="5"/>
  <c r="I10" i="5"/>
  <c r="D7" i="5"/>
  <c r="H7" i="5"/>
  <c r="H10" i="5"/>
  <c r="C7" i="5"/>
  <c r="N6" i="5"/>
  <c r="N5" i="5"/>
  <c r="C5" i="5"/>
  <c r="M5" i="5"/>
  <c r="N4" i="5"/>
  <c r="N10" i="5"/>
  <c r="D4" i="5"/>
  <c r="D10" i="5"/>
  <c r="M4" i="5"/>
  <c r="M10" i="5"/>
  <c r="C4" i="5"/>
  <c r="C10" i="5"/>
  <c r="D8" i="6"/>
  <c r="C8" i="6"/>
  <c r="H8" i="6"/>
  <c r="I7" i="6"/>
  <c r="C7" i="6"/>
  <c r="D6" i="6"/>
  <c r="D10" i="6"/>
  <c r="R6" i="6"/>
  <c r="C6" i="6"/>
  <c r="C10" i="6"/>
  <c r="T6" i="6"/>
  <c r="N5" i="6"/>
  <c r="N10" i="6"/>
  <c r="I5" i="6"/>
  <c r="I10" i="6"/>
  <c r="E5" i="6"/>
  <c r="E10" i="6"/>
  <c r="H5" i="6"/>
  <c r="H10" i="6"/>
  <c r="S7" i="4"/>
  <c r="D7" i="4"/>
  <c r="C7" i="4"/>
  <c r="H7" i="4"/>
  <c r="P6" i="4"/>
  <c r="O6" i="4"/>
  <c r="N6" i="4"/>
  <c r="M6" i="4"/>
  <c r="D5" i="4"/>
  <c r="C5" i="4"/>
  <c r="M5" i="4"/>
  <c r="M10" i="4"/>
  <c r="K4" i="4"/>
  <c r="K10" i="4"/>
  <c r="J4" i="4"/>
  <c r="J10" i="4"/>
  <c r="I4" i="4"/>
  <c r="I10" i="4"/>
  <c r="D4" i="4"/>
  <c r="D10" i="4"/>
  <c r="C4" i="4"/>
  <c r="C10" i="4"/>
  <c r="H4" i="4"/>
  <c r="H10" i="4"/>
  <c r="P9" i="2"/>
  <c r="O9" i="2"/>
  <c r="K9" i="2"/>
  <c r="J9" i="2"/>
  <c r="N9" i="2"/>
  <c r="I9" i="2"/>
  <c r="M9" i="2"/>
  <c r="H9" i="2"/>
  <c r="S8" i="2"/>
  <c r="I7" i="2"/>
  <c r="N7" i="2"/>
  <c r="M7" i="2"/>
  <c r="N6" i="2"/>
  <c r="I6" i="2"/>
  <c r="M6" i="2"/>
  <c r="N5" i="2"/>
  <c r="I5" i="2"/>
  <c r="K4" i="2"/>
  <c r="K10" i="2"/>
  <c r="J4" i="2"/>
  <c r="J10" i="2"/>
  <c r="N4" i="2"/>
  <c r="N10" i="2"/>
  <c r="I4" i="2"/>
  <c r="I10" i="2"/>
  <c r="E4" i="2"/>
  <c r="E10" i="2"/>
  <c r="S4" i="2"/>
  <c r="S10" i="2"/>
  <c r="M4" i="2"/>
  <c r="M10" i="2"/>
  <c r="H4" i="2"/>
  <c r="H10" i="2"/>
  <c r="P10" i="6"/>
  <c r="P10" i="2"/>
  <c r="O10" i="2"/>
  <c r="N10" i="4"/>
  <c r="O10" i="4"/>
  <c r="P10" i="4"/>
  <c r="O10" i="5"/>
</calcChain>
</file>

<file path=xl/sharedStrings.xml><?xml version="1.0" encoding="utf-8"?>
<sst xmlns="http://schemas.openxmlformats.org/spreadsheetml/2006/main" count="994" uniqueCount="701">
  <si>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</si>
  <si>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</si>
  <si>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</si>
  <si>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</si>
  <si>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</si>
  <si>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</si>
  <si>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</si>
  <si>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</si>
  <si>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</si>
  <si>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</si>
  <si>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</si>
  <si>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</si>
  <si>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</si>
  <si>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SAN BERNARDO DE BALSA</t>
  </si>
  <si>
    <t>DICIEMBRE 3 DE 2021</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</si>
  <si>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</si>
  <si>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</si>
  <si>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</si>
  <si>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</si>
  <si>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</si>
  <si>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</si>
  <si>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VEREDA BALSA</t>
  </si>
  <si>
    <t>Municipio</t>
  </si>
  <si>
    <t>LABATECA</t>
  </si>
  <si>
    <t>3. Elaboración del perfil Institucional</t>
  </si>
  <si>
    <t>2-Directiva, 3-Académica, 4-Admon, 5-Comunidad, 6-Perfil</t>
  </si>
  <si>
    <t>Correo electronico</t>
  </si>
  <si>
    <t>juevamos@hotmail.com</t>
  </si>
  <si>
    <t>Tel</t>
  </si>
  <si>
    <t>4. Establecimiento de las fortalezas y oportunidades de mejoramiento</t>
  </si>
  <si>
    <t>Rector o Director</t>
  </si>
  <si>
    <t>JUAN EVANGELISTA MORA SANCHEZ</t>
  </si>
  <si>
    <t>Horizonte</t>
  </si>
  <si>
    <t>DATOS DEL EQUIPO AUTO - EVALUADOR</t>
  </si>
  <si>
    <t>NOMBRE</t>
  </si>
  <si>
    <t>CARGO</t>
  </si>
  <si>
    <t>E-MAIL</t>
  </si>
  <si>
    <t xml:space="preserve">JUAN EVANGELISTA MORA SANCHEZ </t>
  </si>
  <si>
    <t>DIRECTOR</t>
  </si>
  <si>
    <t>BLANCA OMAIRA BASTO MORA</t>
  </si>
  <si>
    <t>FABIAN ALONSO VERA SANCHEZ</t>
  </si>
  <si>
    <t>DOCENTE DE AULA</t>
  </si>
  <si>
    <t>bbomaira@gmail.com</t>
  </si>
  <si>
    <t>verafabian@hotmail.com</t>
  </si>
  <si>
    <t>EFIGENIA  ORTIZ ARANGO</t>
  </si>
  <si>
    <t>MARIA EUFEMIA GARCÍA MENDOZA</t>
  </si>
  <si>
    <t>ortiz_602@hotmail.com</t>
  </si>
  <si>
    <t>gmariaeufemia@hotmail.com</t>
  </si>
  <si>
    <t>YASMÍN ROCÍO MORA ESTUPIÑAN</t>
  </si>
  <si>
    <t>yaromoes@hotmail.com</t>
  </si>
  <si>
    <t>EDUARD CACERES OSORIO</t>
  </si>
  <si>
    <t>microb.eduard@gmail.com</t>
  </si>
  <si>
    <t>EDNA MARGARITA DURÁN MENESES</t>
  </si>
  <si>
    <t>edmar_27@hotmail.com</t>
  </si>
  <si>
    <t xml:space="preserve">DORIS CAPACHO PEÑLOZA </t>
  </si>
  <si>
    <t>ALIX TERESA RAMIREZ PEÑALOZA</t>
  </si>
  <si>
    <t>docapacho@gmail.com</t>
  </si>
  <si>
    <t>alix-tauro@hotmail.com</t>
  </si>
  <si>
    <t>RESPONSABLES DEL PLAN DE MEJORAMIENTO - SEGUIMIENTO Y EVALUACIÓN</t>
  </si>
  <si>
    <t>GESTIÓN</t>
  </si>
  <si>
    <t xml:space="preserve"> </t>
  </si>
  <si>
    <t>DIRECTIVA</t>
  </si>
  <si>
    <t>ACADEMICA</t>
  </si>
  <si>
    <t>COMUNITARIA</t>
  </si>
  <si>
    <t>ADMINISTRATIVA</t>
  </si>
  <si>
    <t>Archivo Realizado Por: Ingeniero Amauri Guevara León</t>
  </si>
  <si>
    <t>aguel5@hotmail.com</t>
  </si>
  <si>
    <t>www.qmtltda.com</t>
  </si>
  <si>
    <t>Fecha: 26 de Febrero de 2010</t>
  </si>
  <si>
    <t>Bogota-Colombia</t>
  </si>
  <si>
    <t>AUTOEVALUACION INSTITUCIONAL</t>
  </si>
  <si>
    <t>GESTIÓN DIRECTIVA</t>
  </si>
  <si>
    <t>AÑO 2019</t>
  </si>
  <si>
    <t>AÑO 2020</t>
  </si>
  <si>
    <t>AÑO 2021</t>
  </si>
  <si>
    <t>AÑO 2022</t>
  </si>
  <si>
    <t>Valoración</t>
  </si>
  <si>
    <t>JUSTIFICACION</t>
  </si>
  <si>
    <t>EVIDENCIAS</t>
  </si>
  <si>
    <t>Direccionamiento Estratégico</t>
  </si>
  <si>
    <t>Misión, visión y principios, en el marco de una institución integrada</t>
  </si>
  <si>
    <t>El Centro Educativo Rural San Bernardo de Balsa  el horizonte institucional esta en constante actualización y socialización.</t>
  </si>
  <si>
    <t>Actas de Reunión Padres de Familia, Folletos, presentaciones en diapositivas, carteleras y placas.</t>
  </si>
  <si>
    <t>Actas de Reunión Padres de Familia, Folletos, plegables, presentaciones en diapositivas, carteleras y placas.</t>
  </si>
  <si>
    <t>Se logró lo planteado en el horizonte institucional convertirse en INSTITUCIÓN EDUCATIVA, se esta en constante actualización.</t>
  </si>
  <si>
    <t>Resolución SED, actas de reunión consejo directivo, maestros y padres de familia.</t>
  </si>
  <si>
    <t>Metas institucionales</t>
  </si>
  <si>
    <t>Las metas estan formuladas pero no ha llegado a cumplirse en su totalidad.</t>
  </si>
  <si>
    <t>PEI, Actas de Consejo Academico.</t>
  </si>
  <si>
    <t>Las metas estan formuladas pero no ha llegado a cumplirse en su totalidad pues la crisis sanitaria  ha afectado su cumplimiento.</t>
  </si>
  <si>
    <t>PEI, Actas de Consejo Academico y consejo directivo, y documentacion enviada por la SED para el trabajo en casa, guias de trabajo en casa y documentos de las semanas intitucionales del 2020,</t>
  </si>
  <si>
    <t>Estan formuladas pero no se han llevado a ejecución totalmente debido al trabajo con alternancia.</t>
  </si>
  <si>
    <t>PEI, actas de consejo academico y consejo directivo, y documentación enviada a la SED para el trabajo en alternancia.</t>
  </si>
  <si>
    <t>Conocimiento y apropiación del direccionamiento</t>
  </si>
  <si>
    <t>El Centro Educativo Rural San Bernardo de Balsa  divulga por medios tecnologicos y escritos para la apropicación del mismo.</t>
  </si>
  <si>
    <t>PEI, correo electronico, Manual de Convivencia.</t>
  </si>
  <si>
    <t xml:space="preserve">PEI, correo electronico, Manual de Convivencia, grupos de whatsApp, video llamadas, directorio de contactos del CER, llamadas de seguimiento a estudiantes del trabajo en casa, </t>
  </si>
  <si>
    <t xml:space="preserve">la IER divuga constantemente el direccionamiento por los diferentes medios tecnologicos y son apropiados por la comunidad educativa. </t>
  </si>
  <si>
    <t xml:space="preserve">PEI, correo electronico, Manual de convivencia, grupos de Whatsapp, directorio de contacto de la IER. </t>
  </si>
  <si>
    <t>Política de inclusión de personas de diferentes grupos poblacionales o diversidad cultural</t>
  </si>
  <si>
    <t>Los procesos de inclusión de
personas de diferentes grupos
poblacionales o diversidad
cultural están bajo la responsabilidad de cada sede; no responden a una estrategia institucional articulada y conocida
por todos los estamentos de la
comunidad educativa.</t>
  </si>
  <si>
    <t xml:space="preserve">Acta Consejo Académico, acta consejo de maestros Sede Principal, Capacitación en Educación Inclusiva y talentos excepcionales, aplicación de encuestas (padres de familia, docentes y estudiantes) e indices de inclusión. </t>
  </si>
  <si>
    <t>Los procesos de inclusión de personas de diferentes grupos poblacionales o diversidad
cultural están bajo la responsabilidad de cada sede; no responden a una estrategia institucional articulada y conocida por todos los estamentos de la comunidad educativa.</t>
  </si>
  <si>
    <t xml:space="preserve">Acta Consejo Académico, acta consejo de maestros, Diseño del formato de inclusion institucional. </t>
  </si>
  <si>
    <t>La IER utiliza herramientas que facilitan la promoción de los grupos poblaciones de inclusión y es conocidad por la comunidad educativa.</t>
  </si>
  <si>
    <t>Formatos de inclusión y actas consejo academico,</t>
  </si>
  <si>
    <t>Gestión Estratégica</t>
  </si>
  <si>
    <t>Liderazgo</t>
  </si>
  <si>
    <t>Estan organizados los equipo de trabajo, se hacen los encuentros pero algunas veces no se evaluan.</t>
  </si>
  <si>
    <t>Actas de izada de Bandera, Actas reunión Padres de Familia, Día de Logros, integración Núcleos educativos.</t>
  </si>
  <si>
    <t>Actas reunión Padres de Familia, Acto de promocion y graduacion de estudiantes,  Reconocimiento al desempeño academico y su compromiso con el trabajo en casa a estudiantes y padres de familia.</t>
  </si>
  <si>
    <t xml:space="preserve">La IER tiene criterios definidos para la organización de los diferentes grupos de trabajo para el desarrollo de las diferentes actividades. </t>
  </si>
  <si>
    <t>Actas de reunión consejo academico, actas consejo estudiantil, gobierno escolar, izadas de banderas y día de logros.</t>
  </si>
  <si>
    <t>Articulación de planes, proyectos y acciones</t>
  </si>
  <si>
    <t>Se trabaja en equipo para articular planes, proyectos y acciones y son conocidos por la comunidad educativa.</t>
  </si>
  <si>
    <t>PEI, Proyectos transversales y capacitaciones SED.</t>
  </si>
  <si>
    <t>Se trabaja en equipo para articular planes, proyectos y acciones adaptadas a la contingencia de la pandemia por Covid-19 y son conocidos por la comunidad educativa.</t>
  </si>
  <si>
    <t>PEI, Proyectos transversales, guias de trabajo en casa, recomendaciones y cuidado sobre el covid-19 y convivencia familiar.</t>
  </si>
  <si>
    <t>Los planes y proyectos se enmarcan en los principios de la IER, se trabaja en equipo y son conocidos por la comunidad.</t>
  </si>
  <si>
    <t>PEI, Proyectos transversales, servicio social obligatorio.</t>
  </si>
  <si>
    <t>Estrategia pedagógica</t>
  </si>
  <si>
    <t>Las estrategias pedagógicas son coherentes con el horizonte institucional.</t>
  </si>
  <si>
    <t>Guías pedagógicas, cápsulas pedagógicas (Colombia Aprende), PEI y Proyectos Transversales.</t>
  </si>
  <si>
    <t>Guías pedagógicas de trabajo en casa, cápsulas pedagógicas (Colombia Aprende), PEI y Proyectos Transversales.</t>
  </si>
  <si>
    <t>En el IER hay coherencia entre el horizonte institucional y las estrategias pedagogicas que contribuyen al buen funcionamiento de la institución.</t>
  </si>
  <si>
    <t>Guías pedagogicas, Colombia aprende, PEI, y Proyectos transversales.</t>
  </si>
  <si>
    <t>Uso de información (interna y externa) para la toma de decisiones</t>
  </si>
  <si>
    <t>Uso constante de las evaluaciones internas y externas para el mejoramineto continuo</t>
  </si>
  <si>
    <t>Actas Consejo Académico y Actas de Consejo Directivo.</t>
  </si>
  <si>
    <t>Actas Consejo Académico y Actas de Consejo Directivo, Recomendaciones de la SED para el trabajo en casa.</t>
  </si>
  <si>
    <t xml:space="preserve">La IER utiliza sistematicamente el resultado de las diferentes pruebas para buscar estrategias de mejoramiento educativo. </t>
  </si>
  <si>
    <t>Pruebas SABER, planes de area, guías pedagogicas, orientaciones de la SED y el MEN.</t>
  </si>
  <si>
    <t>Seguimiento y autoevaluación</t>
  </si>
  <si>
    <t>El Centro Educativo, cuenta con los diferentes instrumentos para el seguimiento de la evaluación para cada una de las sedes.</t>
  </si>
  <si>
    <t>Correo electronico, carpetas de evidencias de cada sede y formato de Seguimiento.</t>
  </si>
  <si>
    <t>El Centro Educativo, cuenta con los diferentes instrumentos para el seguimiento de las actividades y evaluacion del trabajo en casa para cada una de las sedes.</t>
  </si>
  <si>
    <t>Correo electronico, carpetas de evidencias de cada sede, guias de trabajo en casa, plan de accion, plan de aula, formato de evidencias  y formato de Seguimiento.</t>
  </si>
  <si>
    <t xml:space="preserve">Se trabaja en equipo implementando estrategias que permitan el buen funcionamiento de la IER. </t>
  </si>
  <si>
    <t>Correo electronico, trabajo en linea (drive), grupo de whatsapp.</t>
  </si>
  <si>
    <t>Gobierno Escolar</t>
  </si>
  <si>
    <t>Consejo directivo</t>
  </si>
  <si>
    <t>El consejo directivo se reune según el cronograma establecido pero no lleva un seguimiento.</t>
  </si>
  <si>
    <t>Actas de reunión, Plan de Acción,Manual de Funciones.</t>
  </si>
  <si>
    <t>El consejo directivo se reune  de forma virtual según el cronograma establecido pero no lleva un seguimiento.</t>
  </si>
  <si>
    <t>Actas de reunión, Plan de Acción,Manual de Funciones, grupo de Whatsapp, llamada telefonicas.</t>
  </si>
  <si>
    <t xml:space="preserve">El consejo directivo se reune de acuerdo al cronograma establecido y se hace un seguimiento regularmente a las diferentes actividades pactadas. </t>
  </si>
  <si>
    <t xml:space="preserve">Actas de reunión, plan de acción. manual de funciones. </t>
  </si>
  <si>
    <t>Consejo académico</t>
  </si>
  <si>
    <t>Se reune periodicamente para garantizar la coherencia entre los proyectos pedagógicos.</t>
  </si>
  <si>
    <t>Actas de Consejo Academico y Actas de reunión de Padres de Familia.</t>
  </si>
  <si>
    <t>Se reune de manera virtual periodicamente para garantizar la coherencia entre los proyectos pedagógicos.</t>
  </si>
  <si>
    <t>Se toman decisiones que contribueyn al mejoramiento de los procesos pedagogicos.</t>
  </si>
  <si>
    <t xml:space="preserve">Actas de consejo. </t>
  </si>
  <si>
    <t>Comisión de evaluación y promoción</t>
  </si>
  <si>
    <t>Se reune oportunamente para tomar decisiones para la promoción.</t>
  </si>
  <si>
    <t>Actas, Informes valorativos y  matriz de evaluación.</t>
  </si>
  <si>
    <t>Se reune oportunamente a traves de la plataforma Jitse para tomar decisiones para la promoción.</t>
  </si>
  <si>
    <t>Actas, Informes valorativos y  matriz de evaluación. Plataforma Jitse</t>
  </si>
  <si>
    <t>Se reune periodicamente para tomar decisiones que fortalecen el trabajo.</t>
  </si>
  <si>
    <t>Actas de reunión, informes valorativos por periodo, y matriz de evaluación.</t>
  </si>
  <si>
    <t>Comité de convivencia</t>
  </si>
  <si>
    <t>Esta conformado pero no se reune periodicamente.</t>
  </si>
  <si>
    <t>Acta de conformación.</t>
  </si>
  <si>
    <t xml:space="preserve">Esta conformado pero no se reune periodicamente. </t>
  </si>
  <si>
    <t>acta de reunión.</t>
  </si>
  <si>
    <t>Consejo estudiantil</t>
  </si>
  <si>
    <t>Acta de conformación y plan de acción.</t>
  </si>
  <si>
    <t>Esta conformado pero no se reune periodicamente por motivos de la crisis sanitaria.</t>
  </si>
  <si>
    <t xml:space="preserve">Acta de conformación </t>
  </si>
  <si>
    <t xml:space="preserve">Esta conformado y se reunen periodicamente para la toma de decisiones y organización de actividades. </t>
  </si>
  <si>
    <t>Actas y videos informativos.</t>
  </si>
  <si>
    <t>Personero estudiantil</t>
  </si>
  <si>
    <t>Se cuenta con un personero pero no dio cumplimiento al plan de gobierno.</t>
  </si>
  <si>
    <t>Acta de elección y plan de acción</t>
  </si>
  <si>
    <t>Se cuenta con un personero pero no dio cumplimiento al plan de gobierno debido a la crisis sanitaria.</t>
  </si>
  <si>
    <t>Es elegido por todos los estudinates de la IER y su labor es reconocida por la comunidad educativa.</t>
  </si>
  <si>
    <t>Actas, videos informativos, fotos.</t>
  </si>
  <si>
    <t>Asamblea de padres de familia</t>
  </si>
  <si>
    <t>Esta conformado pero se reune periodicamente.</t>
  </si>
  <si>
    <t>Actas de reunión de Padres de Familia, Día E.</t>
  </si>
  <si>
    <t>Esta conformado pero se reune periodicamente de forma virtual.</t>
  </si>
  <si>
    <t>Actas de reunión de Padres de Familia</t>
  </si>
  <si>
    <t xml:space="preserve">Se reune periodicamente y participa de forma activa en las decisiones y actividades de la IER. </t>
  </si>
  <si>
    <t>Actas de reunón, fotos, videos,</t>
  </si>
  <si>
    <t>Consejo de padres de familia</t>
  </si>
  <si>
    <t xml:space="preserve">Esta conformado y apoya al rector en las diferentes actividades que ayudan al mejoramiento de la IER. </t>
  </si>
  <si>
    <t>Actas de reunión.</t>
  </si>
  <si>
    <t>Cultura Institucional</t>
  </si>
  <si>
    <t>Mecanismos de comunicación</t>
  </si>
  <si>
    <t xml:space="preserve">El CER utiliza los diferentes medio de comunicación para divulgar cada unas de las acciones pertinentes. </t>
  </si>
  <si>
    <t>Correo Electronico, Redes Sociales (Whatsapp).</t>
  </si>
  <si>
    <t xml:space="preserve">El CER utiliza los diferentes medio de comunicación sincronicos y asincronicos para divulgar cada unas de las acciones pertinentes. </t>
  </si>
  <si>
    <t>Correo Electronico, Redes Sociales (Whatsapp), llamadas telefonicas, videollamadas, teleconferencias.</t>
  </si>
  <si>
    <t>La IER utilizando los diferentes medio de comuncación para una buena divulgación de la informacion.</t>
  </si>
  <si>
    <t>Trabajo en equipo</t>
  </si>
  <si>
    <t>Se cuenta con una metodologia clara, definida y armoniosa lo cual hace fructifero su tabajo.</t>
  </si>
  <si>
    <t>Actas de reunión y trabajos realizados.</t>
  </si>
  <si>
    <t>Se cuenta con una metodologia de trabajo en casa clara, definida y armoniosa lo cual hace fructiferos los resultados.</t>
  </si>
  <si>
    <t>Actas de reunión, plan de accion, plan de aula, guias de trabajo en casa y formato de evidencias.</t>
  </si>
  <si>
    <t xml:space="preserve">Se cuenta con una buena organización de trabajo y esto se refleja en cada una de las decisiones que ayudan a mejorar la IER. </t>
  </si>
  <si>
    <t>Actas de reunión, plan de acción.</t>
  </si>
  <si>
    <t>Reconocimiento de logros</t>
  </si>
  <si>
    <t>Se le hace reconocimiento a cada uno de los estudiantes por sus diferentes desempeños pero falta organizar para los docentes.</t>
  </si>
  <si>
    <t>Actas de izada de Bandera, menciones, medallas y diplomas.</t>
  </si>
  <si>
    <t>Se le hace reconocimiento a cada uno de los estudiantes por sus diferentes desempeños y a los padres de familia por su compromiso pero falta organizar para los docentes.</t>
  </si>
  <si>
    <t>Menciones, medallas, diplomas y detalles.</t>
  </si>
  <si>
    <t>Teniendo encuenta las diferentes actividades se hace reconocimiento a estudiantes, padres de familia y los profesores de acuerdo al turno de la SED.</t>
  </si>
  <si>
    <t xml:space="preserve">Menciones, diplomas, medallas, detalles. </t>
  </si>
  <si>
    <t>Identificación y divulgación de buenas prácticas</t>
  </si>
  <si>
    <t>El CER implementa y divulga las buenas practicas, utilizando diversas estrategias.</t>
  </si>
  <si>
    <t>Actas de consejo de maestros, Actas de reunión de Padres.</t>
  </si>
  <si>
    <t xml:space="preserve">La IER participa en las diferentes actividades donde se divulgan las buenas practicas pedagogicas. </t>
  </si>
  <si>
    <t>Actas de izada de bandera, dia de logros, actividades religiosas y deportivas.</t>
  </si>
  <si>
    <t>Clima Escolar</t>
  </si>
  <si>
    <t>Pertenencia y participación</t>
  </si>
  <si>
    <t>Los estudiantes tienen sentido de pertenencia con el CER, participando en las diferentes actividades internas y externas.</t>
  </si>
  <si>
    <t>Dia de logros, Dia del alumno, Dias culturales, Dias religiosos, Dia del niño y Jornada Democratica.</t>
  </si>
  <si>
    <t>Los estudiantes tienen sentido de pertenencia con el CER, participando en las diferentes actividades presenciales y virtuales.</t>
  </si>
  <si>
    <t>Dia del patrono del CER, Dia del alumno y amor y amistad, celebracion de cumpleaños, Dia del niño y Jornada Democratica.</t>
  </si>
  <si>
    <t>Participacion activa por parte de los estudiantes en cada una de las actividades internas y externas, demostrando el sentido de pertenencia.</t>
  </si>
  <si>
    <t>Actas, videos, fotos, formatos,</t>
  </si>
  <si>
    <t>Ambiente físico</t>
  </si>
  <si>
    <t>Se cuenta con los espacios pero estos no estan adecuados para el buen funcionamiento.</t>
  </si>
  <si>
    <t>Fotos y videos.</t>
  </si>
  <si>
    <t>Fotos y videos de trabajo comunitario de los padres de familia.</t>
  </si>
  <si>
    <t xml:space="preserve">Cada una de las sedes de la IER cuentan con espacios fisicos pero estos no estan  acorde a las necesidades de cada una las actividades que se realicen. </t>
  </si>
  <si>
    <t xml:space="preserve">Fotos, videos, formatos de infraestructura. </t>
  </si>
  <si>
    <t>Inducción a los nuevos estudiantes</t>
  </si>
  <si>
    <t>Al iniciar el año escolar se socializa con todos los estudiantes lo pertinente al CER (manual de convivencia, PEI)</t>
  </si>
  <si>
    <t>PEI,SIEE, Manual de convivencia, horario de clase , fotos.</t>
  </si>
  <si>
    <t>Se hace inducción para dar a conocer las diferentes practicas y espacios con que cuenta la IER y las funciones del personal docente. y administrativo.</t>
  </si>
  <si>
    <t>Manual de convivencia, SIEE, PEI, fotos.</t>
  </si>
  <si>
    <t>Motivación hacia el aprendizaje</t>
  </si>
  <si>
    <t>En cada una de las sedes del CER manifiestan el interes por la enseñanza -aprendizaje para mejorar los diferentes desempeños.</t>
  </si>
  <si>
    <t>Actas de Izada de Bandera, Actas de consejo Academico Y Guías Pedagógicas.</t>
  </si>
  <si>
    <t>Actas de Izada de Bandera, Actas de consejo Academico Y Guías Pedagógicas de trabajo en casa.</t>
  </si>
  <si>
    <t>Directivos y docentes se esmeran por el mejoramiento academico de cada uno de los estudiantes en las diferentes areas del conocimiento.</t>
  </si>
  <si>
    <t>Planes de area, guias pedagogicas y talleres.</t>
  </si>
  <si>
    <t>Manual de convivencia</t>
  </si>
  <si>
    <t>El manual de convivencia es conocido y utilizado frecuentemente como un instrumento que orienta los principios, valores, estrategias y actuaciones
que favorecen un clima organizacional
armónico entre los diferentes integrantes</t>
  </si>
  <si>
    <t>Documento Actualizado con las normas vigentes.</t>
  </si>
  <si>
    <t>El manual de convivencia es conocido y utilizado frecuentemente como un instrumento que orienta los principios, valores, estrategias y actuaciones, Hubo necesidad de adaptarse transitoriamente a causa de la crisis sanitaria.</t>
  </si>
  <si>
    <t xml:space="preserve">El manual de convivencia es un documento indispensable y vital para el buen desempeño de la IER. </t>
  </si>
  <si>
    <t>Manual de convivencia, fotos, folletos.</t>
  </si>
  <si>
    <t>Actividades extracurriculares</t>
  </si>
  <si>
    <t>Se participó activamente en las actividades extracurriculares programadas.</t>
  </si>
  <si>
    <t>Actas, Cartas, Correos Electronicos y fotos.</t>
  </si>
  <si>
    <t>La institucion cuenta con una politica definida de actividades extracurriculares sin embargo debido a la crisis sanitaria no se pudo llevar a cabo.</t>
  </si>
  <si>
    <t>Actas, Correos Electronicos y fotos.</t>
  </si>
  <si>
    <t>Se facilita la participacion de la comunidad educativa en las diferentes actividades extracurriculares en varios aspectos para el desarrollo de una sana convivencia.</t>
  </si>
  <si>
    <t>Fotos, videos, planillas y formatos.</t>
  </si>
  <si>
    <t>Bienestar del alumnado</t>
  </si>
  <si>
    <t>El Centro Educativo San Bernardo de Balsa cuenta con el programa de alimentación y nutrición y transporte Escolar.</t>
  </si>
  <si>
    <t xml:space="preserve">Actas de Reunión de Padres de Familia, Auditoria PAE,  Segumiento Diario, certificación Mensual y cuenta de cobro (Transporte Escolar) y evidencia fotografica. </t>
  </si>
  <si>
    <t xml:space="preserve">Actas de Reunión de Padres de Familia, Auditoria PAE,  certificación Mensual y cuenta de cobro (Transporte Escolar) y evidencia fotografica, directoria del PAE. </t>
  </si>
  <si>
    <t>La IER cuenta con el apoyo de otras entidades para el bienestar de los estudiantes para lograr un matyor desarrollo del aprendizaje.</t>
  </si>
  <si>
    <t>PAE, trasnporte escolar, actas, ISA, formatos,.</t>
  </si>
  <si>
    <t>Manejo de conflictos</t>
  </si>
  <si>
    <t xml:space="preserve">El comité de convivencia esta conformado y se maneja un formato de conflictos pero no se le hace seguimiento. </t>
  </si>
  <si>
    <t>Formato de Manejo de conflictos.</t>
  </si>
  <si>
    <t>Se toma decsiones a cada uno de los conflictos presentados pero no orientados por el comite de convivencia.</t>
  </si>
  <si>
    <t xml:space="preserve">Formato, </t>
  </si>
  <si>
    <t>Manejo de casos difíciles</t>
  </si>
  <si>
    <t xml:space="preserve">Se tienen definidos los parametros de casos dificiles pero no ha sido necesario de ser utilizados </t>
  </si>
  <si>
    <t>Protocolos Manual de Convivencia</t>
  </si>
  <si>
    <t xml:space="preserve">Se cuenta con los protocolos para manejar las tres diferentes situaciones de conflictos pero aun no se ha hecho necesario. </t>
  </si>
  <si>
    <t>Manual de convivencia,</t>
  </si>
  <si>
    <t>Relaciones Con El Entorno</t>
  </si>
  <si>
    <t>Familias o acudientes</t>
  </si>
  <si>
    <t>El CER realiza intercambio permanente con la comunidad educativa para las diferentes actividades.</t>
  </si>
  <si>
    <t>Actas de reunión, medios de comunicación</t>
  </si>
  <si>
    <t>El CER realiza intercambio permanente con la comunidad educativa para las diferentes actividades a traves de medios sincronicos y asincronicos.</t>
  </si>
  <si>
    <t>Actas de reunión, medios de comunicación sincronicos y asincronicos.</t>
  </si>
  <si>
    <t>Se tiene un buen canal de comunicacón con la comunidad educativa lo que facilita la informacion para una sana convivencia.</t>
  </si>
  <si>
    <t>Whatsapp, correo electronico, observaciones escritas y folletos.</t>
  </si>
  <si>
    <t>Autoridades educativas</t>
  </si>
  <si>
    <t>Se tiene buenos canales de comunicación con las autoridades educativas que facilitan la solución a las diferentes situaciones que surjan en el CER.</t>
  </si>
  <si>
    <t>Correo Electronico, Celular y Medios Impresos.</t>
  </si>
  <si>
    <t>Se conserva un buen contacto con las dieferentes entidades educativas que aportan en el desarrollo y avance pedagogico de la IER.</t>
  </si>
  <si>
    <t>Correo electronico, whatsapp.</t>
  </si>
  <si>
    <t>Otras instituciones</t>
  </si>
  <si>
    <t>Se tiene un convenio con la Institución Educativa Nuestra Señora de las Angustias, el cual está radicado y legalizado por  la Secretaria de Educación, visitas de la comisaria de Familia y alcaldia referente a charlas de Educación Sexual.</t>
  </si>
  <si>
    <t>Convenio COLNUESA, Acta de reunión de Padres de Familia, fotos.</t>
  </si>
  <si>
    <t>Se dasorrollo convenios con la IE Nuestra Señora de las Angustias para facilitar la promoción de bachilleres. y tambien, se conto con el apoyo del grupo interdisciplinario de la administración municipal.</t>
  </si>
  <si>
    <t>Convenio, fotos, videos, mensajes de texto.</t>
  </si>
  <si>
    <t>Sector productivo</t>
  </si>
  <si>
    <t>No se tiene convenio con otros sectores productivos.</t>
  </si>
  <si>
    <t>No existe evidencia.</t>
  </si>
  <si>
    <t xml:space="preserve">No se cuenta con el apoyo de otros sectores productivos. </t>
  </si>
  <si>
    <t>GESTIÓN ACADÉMICA</t>
  </si>
  <si>
    <t>AÑO  2019</t>
  </si>
  <si>
    <t>Diseño Pedagógico</t>
  </si>
  <si>
    <t>Plan de estudios</t>
  </si>
  <si>
    <t xml:space="preserve">Hay un plan de estudios institucional que cuenta con contenidos transversales, teniendo en cuenta algunos lineamientos curriculares que responden a las politicas trazadas en el PEI, aunque no se ha consolidado en su totalidad. </t>
  </si>
  <si>
    <t>P.E.I., Plan de estudios, P.M.I. Actas de Consejo Académico.</t>
  </si>
  <si>
    <t>Hay un plan de estudios institucional que cuenta con contenidos transversales, teniendo en cuenta algunos lineamientos curriculares que responden a las politicas trazadas en el PEI, aunque no se ha consolidado en su totalidad.</t>
  </si>
  <si>
    <t>Hay un plan de estudios institucional basado en el PEI, los linamientos curriculares, los estándares básicos de competencias, establecidos por el MEN y cuenta con contenidos trasversales.</t>
  </si>
  <si>
    <t>Enfoque metodológico</t>
  </si>
  <si>
    <t>Se cuenta con un enfoque metodológico común conocido por los docentes de todas las áreas, grados y sedes que incluye métodos de enseñanza flexible teniendo en cuenta las estrategias de integración de componentes curriculares, aunque no se aplica en todas las sedes.</t>
  </si>
  <si>
    <t>P.E.I.  Plan de estudios, Actas de Consejo Académico.</t>
  </si>
  <si>
    <t>Se cuenta con un enfoque metodológico común conocido por los docentes de todas las áreas, grados y sedes que incluye métodos de enseñanza flexible teniendo en cuenta las estrategias de integración de componenetes curriculares .</t>
  </si>
  <si>
    <t>P.E.I.  Plan de estudios, Plan de aula, Actas de Consejo Académico, guias de trabajo en casa.</t>
  </si>
  <si>
    <t>Se aplica un enfoque metodológico común en todas las áreas, grados  y  sedes, con metodos de enseñanzas flexibles y usus de recursos que responden a la diversidad de la poblaión.</t>
  </si>
  <si>
    <t>Recursos para el aprendizaje</t>
  </si>
  <si>
    <t>Ocasionalmente se han establecido procesos adminstrativos para la dotación, el uso y el mantenimiento de los recursos para el aprendizaje. Cuando existen, se aplican esporádicamente.</t>
  </si>
  <si>
    <t xml:space="preserve">Plan de recursos(Gestión Administrativa).  Programa para el uso de recursos (Gestión Administrativa). PEI                                                             </t>
  </si>
  <si>
    <t xml:space="preserve">Plan de recursos(Gestión Administrativa).  Programa para el uso de recursos (Gestión Administrativa). PEI,  guias de trabajo en casa.       </t>
  </si>
  <si>
    <t xml:space="preserve">Ocasionalmente se han establecido procesos adminstrativos para la dotación, el uso y el mantenimiento de los recursos para el aprendizaje. </t>
  </si>
  <si>
    <t>Jornada escolar</t>
  </si>
  <si>
    <t>El director hace seguimiento a las horas efectivas de clase recibidas por los estudiantes mediante formatos institucionales que son implementados en todas las sedes y es aplicado por los Docentes.</t>
  </si>
  <si>
    <t>P.E.I. Calendario escolar, registro diario de clases, Control de asistencia, formato de novedades.</t>
  </si>
  <si>
    <t>El director hace seguimiento a las horas efectivas de clase recibidas por los estudiantes mediante formatos institucionales que son implementados en todas las sedes y es aplicado por los Docente, de una manera flexible teniendo en cuenta que el estudiante realiza su trabajo en casa y el docente lo orienta telefoncamente y via whatsApp todo lo anterior debido a la emergencia sanitaria ocasionada por el covid 19.</t>
  </si>
  <si>
    <t>P.E.I. Calendario escolar, formato de novedades, formato de evidencias de trabajo en casa, Plan de acción  de trabajo en casa.</t>
  </si>
  <si>
    <t>El rector hace seguimiento mediante formatos institucionales a las horas efectivas de clase recibidas por los estudiantesque son implementados en todas las sedes y es aplicado por el docente de una manera flexible, teniendo en cuenta que el estudiante realiza su trabajo en presencialidad alternada.</t>
  </si>
  <si>
    <t>P.E.I. Calendario escolar, formato de novedades, formato de evidencias de trabajo en la modalidad presencialiddad alternada.</t>
  </si>
  <si>
    <t>Evaluación</t>
  </si>
  <si>
    <t>La institucion cuenta con una politica de evaluación planteada en el SIEE, e integra la legislación vigente, aunque debe ser complementado con el plan de estudios y los niveles de desempeño por áreas y por grados.</t>
  </si>
  <si>
    <t>SIEE, Informes valorativos, Matriz de evaluación, actas de comité de promoción y evaluación.</t>
  </si>
  <si>
    <t xml:space="preserve">La Institucion tiene una política de evaluación fundamentada en los lineamientos curriculares y los estándares básicos, el decreto 230 de 2002 y el decreto 2082 de 1996, la cual se reflejan las practicas de los docentes. </t>
  </si>
  <si>
    <t>Prácticas Pedagógicas</t>
  </si>
  <si>
    <t>Opciones didácticas para las áreas, asignaturas y proyectos transversales</t>
  </si>
  <si>
    <t>Se cuenta con un enfoque metodólogico y estrategias didácticas que se emplean para las areas, asignaturas y proyectos transversales.</t>
  </si>
  <si>
    <t>P.M.I.,P.E.I., SIEE, Actas de consejo académico, Planes de estudio.</t>
  </si>
  <si>
    <t>P.M.I.,P.E.I., SIEE, Actas de consejo académico, Planes de estudio, Documento proyectos transversales, guias de trabajo en casa.</t>
  </si>
  <si>
    <t xml:space="preserve">Se cuenta con el enfoque metológicos y estrategias didácticas que son usadas por todos los docentes en todas las áreas , asignaturas y proyectos transversales. Haciendo explísitos los acuerdos basicos relativos a las opciones didácticas. </t>
  </si>
  <si>
    <t xml:space="preserve">P.M.I.,P.E.I., SIEE, Actas de consejo académico, Planes de estudio, Documento proyectos transversales, guias de trabajo. </t>
  </si>
  <si>
    <t>Estrategias para las tareas escolares</t>
  </si>
  <si>
    <t>Se reconoce  la importancia pedagógica de las tareas, sin embargo los docentes las manejas bajo criterios individuales.</t>
  </si>
  <si>
    <t>Matríz evaluativa, SIEE, Registros valorativos.</t>
  </si>
  <si>
    <t xml:space="preserve">La institucion tiene en cuenta la importancia pegagogica de las tareas escolares, no obstante los docentes las manejas bajo criterios individuales. </t>
  </si>
  <si>
    <t>Uso articulado de los recursos para el aprendizaje</t>
  </si>
  <si>
    <t>Se cuenta con una politica para el uso de recursos para el aprendizaje que esta articulada a la propuesta pedagogica, pero solo se  aplica en algunas sedes.</t>
  </si>
  <si>
    <t>Plan de recursos, PMI, PEI.</t>
  </si>
  <si>
    <t xml:space="preserve">Se cuenta con una politica para el uso de recursos para el aprendizaje que esta articulada a la propuesta pedagogica,sin embargo solo se  aplica en algunas sedes, niveles o grados. </t>
  </si>
  <si>
    <t>Uso de los tiempos para el aprendizaje</t>
  </si>
  <si>
    <t>Existe una política adecuada para el uso eficiente de los tiempos destinados al aprendizaje y es aplicada de manera flexible de acuerdo a las necesidades de los estudiantes. No obstante hay pocas oportunidades para complementarlo.</t>
  </si>
  <si>
    <t>Calendario escolar, PMI, PEI, Registro diario de clase, Formato de novedades.</t>
  </si>
  <si>
    <t>Calendario escolar, PMI, PEI, Formato de evidencia de trabajo en casa, plan de acción, plan de aula y guias de trabajo en casa.</t>
  </si>
  <si>
    <t>En la institucion existe una política adecuada para el uso eficiente de los tiempos destinados al aprendizaje y es aplicada de manera flexible de acuerdo a las necesidades de los estudiantes. No obstante hay pocas oportunidades para las actividades extracurriculares y de refuerzo.</t>
  </si>
  <si>
    <t>Calendario escolar, PMI, PEI,  plan de acción, plan de aula y guias de trabajo.</t>
  </si>
  <si>
    <t>Gestión de Aula</t>
  </si>
  <si>
    <t>Relación pedagógica</t>
  </si>
  <si>
    <t xml:space="preserve">Los equipos docentes han realizado esfuerzos coordinados para apoyar el proceso enseñanza - aprendizaje. </t>
  </si>
  <si>
    <t>Plan de estudio, Plan de área, plan de aula.</t>
  </si>
  <si>
    <t>Se realizan esfuerzos coordinados para apoyar el proceso enseñanza aprendizaje, basados en la comunicacion recíproca.</t>
  </si>
  <si>
    <t>Planeación de clases</t>
  </si>
  <si>
    <t>La planeación de clases es reconocida como una estrategia institucional que posibilita establecer y aplicar el conjunto ordenado y articulado de actividades.</t>
  </si>
  <si>
    <t xml:space="preserve">Plan de estudios, plan de aula, PEI, PMI, SIEE. </t>
  </si>
  <si>
    <t>Plan de estudios, plan de aula, PEI, PMI, SIEE, guias de trabajo en casa.</t>
  </si>
  <si>
    <t xml:space="preserve">Se reconoce la planeación de clases como un conjunto ordenado y articulado de actividades donde se establecen sistemas didacticos accesibles a todo el estudiantado y estan relacionados con el diseño curricular y el enfoque metodologico. </t>
  </si>
  <si>
    <t xml:space="preserve">Plan de estudios, plan de aula, PEI, PMI, SIEE, guias de trabajo. </t>
  </si>
  <si>
    <t>Estilo pedagógico</t>
  </si>
  <si>
    <t>Se implementan estrategias alternativas a la clase magistral, considerando las ideas y las experiencias de los estudiantes para el diseño de actividades pedagógicas.sin embargo se debe desarrollar la investigación en el aula.</t>
  </si>
  <si>
    <t xml:space="preserve">Plan de estudios,Plan de aula, Proyectos pedagógicos transversales, PEI, PMI, SIEE. </t>
  </si>
  <si>
    <t>Plan de estudios,Plan de aula, Proyectos pedagógicos transversales, PEI, PMI, SIEE.</t>
  </si>
  <si>
    <t xml:space="preserve">En la institucion se presentan estrategias flexibles considerando las ideas y las experiencias de los estudiantes parra el diseño de las actividades pegagogicas. Se requiere implementar la investigacion en el aula. </t>
  </si>
  <si>
    <t>Evaluación en el aula</t>
  </si>
  <si>
    <t>El sistema de evaluacion se aplica permanentemente y se hace seguimiento a los estudiantes de bajo rendimiento academico, es conocido por los padres de familia periodicamente.</t>
  </si>
  <si>
    <t>SIEE, Matriz evaluativa, Plan de estudios, Informes valorativos,  plan de apoyo.</t>
  </si>
  <si>
    <t>El sistema de evaluacion se aplica permanentemente y se hace seguimiento a los estudiantes mediante rejillas de evaluación y autoevaluación, respoder llamadas telefónicas y mensajes de whatsApp, la calidad del trabajo, entrega oportuna de las actividades, orden y limpieza de las mismas, y es conocido por los padres de familia periodicamente mediante informes valorativos.</t>
  </si>
  <si>
    <t xml:space="preserve">El sistema de evaluación de rendimiento academico se aplica permanentemente, haciendo seguimiento a los estudiantes con bajo rendimiento. </t>
  </si>
  <si>
    <t>Seguimiento Académico</t>
  </si>
  <si>
    <t>Seguimiento a los resultados académicos</t>
  </si>
  <si>
    <t>Se realiza seguimiento periódico al desempeño academico de los estudiantes que permiten diseñar acciones de apoyo a los mismos.</t>
  </si>
  <si>
    <t>Matriz pedagógica, PEI, Informes valorativos, planes de apoyo, SIEE.</t>
  </si>
  <si>
    <t>Se realiza seguimiento periódico al desempeño academico de los estudiantes mediante reuniones virtuales de la planta docente buscando estrategias para estar en contacto con los estudiantes que permitan diseñar acciones de apoyo a los mismos.</t>
  </si>
  <si>
    <t xml:space="preserve">Los docentes de la institucion hacen seguimiento periodico a los desempeños academicos de los estudiantes, diseñando acciones de apoyo si se requieren. </t>
  </si>
  <si>
    <t>Uso pedagógico de las evaluaciones externas</t>
  </si>
  <si>
    <t>El analísis de los resultados de los estudiantes en las evaluaciones externas originan acciones para fortalecer los aprendizajes de los estudiantes; y en algunos casos sirven como insumo para el mejoramiento de las prácticas de aula.</t>
  </si>
  <si>
    <t>PEI, Matriz evaluativa, actas de consejo académico, acuerdo dia E.</t>
  </si>
  <si>
    <t>El analísis de los resultados de los estudiantes en las evaluaciones externas originan acciones para fortalecer los aprendizajes de los estudiantes; y en algunos casos sirven como insumo para el mejoraminto de las prácticas de aula.</t>
  </si>
  <si>
    <t>PEI, Matriz evaluativa, matriz de referencia, actas de consejo académico, acuerdo dia E.</t>
  </si>
  <si>
    <t>PEI, Matriz evaluativa, matriz de referencia, actas de consejo académico.</t>
  </si>
  <si>
    <t>Seguimiento a la asistencia</t>
  </si>
  <si>
    <t>El centro educativo aplica algunas estrategias para controlar el ausentismo (Programa Más Familias en acción, Programa de alimentación escolar PAE).</t>
  </si>
  <si>
    <t>PEI, Control de asistencia, Registro diario de clase, Manual de convivencia.</t>
  </si>
  <si>
    <t>La institucion cuenta con una politica clara para el control, analisis y tratamiento de las causas de ausentimo (Programa Más Familias en acción, Programa de alimentación escolar PAE)</t>
  </si>
  <si>
    <t>PEI, SIEE,  Control de asistencia, Registro diario de clase, Manual de convivencia.</t>
  </si>
  <si>
    <t>Actividades de recuperación</t>
  </si>
  <si>
    <t>Los docentes  asignan actividades de refuerzo y recuperación, basados en el plan de apoyo del Centro educativo para el mejoramiento de los resultados académicos.</t>
  </si>
  <si>
    <t>Plan de apoyo, SIEE, Informes valorativos, PEI, PMI.</t>
  </si>
  <si>
    <t>Los docentes aplicas estrategias que tienen como objetivo el apoyo  al desarrollo de competencias  para el mejoramiento de los resultados académicos.</t>
  </si>
  <si>
    <t>Apoyo pedagógico para estudiantes con dificultades de aprendizaje</t>
  </si>
  <si>
    <t>El Centro educativo no cuenta con mecanismos para abordar los casos de los estudiantes con bajo rendimiento y problemas de aprendizaje.</t>
  </si>
  <si>
    <t>SIEE, PMI, PEI,  actas de consejo académico, actas de consejo de maestros Sede principal.</t>
  </si>
  <si>
    <t xml:space="preserve">La institucion cuenta con una politica y mecanismos para tratar casos de bajo rendimiento y problemas de aprendizaje, pero no se hace seguimiento a los mismos ni se cuenta con apoyo de actividades externas. </t>
  </si>
  <si>
    <t>Seguimiento a los egresados</t>
  </si>
  <si>
    <t>El centro educativo cuenta con un formato para hacer seguimiento a sus egresados pero no se sistematiza ni aporta información para el análisis del mejoramiento institucional.</t>
  </si>
  <si>
    <t>PMI, formato de egresados.</t>
  </si>
  <si>
    <t>GESTIÓN ADMINISTRATIVA Y FINANCIERA</t>
  </si>
  <si>
    <t>Apoyo a la gestión académica</t>
  </si>
  <si>
    <t>Proceso de matrícula</t>
  </si>
  <si>
    <t>El proceso de matrícula se ejecuta con agilidad en coherencia con los lineamientos nacionales y locales.</t>
  </si>
  <si>
    <t>Simat, Folios de matricula. Verificación de matrícula. Carpeta de estudiantes.</t>
  </si>
  <si>
    <t>El proceso de matricula se ejecuta con agilidad en coherencia con los lineamientos nacionales y locales.</t>
  </si>
  <si>
    <t>Simat.                                                           Folio de matrícula.                                        Verificción de matrícula.                                Carpeta de estudiantes.</t>
  </si>
  <si>
    <t>Se logró la autorización de matrícular  estudiantes de grados 10° y 11°.</t>
  </si>
  <si>
    <t>Simat   - Simpade                                                               Folios de matrícula                                             Verificación de matrícula                                            Carpeta de estudiantes</t>
  </si>
  <si>
    <t>Archivo académico</t>
  </si>
  <si>
    <t>Se  cuenta un archivo académico organizado en medio físico, donde se integra la información histórica de los estudiantes de todas las sedes desde el año 2004  hasta la fecha.</t>
  </si>
  <si>
    <t>Libro de Calificaciones. Formato informe general de calificaciones por grado. Formato de constancias de estudio. SIMPADE. Formato de certificados de estudio</t>
  </si>
  <si>
    <t>Se cuenta con un archivo academico organizado en medio físico donde se integrala información historica de los estudiantes de todas las sedes desde el año 2004 hasta la fecha.</t>
  </si>
  <si>
    <t xml:space="preserve">Libro de calificaciones                                   Formato informe general de calificaciones por grado.                       Formatos de constancias de estudio SIMPADE.Formatos de certificados de estudio.                                                                   </t>
  </si>
  <si>
    <t>Se cuenta con un archivo académico organizado en medio físico con la información histórica de los estudiantes.</t>
  </si>
  <si>
    <t>Libros de calificaciones por años                        Informe general de calificaciones                                   Formatos de Certificados y constancias</t>
  </si>
  <si>
    <t>Boletines de calificaciones</t>
  </si>
  <si>
    <t>Se tiene una politica unificada para administrar la expedicion de boletines de calificaciones en documento Excel,pero no está sistematizado.</t>
  </si>
  <si>
    <t xml:space="preserve">Boletines. Matriz evaluativa. Revisión por parte del director. Correo electrónico                                                              </t>
  </si>
  <si>
    <t>Se hace una politica unificada para administrar la expedición de boletines de calificaciones en documento Excel pero no está sistematizado.</t>
  </si>
  <si>
    <t>Boletines.                                                      Matriz evaluativa                   .                       Revision por parte del director.                     Correo electronico.</t>
  </si>
  <si>
    <t>La institución tiene la forma 
oportuna para expedir boletines de
calificaciones y verifica la consistencia de la información.</t>
  </si>
  <si>
    <t xml:space="preserve">Formatos de boletines                                    Matriz evaluativa por area y niveles                       correo institucional              </t>
  </si>
  <si>
    <t>Administración de la planta física y de los recursos</t>
  </si>
  <si>
    <t>Mantenimiento de la planta física</t>
  </si>
  <si>
    <t>Mantenimiento ocasional de la planta física, sin obedecer a una planeación sistemática.</t>
  </si>
  <si>
    <t>Documento Programa de mantenimiento. Proyecto de necesidades de cada sede. Fotos. Facturas. Actas</t>
  </si>
  <si>
    <t>Manteniento ocasional de la planta física, sin obedecer a una planeación sistemática. Se hizo solo limpieza en cada sede de manera esporádica, debido al aislamiento social y cuarentena.</t>
  </si>
  <si>
    <t>Actas                                                          Fotos</t>
  </si>
  <si>
    <t>La institución cuenta con un sencillo programa de mantenimiento preventivo de su planta física, basado en el orden, la limpieza y desinfección permanente de las instalaciones.</t>
  </si>
  <si>
    <t>Equipo de aseo y limpieza</t>
  </si>
  <si>
    <t>Programas para la adecuación y embellecimiento de la planta física</t>
  </si>
  <si>
    <t>Se cuenta con un programa de adecuación, accesibilidad y embellecimiento de su planta física,el cual vincula a la comunidad educativa según sea requerido.</t>
  </si>
  <si>
    <t>Documento Programa de adecuación. Fotos. Facturas. Actas</t>
  </si>
  <si>
    <t>Se cuenta con un programa de adecuación, accesibilidad y embellecimiento de la planta física de las sedes, pero durante el 2019 no se efectuó  debido a la falta de presencialidad académica por  cuenta de la pandemia por Covid 19.</t>
  </si>
  <si>
    <t>Documento</t>
  </si>
  <si>
    <t>Durante el año 2021 a institución contó con un programa de adecuación, accesibilidad y embellecimiento de su planta física, y éste con el apoyo de personal de aseo y desinfección para la sede principal.</t>
  </si>
  <si>
    <t>Documetos                                                         Actas</t>
  </si>
  <si>
    <t>Seguimiento al uso de los espacios</t>
  </si>
  <si>
    <t>Se  tienen algunos registros sobre la manera cómo se están utilizando los
espacios físicos, pero éstos son esporádicos y no están sistematizados.</t>
  </si>
  <si>
    <t>Documento deuso de espacios. Fotos. Formatos. Actas</t>
  </si>
  <si>
    <t>Las instalaciones educativas no fueron utilizadas en el año 2020 desde que inicio la pandemia.</t>
  </si>
  <si>
    <t>Actas</t>
  </si>
  <si>
    <t>Las instalaciones de cada sede  educativa fueron  utilizadas de forma gradual siguiendo las recomendaciones de la sed.</t>
  </si>
  <si>
    <t xml:space="preserve">Actas                                                                 </t>
  </si>
  <si>
    <t>Adquisición de los recursos para el aprendizaje</t>
  </si>
  <si>
    <t>Se tiene un plan para adquisición
de los recursos para el aprendizaje  de acuerdo a su direccionamiento estratégico y las necesidades de los docentes y estudiantes.</t>
  </si>
  <si>
    <t xml:space="preserve">Plan de recursos. Plan de compras. Facturas de compra. Fotos de entrega. Formato de recibido de materiales                                                          </t>
  </si>
  <si>
    <t>Se sigue el plan para la adquisición de los recursos para el aprendizaje de acuerdo a los requerimientos y necesidades de los estudiantes presentados en la época de Pandemia.</t>
  </si>
  <si>
    <t>Plan de recursos.                                         Plan de compras.                                          Facturas de compra.                                     Fotos de entrega.                                          Formato de recibo de materiales.</t>
  </si>
  <si>
    <t>La IER ejecutó el plan para la adquisición de los recursos para el aprendizaje de acuerdo a los requerimientos y necesidades de los estudiantes presentados en la época de Pandemia.</t>
  </si>
  <si>
    <t>Suministros y dotación</t>
  </si>
  <si>
    <t>Se cuenta con un proceso establecido para garantizar la adquisición y la distribución oportuna de los suministros necesarios.</t>
  </si>
  <si>
    <t xml:space="preserve">Plan de recursos. Plan de compras                                                             </t>
  </si>
  <si>
    <t>Dentro del proceso de suministros y dotación, se hizo entrega al personal docente de un kit con elemntos de bioseguridad, para garantizar su bienestar laboral.</t>
  </si>
  <si>
    <t xml:space="preserve">Plan de recursos. Plan de compras.                                          </t>
  </si>
  <si>
    <t>La IER hizo entrega al personal docente de un kit con elemntos de bioseguridad, para garantizar su bienestar laboral, dentro del proceso de suministros y dotación,</t>
  </si>
  <si>
    <t>Mantenimiento de equipos y recursos para el aprendizaje</t>
  </si>
  <si>
    <t>Mantenimiento de equipos y otros recursos para el aprendizaje sólo se realiza cuando éstos sufren algún daño. Los manuales de los equipos  están disponibles para los usuarios.</t>
  </si>
  <si>
    <t>Manuales de funcionamientode equipos. Facturas</t>
  </si>
  <si>
    <t>Mantenimiento de equipos y otros recursos para el aprendizaje sólo se realiza cuando estos sufren algun daño.Los manuales de los equipos están disponibles para los usuarios.</t>
  </si>
  <si>
    <t>Manuales de funcionamiento de equipos.     Facturas.</t>
  </si>
  <si>
    <t>Durante la vigencia no se hizo mantenimiento de equipos y otros recursos para el aprendizaje.</t>
  </si>
  <si>
    <t xml:space="preserve">Manuales de funcionamiento de equipos.     </t>
  </si>
  <si>
    <t>Seguridad y protección</t>
  </si>
  <si>
    <t>El panorama  de riesgos se encuentra en proceso de construcción.</t>
  </si>
  <si>
    <t>Adelantos del documento. Fotos de visita. Historial</t>
  </si>
  <si>
    <t>El panorama de riesgos se encuentra en proceso de construcción.</t>
  </si>
  <si>
    <t xml:space="preserve">Adelantos del documento.                            </t>
  </si>
  <si>
    <t>El panorama de aún riesgos de la IER se encuentra en proceso de construcción.</t>
  </si>
  <si>
    <t>Administración de los Servicios Complementarios</t>
  </si>
  <si>
    <t>Servicios de transporte, restaurante, cafetería y salud (enfermería, odontología, psicología)</t>
  </si>
  <si>
    <t>Se  cuenta con el apoyo de otras entidades para la prestación de servicio de restaurante y transporte escolar a la totalidad de estudiantes del C.E.R.</t>
  </si>
  <si>
    <t xml:space="preserve">Actas. Registro de control. Constancias </t>
  </si>
  <si>
    <t xml:space="preserve">El servicio de restaurante escolar del C.E.R surgio un cambio debido a la pandemia, se hizo a travez de los kid alimentarios a cada padre de familia o acudiente, guardando los protocolos de bioseguridad. El transporte escolar es u n tiempo estipulado en un 15 %. </t>
  </si>
  <si>
    <t>Forrmatos PAE. Actas.</t>
  </si>
  <si>
    <t xml:space="preserve">El servicio dede Alimentación Escolar se garantizó para el 100% de la población escolar a través de la modalidad RPC RI, entregado a los acudientes, guardando los protocolos de bioseguridad. El transporte escolar se garantizó para la población escolar que lo requería según los horarios de alternancia educativa. </t>
  </si>
  <si>
    <t>Forrmatos PAE. Actas.                                 Fotos</t>
  </si>
  <si>
    <t>Apoyo a estudiantes con bajo desempeño académico o con dificultades de interacción.</t>
  </si>
  <si>
    <t>Se ofrece apoyo especifico por algunos docentes a los estudiantes que presentan bajo desempeño académico o con dificultades de interacción de acuerdo
con sus requerimientos. No hay una estrategia articulada para atender a esta población.</t>
  </si>
  <si>
    <t>Plan de apoyo. Boletinesde calificación. Observador</t>
  </si>
  <si>
    <t>Se ofrece apoyo especifico por algunos docentes a los estudiantes que presentan bajo desempeño académico o con dificultades de interacción de acuerdo con sus requerimientos. Los estudiantes fueron atendiados a traves de guías impresas, asesoría telefónica y whatsaap.</t>
  </si>
  <si>
    <t>El equipo docente de la IER brindó apoyo a estudiantes que presentaron bajo desempeño académico o con dificultades de interacción de acuerdo a los requerimientos individuales. Los estudiantes fueron atendiados a traves de guías impresas, asesoría telefónica y whatsaap.</t>
  </si>
  <si>
    <t>Plan de apoyo. Registros de valoración. Observador</t>
  </si>
  <si>
    <t>Talento humano</t>
  </si>
  <si>
    <t>Perfiles</t>
  </si>
  <si>
    <t>Se tiene encuenta  los perfiles para la toma de decisiones de personal y son coherentes con la estructura organizativa, facilitando el desempeño de las personas vinculadas.</t>
  </si>
  <si>
    <t xml:space="preserve">Planta de cargos. Solicitudes a la SED. Hojas de vida. Resolución                                                                                                    </t>
  </si>
  <si>
    <t>Se tiene encuenta  los perfiles para la toma de decisiones de personal y son coherentes con la estructura organizativa, facilitando el desempeño de las personas vinculadas al CER.</t>
  </si>
  <si>
    <t>La IER tiene encuenta el perfil docente para la toma de decisiones de personal y son coherentes con la estructura organizativa, facilitando el desempeño de las personas vinculadas.</t>
  </si>
  <si>
    <t>Inducción</t>
  </si>
  <si>
    <t>El centro educativo acoge e induce al personal nuevo sobre PEI, Plan de Mejoramiento y demás políticas institucionales. Además, realiza la
reinducción del antiguo en lo relacionado con aspectos institucionales, pedagógicos y disciplinares.</t>
  </si>
  <si>
    <t xml:space="preserve">Fotos. Actas. videos                                                                       </t>
  </si>
  <si>
    <t>El centro educativo acoge e induce al personal nuevo sobre PEI, Plan de Mejoramiento y demás políticas institucionales. Además, realiza la reinducción del antiguo en lo relacionado con aspectos institucionales, pedagógicos y disciplinares.</t>
  </si>
  <si>
    <t>La IER acoge e induce al personal nuevo sobre PEI, Plan de Mejoramiento y demás políticas institucionales. Además, realiza la reinducción del antiguo en lo relacionado con aspectos institucionales, pedagógicos y disciplinares.</t>
  </si>
  <si>
    <t xml:space="preserve">Reuniones virtuales, Fotos. Actas. videos                                                                       </t>
  </si>
  <si>
    <t>Formación y capacitación</t>
  </si>
  <si>
    <t>Se da la oportunidad de participación al personal docente en procesos de formación en coherencia con el PEI y con las necesidades detectadas. No existe un programa de capacitación.</t>
  </si>
  <si>
    <t>Fotos. Adtas</t>
  </si>
  <si>
    <t>Cada docente participa en procesos de formación en coherencia con el PEI y con las necesidades presentadas en tiempos de confinamiento por pandemia, con modalidad virtual.</t>
  </si>
  <si>
    <t>Fotos. Actas</t>
  </si>
  <si>
    <t>Cada docente participa en procesos de formación en coherencia con los requerimientos y sugerencias de la SED,MEN, PEI y con las necesidades presentadas en tiempos de confinamiento por pandemia, con modalidad virtual.</t>
  </si>
  <si>
    <t>Documento programa de capacitación, Capacitación virtual, Fotos. Actas</t>
  </si>
  <si>
    <t>Asignación académica</t>
  </si>
  <si>
    <t>Se cuenta con procesos definidos para elaborar  horarios y criterios para realizar la asignación académica de los docentes, y éstos se cumplen por la mayoría.</t>
  </si>
  <si>
    <t>Fotos. Actas. Horarios. Resolución</t>
  </si>
  <si>
    <t>Se cuenta con procesos definidos para elaborar horarios y criterios para realizar la asignación académica de los docentes en tiempos de pandemia</t>
  </si>
  <si>
    <t>La  elaboración de horarios y definición de criterios para realizar la asignación académica de los docentes obedece procesos definidos según orientaciones de la SED y necesidades contextuales.</t>
  </si>
  <si>
    <t>Pertenencia del personal vinculado</t>
  </si>
  <si>
    <t>El personal vinculado está identificado con el centro educativo: comparte la filosofía, principios, valores y objetivos, y está dispuesto a realizar actividades complementarias que son necesarias para cualificar su labor.</t>
  </si>
  <si>
    <t xml:space="preserve">Fotos. Actas.  Videos                                                                       </t>
  </si>
  <si>
    <t>El personal vinculado está identificado con la IER: comparte la filosofía, principios, valores y objetivos, y está dispuesto a realizar actividades complementarias que son necesarias para cualificar su labor.</t>
  </si>
  <si>
    <t>Evaluación del desempeño</t>
  </si>
  <si>
    <t>El proceso de evaluación de docentes,  permite la implementación de acciones de mejoramiento y de desarrollo profesional. Además, es conocido por la comunidad y cuenta con un respaldo amplio de los miembros del centro educativo. Este proceso se realiza con los docentes del 1278.</t>
  </si>
  <si>
    <t xml:space="preserve">Formatos de evaluación. Carpeta de evidencias.                         </t>
  </si>
  <si>
    <t>El proceso de evaluación de docentes,  permite la implementación de acciones de mejoramiento y de desarrollo profesional. Además, es conocido por la comunidad y cuenta con un respaldo amplio de los miembros de la IER. Este proceso se realiza con los docentes del 1278.</t>
  </si>
  <si>
    <t>Estímulos</t>
  </si>
  <si>
    <t>Se tiene definida una estrategia de reconocimiento al personal vinculado, (estudiantes, padres de flia., docentes) pero este no se cumple a cabalidad en todas las sedes educativas</t>
  </si>
  <si>
    <t xml:space="preserve">Diplomas. Menciones de honor. Detalles. Archivo fotográfico. Reconocimiento dptal.              </t>
  </si>
  <si>
    <t xml:space="preserve">Se alica la estrategia de reconocimiento al personal vinculado, (estudiantes, padres de flia., docentes).Se estimula al personal en eventos públicos, como reuniones, izadas de bandera, entre otros. </t>
  </si>
  <si>
    <t>Apoyo a la investigación</t>
  </si>
  <si>
    <t>Se apoya a la investigación y a la producción de materiales relacionados con la misma; además se han definido temas y áreas de interés en concordancia con el PEI.</t>
  </si>
  <si>
    <t>Proyectos de investigación. Bitacoras. Fotos. Productos elaborados. Plataforma de enjambre</t>
  </si>
  <si>
    <t>Se apoya a la investigación y a la producción de materiales relacionados con la misma; además se han definido temas y áreas de interés en concordancia con el PEI, especialmente en la construcción de material pedagógico.</t>
  </si>
  <si>
    <t>Convivencia y manejo de conflictos</t>
  </si>
  <si>
    <t>El C.E.R. Balsa dispone de estrategias claras para mediación y solución de conflictos y éstos se resuelven a través del diálogo y la negociación
permanente. Esto contribuye a que exista un buen clima laboral.</t>
  </si>
  <si>
    <t>Llamadas telefonicas. Compromisos</t>
  </si>
  <si>
    <t xml:space="preserve">El C.E.R. Balsa dispone de estrategias claras para mediación y solución de conflictos y éstos se resuelven mediante diálogos a traves de llamadas telefonicas debido a la pandemia.
</t>
  </si>
  <si>
    <t xml:space="preserve">La IER dispone de estrategias claras para mediación y solución de conflictos y éstos se resuelven mediante diálogos a traves del debido proceso.
</t>
  </si>
  <si>
    <t>Bienestar del talento humano</t>
  </si>
  <si>
    <t>Se realizan actividades esporádicas orientadas a la integración del personal
vinculado. No  se cuenta con un programa que abarque a todas las sedes, niveles o grados.</t>
  </si>
  <si>
    <t xml:space="preserve">Fotos                                                    </t>
  </si>
  <si>
    <t>Se realizan reuniones virtuales orientadas a la integración del personal vinculado. No  se contó con un programa presencial por motivos del Covid-19</t>
  </si>
  <si>
    <t>Se realizan reuniones virtuales orientadas a la integración del personal vinculado. Se contó con un programa de presencialidad alternada por motivos del Covid-19</t>
  </si>
  <si>
    <t>Apoyo financiero y contable</t>
  </si>
  <si>
    <t>Presupuesto anual del Fondo de Servicios Educativos (FSE)</t>
  </si>
  <si>
    <t>El presupuesto se elabora de forma acorde con las actividades y metas establecidas en el Plan Operativo Anual. Además, el plan de ingresos y egresos está relacionado con los flujos de caja. El presupuesto es un instrumento de planeación y gestión financiera que opera coherentemente con otrros procesos institucionales.</t>
  </si>
  <si>
    <t xml:space="preserve">Acuerdo de presupuesto.  Actas de Consejo Directivo                                               </t>
  </si>
  <si>
    <t xml:space="preserve">El presupuesto se elabora de forma acorde con las actividades y metas establecidas en el Plan Operativo Anual. Además el Plan de ingresos y egreesos esstá relacionado con los flujos de caja. El presupuesto es un instrumento de planeación y gestión financiera que opera coheeentemente con otros procesos institucionales. </t>
  </si>
  <si>
    <t>Acuerdo de presupuesto. Actas de Consejo Directivo.</t>
  </si>
  <si>
    <t xml:space="preserve">Durante la vigencia 2021, el presupuesto se elaboró de forma acorde con las actividades y metas establecidas en el Plan Operativo Anual. Además el Plan de ingresos y egreesos esstá relacionado con los flujos de caja. El presupuesto es un instrumento de planeación y gestión financiera que opera coheeentemente con otros procesos institucionales. </t>
  </si>
  <si>
    <t>Contabilidad</t>
  </si>
  <si>
    <t>La contabilidad está disponible de manera adecuada y  los informes financieros permiten realizar un control efectivoi del presupuesto y del plan de ingresos y gastos.</t>
  </si>
  <si>
    <t xml:space="preserve">Libros contables                           </t>
  </si>
  <si>
    <t>La  contabilidad está disponible de manera adecuada y los informes financieros permiten realizar un control efectivo del presupuesto y del plan de ingresos y gastos.</t>
  </si>
  <si>
    <t>Libros contables</t>
  </si>
  <si>
    <t>La IER mantiene la  contabilidad disponible de manera adecuada y los informes financieros permiten realizar un control efectivo del presupuesto y del plan de ingresos y gastos.</t>
  </si>
  <si>
    <t>Ingresos y gastos</t>
  </si>
  <si>
    <t xml:space="preserve">El recaudo de ingresos y la realización de los gastos son conocidos por la comunidad. Además, su funcionamiento es coherente con la planeación financiera del Centrro Educatrivo. </t>
  </si>
  <si>
    <t xml:space="preserve">Libros contables. Acta Jornada anual de Rendición de cuentas. Facturas       </t>
  </si>
  <si>
    <t>El recaudo de ingresos y la realización de los gastos son conocidos por la comunidad. Además, su funcionamiento es coherente con la planeación financiera del Centro Educativo.</t>
  </si>
  <si>
    <t>Libros contables. Acta jornada anual de Rendición de cuerntas. Facturas.</t>
  </si>
  <si>
    <t>Control fiscal</t>
  </si>
  <si>
    <t>Presentan informes financieros a las autoridades competentes de manera apropiada y oportuna. Estos son parte del proceso de control interno y sirve para tomar determinaciones y realizar seguimiento al manejo de los recursos.</t>
  </si>
  <si>
    <t>SAC. Documentos (presupuesto, libros contables). Correo institucional</t>
  </si>
  <si>
    <t>Presentan informes contables y financieros a las autoridades competentees de manera apropiada y oportuna. Estos son parte del proceso de control interno y sirvde para tomaar determinaciones y realizar seguimiento al manejo de los recursos.</t>
  </si>
  <si>
    <t>SAC. Documentos (Presupuesto, libros contables) Correo Institucional.</t>
  </si>
  <si>
    <t>Los informes contables y financieros se presentan  a las autoridades competentees de manera apropiada y oportuna. Estos son parte del proceso de control interno y sirvde para tomaar determinaciones y realizar seguimiento al manejo de los recursos.</t>
  </si>
  <si>
    <t>GESTIÓN DE LA COMUNIDAD</t>
  </si>
  <si>
    <t>AÑO  2020</t>
  </si>
  <si>
    <t>Accesibilidad</t>
  </si>
  <si>
    <t>Atención educativa a grupos poblacionales o en situación de vulnerabilidad que experimentan barreras al aprendizaje y la participación</t>
  </si>
  <si>
    <t>El Centro Educativo Rural San Bernardo de Balsa, emplea politicas de atención a la población estudiantil que experimenta barreras en el aprendizaje, permitiendo la inclusión,pero  aun no cuenta con  programa pedagogico para su atención.</t>
  </si>
  <si>
    <t>Folios de matrícula. Certificaciones médicas con NEE. Archivo de estudiantes.</t>
  </si>
  <si>
    <t>El CER Balsa reconoce poblacion  que experimenta barreras para el aprendizaje y empleo estrategias pedagogicas para el desarrollo de trabajo en casa</t>
  </si>
  <si>
    <t>Folios de matrícula                                        Certificados médicas con EE                           Archivo de estudiantes</t>
  </si>
  <si>
    <t>La IER Balsa reconoce poblacion  que experimenta barreras para el aprendizaje y emplea estrategias pedagogicas para el desarrollo de trabajo en modalidad de alternancia.</t>
  </si>
  <si>
    <t>Atención educativa a estudiantes pertenecientes a grupos étnicos</t>
  </si>
  <si>
    <t>No aplica</t>
  </si>
  <si>
    <t>No Aplica</t>
  </si>
  <si>
    <t>Necesidades y expectativas de los estudiantes</t>
  </si>
  <si>
    <t xml:space="preserve">  El CER Balsa  contextualiza la educación y realiza acciones encaminadas a suplir necesidads de los estudiantes, para que sean competentes y se desenvuelvan autonamente en su comunidad.</t>
  </si>
  <si>
    <t>Observador de estudiantes. Instrumento de retiro o desercion escolar. Archivo de estudiantes</t>
  </si>
  <si>
    <t>Se conocen las carcaterísticas del entorno por lo tabnto el CER Balsa  da respuesta a estas mediante acciones para acercar los estudiantes a la institución.</t>
  </si>
  <si>
    <t xml:space="preserve">Observador de estudiantes                           Instrumento de retiro o desercion escolar      </t>
  </si>
  <si>
    <t>Se conocen las carcaterísticas del entorno por lo tanto la IER Balsa  da respuesta a estas mediante acciones para acercar los estudiantes a la institución.</t>
  </si>
  <si>
    <t xml:space="preserve">Observador de estudiantes                           Instrumento de retiro o desercion escolar   Trabajo titulatura por curso.        </t>
  </si>
  <si>
    <t>Proyectos de vida</t>
  </si>
  <si>
    <t>En el CER Balsa; se orienta   proyecto de vida a través de talleres con profesionales del municipio  quienes apoyan estas acciones; pero se hace necesario un programa que sea articulado a necesidades y expectativas de los estudiantes.</t>
  </si>
  <si>
    <t>fotos                                                         Malla curricular para prevecnión de riegos psicosociales</t>
  </si>
  <si>
    <t>Se esta adelantando el documento escrito del proyecto, al igual los talleres para los estudiantes</t>
  </si>
  <si>
    <t>Proyecto escrito, talleres</t>
  </si>
  <si>
    <t>Se esta adelantando el documento escrito del proyecto, al igual los talleres para la aplicación con los estudiantes.</t>
  </si>
  <si>
    <t xml:space="preserve">Propuesta por escrito del proyecto de vida institucional junto con los talleres de aplicacion. </t>
  </si>
  <si>
    <t>Proyección a la comunidad</t>
  </si>
  <si>
    <t>Escuela de padres</t>
  </si>
  <si>
    <t>La escuela de padres es un componente  que esta articulado en el PEI, es coherente a las necesidades de los padres de familia y se cuenta con el apoyo pedagogico  de instituciones del municipioal igual que los docentes del  centro educativo.</t>
  </si>
  <si>
    <t>actas de padres de familia                  control de asistencia                         archivo fotografico.</t>
  </si>
  <si>
    <t>La escuela de padres es una estrategia que ha sido divulgada enormemente en la comunidad de cual se hacen participes los acudientes con mucho agrado.</t>
  </si>
  <si>
    <t>Folleto de orientacion a padres como tratar los hijos por motivo de la pandemia</t>
  </si>
  <si>
    <t>La escuela de padres es una estrategia que ha sido divulgada  en la comunidad de cual se hacen participes los acudientes con mucho agrado. Sin embargo, hay sedes de la institucion en donde aun esta estrategia falta por implementarse.</t>
  </si>
  <si>
    <t xml:space="preserve"> Oferta de servicios a la comunidad</t>
  </si>
  <si>
    <t>En el Centro educativo Balsa, se desarrollan acciones conjuntas con la comunidad que permiten su participación pero hay carencia de un programa que evidencie la oferta de servicios a la comunida.</t>
  </si>
  <si>
    <t>actas de padres de familia                   control de asistencia                          archivo fotografico.</t>
  </si>
  <si>
    <t>La IER San Bernardo de Balsa hay una permanente comunicación con la comunidad para el desarrollo de diferentes actividades de trabajo en casa</t>
  </si>
  <si>
    <t>Jornadas pedagogicas con los docentes en cada una de las sedes</t>
  </si>
  <si>
    <t>En la Institucion educativa Balsa, se desarrollan acciones conjuntas con la comunidad que permiten su participación pero hay carencia de un programa que evidencie la oferta de servicios a la comunidad.</t>
  </si>
  <si>
    <t>Uso de la planta física y de los medios</t>
  </si>
  <si>
    <t>El CER Balsa, cuenta con una infraestructura  la cual tiene  acceso  la  comunidad educativa a sus dependencias, siempre y cuando se realice con sentido de pertenencia y responsabilidad; haciendo uso de los programas estipulados por la Gestión Administrativa.</t>
  </si>
  <si>
    <t>Documento  de uso de espacios y recursos (administrtiva)          Acta de reunión</t>
  </si>
  <si>
    <t>La IER San Bernardo de Balsa pone a disposiciión de la comunidad algunos de los recursos fisicos y tecnologicos existentes al igual que la planta fisica, siguiendo oriemtaciones del programa dirigido por gestión administrativa.</t>
  </si>
  <si>
    <t>Documento de uso de espacios y recursos(gestion administrariva)</t>
  </si>
  <si>
    <t>La IER Balsa, cuenta con una infraestructura  la cual tiene  acceso  la  comunidad educativa a sus dependencias, siempre y cuando se realice con sentido de pertenencia y responsabilidad; haciendo uso de los programas estipulados por la Gestión Administrativa.</t>
  </si>
  <si>
    <t>Servicio social estudiantil</t>
  </si>
  <si>
    <t>Los estudiantes de último grado han desarrollado el SSE, con programas que responden a  necesidades en cada una de las sedes adcritas al CER Balsa.</t>
  </si>
  <si>
    <t xml:space="preserve">Documentos escrito( informe y ppt de sustentación). Fotos   </t>
  </si>
  <si>
    <t>Los estudiantes de ultimo grado de la IER San Bernardo de Balsa realizan el servicio social  obligatorio de acuerdo aorientaciones dadas por el MEN en tiempos de pandemia.</t>
  </si>
  <si>
    <t xml:space="preserve">Documento escrito ( informe técnico y ppt de sustentacion) fotos                                   </t>
  </si>
  <si>
    <t>Los estudiantes de ultimo grado de la IER Balsa realizan el servicio social  de acuerdo aorientaciones dadas por el MEN en tiempos de alternancia academica.</t>
  </si>
  <si>
    <t xml:space="preserve">Documento escrito ( informe técnico y ppt de sustentacion) fotos      </t>
  </si>
  <si>
    <t>Participación y convivencia</t>
  </si>
  <si>
    <t>Participación de los estudiantes</t>
  </si>
  <si>
    <t>EL CER San Bernardo de Balsa; valora la participación de los estudiantes y los incluye todas las actividades que se programan, pues se  reconoce que ellos son objetivo prioritario de formación en la convivencia, en la estructuración mental y en la proyección hacia una mejor sociedad.</t>
  </si>
  <si>
    <t>Plan de acción de Gobierno estudiantil    acta de conformación                          archivo fotografico</t>
  </si>
  <si>
    <t>Los estudiantes del CER Balsa utilizan de forma apropiada los mecanismos de participación logrando su formación ciudadana y cumpliendo las normas legales.</t>
  </si>
  <si>
    <t>Acta de elccion de Gobierno estudiantil         Plan de accion de aspiarntes al gobierno  estudiantil                                                      fotos                                                                  planillas de escrutinio</t>
  </si>
  <si>
    <t>Los estudiantes de la IER Balsa utilizan de forma apropiada los mecanismos de participación logrando su formación ciudadana y cumpliendo normas de bioseguridad durante el periodo de alternancia academica.</t>
  </si>
  <si>
    <t>Asamblea y consejo de padres de familia</t>
  </si>
  <si>
    <t>La asamblea y consejo de padres  funciona de acuerdo a normatividad vigente en coherencia con el PEI  y la orientación de la gestión Directiva.</t>
  </si>
  <si>
    <t>Acta  de padres de Flia.      Instrumento control de asistencia           archivo fotografico</t>
  </si>
  <si>
    <t>la asamble a y consejo de padres realiza acciones encaminadas al mejoramiento institucional. Es dirigido por la gestion directiva</t>
  </si>
  <si>
    <t>Acta de  Reunion de padres de familia          fotos -Control Asistencia                                instrumento para evaluación de actividades de la gestion comunitaria.</t>
  </si>
  <si>
    <t>La asamblea y consejo de padres  funcionan de acuerdo a normatividad vigente en coherencia con el PEI  y la orientación de la gestión Directiva, usando las estrategias sincronicas y asincronicas del medio.</t>
  </si>
  <si>
    <t>Participación de las familias</t>
  </si>
  <si>
    <t>La participación de padres de familia se caracteriza  por ser a titulo individualo iniciativa de algunos los docentes</t>
  </si>
  <si>
    <t>archivo fotografico</t>
  </si>
  <si>
    <t>La participación de padres de familia se caracteriza por ser a titulo individual destacndose  por la colaboración del trabajo pedagógico en casa.</t>
  </si>
  <si>
    <t>planillas de recepción de guias pedagógicas                                                  fotos</t>
  </si>
  <si>
    <t>La participación de padres de familia se caracteriza  por ser a titulo individual o a traves de la iniciativa de algunos los docentes</t>
  </si>
  <si>
    <t>Prevención de riesgos</t>
  </si>
  <si>
    <t>Prevención de riesgos físicos</t>
  </si>
  <si>
    <t>Los proyectos traversales son afines al PEI, se cuenta con el avance de un programa   para la prevención de riesgos fisicos escolares.</t>
  </si>
  <si>
    <t xml:space="preserve">Documento de PPT.  Acta de consejo académico . Acuerdo de CD para adopción de PPT. Malla curricular para prevención de riesgos fisicos.                                                                                 </t>
  </si>
  <si>
    <t>Los proyectos transversales estan incluidos en el PEI.existe el avance de un programa para la prevencion de riesgos fisicos escolares y tiempos de ´pandemia.</t>
  </si>
  <si>
    <t>Documento de PPT(Informe técnico)            Acta de consejo académico                          Acuerdo por CD para la adopción de PPT    documento word(avances)</t>
  </si>
  <si>
    <t>Los proyectos transversales estan incluidos en el PEI.existe el avance de un programa para la prevencion de riesgos fisicos escolares y tiempos de ´pandemia y de alternancia academica. Sin embargo, falta una estrategia institucional de prevencion de riesgos.</t>
  </si>
  <si>
    <t>Prevención de riesgos psicosociales</t>
  </si>
  <si>
    <t>El CER Balsa cuenta con el apoyo entidades estatales del municipio  quienes desarrollaron programas orientados a la prevención y atención de riesgos psicosociales  dirigidos a la comunidad educativa. El CER Balsa cuenta con el avance de un programa  para ser ejecutado en todas las sedes educativas.</t>
  </si>
  <si>
    <t>Archivo fotografico.  Instrumento de control de asistencia.  Documento word</t>
  </si>
  <si>
    <t>el CER Balsa cuenta con un programa para para la prevención de riesgos psicosociales como tambien con el apoyo de entidades estatales  del municipio, quienes favorecen el aprendizaje a la   comunidad educativa  sobre los riesgos que estan expuestos creando una cultura de autocuidado y prvención.</t>
  </si>
  <si>
    <t>Documento word                                          Instrumento de control de asistencia            fotos                                                             Instrumento para evaluacion del mismo</t>
  </si>
  <si>
    <t>La IER Balsa cuenta con un programa para para la prevención de riesgos psicosociales como tambien con el apoyo de entidades estatales  del municipio, quienes favorecen el aprendizaje de la   comunidad educativa  sobre los riesgos que estan expuestos creando una cultura de autocuidado y prvención.</t>
  </si>
  <si>
    <t>Programas de seguridad</t>
  </si>
  <si>
    <t>Se cuenta con un documento actualizado del plan de gestión de riesgo escolar por sede educativa,donde  se identifican algunos  escenarios de riesgo de acuerdo a orientaciones   del CMGRD.</t>
  </si>
  <si>
    <t>Documento word.  Registro fotografico de simunlacro escolar</t>
  </si>
  <si>
    <t>Existe  un plan general de riesgo escolar para el centro educativo pero se requiere que cada sede educativa elabore su propio programa de seguirdad por sede educativa.</t>
  </si>
  <si>
    <t>Se cuenta con un documento actualizado del plan de gestión de riesgo escolar por sede educativa,donde  se identifican algunos  escenarios de riesgo de acuerdo a orientaciones   del CMGRD. Mas aun falta que cada sede lo lleve a cabo en su comunidad educativa.</t>
  </si>
  <si>
    <t>VALORACION                       GESTION DIRECTIVA</t>
  </si>
  <si>
    <t>FORTALEZAS</t>
  </si>
  <si>
    <t>El horizonte Institucional del CER se encuentra actualizado y socializado a la comunidad educativa y es la herramienta fundamental para el buen desarrollo de las actividades pedagogicas y para convivir en sana convivencia.</t>
  </si>
  <si>
    <t>Se cuenta con un grupo de trabajo que se carateriza por la responsabildiad en los diferentes procesos y comprometidos en su ejecución diaria.</t>
  </si>
  <si>
    <t>OPOTUNIDADES DE MEJORAMIENTO</t>
  </si>
  <si>
    <t>El comité de convivencia debe reunirse periodicamente para el estudio, analisis y seguimiento a cada uno de los casos que se presentan en el CER.</t>
  </si>
  <si>
    <t xml:space="preserve">Hacer seguimiento y evaluación de mecanismos que permitan la participación de la comunidad educativa </t>
  </si>
  <si>
    <t>Solicitar la vinculacion del CER a entidades como: la feredación de cafeteros y el SENA.</t>
  </si>
  <si>
    <t>El horizonte Institucional del CER se encuentra actualizado y socializado a la comunidad educativa y es la herramienta fundamental para el buen desarrollo de las actividades pedagogica y para una sana convivencia en tiempo de crisis sanitaria.</t>
  </si>
  <si>
    <t>Se cuenta con un grupo de trabajo que se carateriza por la responsabilidad en los diferentes procesos necesarios durante la etapa de crisis sanitaria.</t>
  </si>
  <si>
    <t xml:space="preserve">Hacer seguimiento y evaluación de mecanismos que permitan la participación de la comunidad educativa 																			</t>
  </si>
  <si>
    <t>Solicitar la vinculacion del CER a entidades como: Universdad de Pamplona, la feredación nacional de cafeteros y el SENA.</t>
  </si>
  <si>
    <t>Disposición de reorientación del horizonte institucional según el contexto actual, ya que se logró lo planteado.</t>
  </si>
  <si>
    <t>Se cuenta con un buen grupo de trabajo donde se tiene en cuenta los valores y buena comunicación entre los miembros del equipo además de estar compromentidos con el objetivo y metas a lograr.</t>
  </si>
  <si>
    <t>Orientar y fortalecer los procesos de enseñanza, de aprendizaje y de gestión del comite de convivencia para el desarrollo de los ámbitos personal y social, y del conocimiento y la cultura, tanto de los estudiantes como del conjunto de la comunidad educativa.</t>
  </si>
  <si>
    <t>Gestión de convenios interinstitucionales con entidades externas. (Politicas de inclusión)</t>
  </si>
  <si>
    <t xml:space="preserve">Buscar estrategias para una vinculación efectiva de otras entidades. </t>
  </si>
  <si>
    <t>VALORACION                       GESTION DE LA COMUNIDAD</t>
  </si>
  <si>
    <t>Desarrollo de acciones con la comunidad educativa para la prevención de riesgos psicosociales, con la participación de salud pública del Municpio.</t>
  </si>
  <si>
    <t>Diseño un instrumento para la evaluación de retiro o deserción escolar en el CER Balsa año 2019</t>
  </si>
  <si>
    <t>Diseño de una propuesta para estimular la pacticipación de las familias del CER Balsa</t>
  </si>
  <si>
    <t>Diseño e implementación de un   programa  para  la orientación del proyecto de vida.</t>
  </si>
  <si>
    <t>Socialización y ejecución del plan de riesgos psicosociales para el CER Balsa</t>
  </si>
  <si>
    <t>Orientación a padres de familia empleando diferentes estrategias para el trabajo en casa en tiempos de pandemia</t>
  </si>
  <si>
    <t>Diseño de un plan para incentivar la participación  activa de padres de familia del CER Balsa</t>
  </si>
  <si>
    <t>Elaboración de un programa de seguridad escolar por sede educativa con orientación del CMGRD del municipio.</t>
  </si>
  <si>
    <t>AÑO 202_</t>
  </si>
  <si>
    <t>GESTIÓN ACADEMICA</t>
  </si>
  <si>
    <t>Diseño pedagogico</t>
  </si>
  <si>
    <t>Practicas pedagogicas</t>
  </si>
  <si>
    <t>Gestion de aula</t>
  </si>
  <si>
    <t>Seguimiento academico</t>
  </si>
  <si>
    <t>VALORACION                       GESTION ACADEMICA</t>
  </si>
  <si>
    <t>Uso de los tiempos para el aprendizaje.  Organización y cumplimiento de la jornada escolar. Proyectos. Pedagógicos Transversales.</t>
  </si>
  <si>
    <t>Diseño de los planes de aula de acuerdo a las estrategias de EICC.</t>
  </si>
  <si>
    <t>Se requiere continuar con la implementación de los proyectos pedagógicos transversales en cada una de las sedes del Centro Educativo Rural San Bernarrdo de Balsa.</t>
  </si>
  <si>
    <t>Ajustar, socializar  y aplicar el plan de aula en todas las sedes, áreas y grados.</t>
  </si>
  <si>
    <t xml:space="preserve">Articular los planes de estudios con los proyectos pedagógicos transversales. </t>
  </si>
  <si>
    <t>Uso de los tiempos flexibles para el aprendizaje en tiempos de pandemia. Organización y cumplimiento de la jornada escolar de acuerdo a los ajustes realizados para el estudio en casa. Avances en la elaboración de Proyectos Pedagógicos Transversales.</t>
  </si>
  <si>
    <t>Diseño de los planes de aula de acuerdo a las estrategias de EICC, adapatados al trabajo en casa debido a la emergencia sanitaria.</t>
  </si>
  <si>
    <t>Se requiere continuar con la articulación e implementación de los proyectos pedagógicos transversales en cada una de las sedes del Centro Educativo Rural San Bernarrdo de Balsa.</t>
  </si>
  <si>
    <t>Ajustar  y aplicar el plan de aula en todas las sedes, áreas y grados, de acuerdo a los nuevos requerimientos para el trabajo en casa debido a la emergencia sanitaria.</t>
  </si>
  <si>
    <t>Relizar ajustes transitorios al S.I.E.E. enfocados para el trabajo en alternancia, debido al a emergencia sanitaria atendiendo las orientaciones del M.E.N.</t>
  </si>
  <si>
    <t xml:space="preserve">Organización y cumplimiento de la jornada escolar de acuerdo a los ajustes realizados para el estudio en modalidad presencial alternada . Avances en la elaboración de Proyectos Pedagógicos Transversales. </t>
  </si>
  <si>
    <t>Mejoramiento significativo de lo planes de aula aplicados por los docentes de la institucion educativa.</t>
  </si>
  <si>
    <t>Se requiere continuar con la articulación e implementación de los proyectos pedagógicos transversales en cada una de las sedes en la Institucion Educativa Rural San Bernarrdo de Balsa.</t>
  </si>
  <si>
    <t>Relizar ajustes  al S.I.E.E. atendiendo las orientaciones del M.E.N, en concordancia con los pactos plasmados en el dia E</t>
  </si>
  <si>
    <t>Apoyo a estudiantes con bajo rendimiento y problemas de aprendizaje, mediante aplicacionn de formatos de actividades de seguimiento.</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</si>
  <si>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</si>
  <si>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</si>
  <si>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</si>
  <si>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</si>
  <si>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</si>
  <si>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</si>
  <si>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</si>
  <si>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 xml:space="preserve"> El presupuesto es un instrumento de planeación y gestión financiera que opera coherentemente con otros procesos institucionales.
La contabilidad está disponible de manera oportuna y los informes financieros permiten realizar un control efectivo del presupuesto y del plan de ingresos y gastos.    El personal vinculado está identificado con el centro educativo: comparte la filosofía, principios, valores y objetivos, y está dispuesto a realizar actividades complementarias que son necesarias para cualificar su labor.                                                                                    </t>
  </si>
  <si>
    <t>Se cuenta con un programa de adecuación, accesibilidad y embellecimiento de su planta física,el cual vincula a la comunidad educativa según sea requerido.Se cuenta con el apoyo e otras entidades para la prestación de servicio de restaurante y transporte escolar a la totalidad de estudiantes del C.E.R.</t>
  </si>
  <si>
    <t>Administración de  servicios complementarios.  Administración de la planta física.  Asegurar espacios de capacitación a todos los docentes del centro educativo en IEP y uso pedagógico de las Tic´s.</t>
  </si>
  <si>
    <t>Apoyo a la gestion académica.</t>
  </si>
  <si>
    <t xml:space="preserve">Para el centro educativo, el presupuesto es un instrumento de planeación y gestión financiera que opera coherentemente con otros procesos institucionales. </t>
  </si>
  <si>
    <t>El personal vinculado con el centro educativo: comparte la filosofía, principios valores y objetivos, del mismo modo está dispuesto a asumir responsabilidades para cumplimiento de su labor y contribuir con la formación integla de NNJA en época de confinamiento por pandemia de Covid 19.</t>
  </si>
  <si>
    <t xml:space="preserve">Plantear un plan acondicionamiento de la planta física de cada sede educativa para iniciar el proceso de alternancia cumpliendo con todos los protocolos de bioseguridad.  																	</t>
  </si>
  <si>
    <t xml:space="preserve">Asegurar la partición en las diferenctes actividades de capacitación en tiempos de pamdemia programadas por el MEN, la SED, y otros instituciones de todos los docentes del centro educativo.		</t>
  </si>
  <si>
    <t xml:space="preserve">La IER se preocupa por que el presupuesto sea un instrumento de planeación y gestión financiera que opera coherentemente con los demás procesos institucionales. </t>
  </si>
  <si>
    <t>Implemetación de procesos y estrategias de apoyo a los estudiantes que presentan dificultades de aprendizaje mediante actividades  de apoyo y seguimiento a los procesos de enseñanza y aprendizaje que permitan superar los obstáculos que ponen en riesgo la continuidad en el proceso educativo.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</si>
</sst>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49"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1"/>
      <color rgb="FF000000"/>
      <name val="Arial"/>
      <family val="2"/>
    </font>
    <font>
      <u/>
      <sz val="8"/>
      <color rgb="FF0000FF"/>
      <name val="Arial"/>
      <family val="2"/>
    </font>
    <font>
      <sz val="12"/>
      <color rgb="FF000000"/>
      <name val="Verdana"/>
      <family val="2"/>
    </font>
    <font>
      <sz val="9"/>
      <color theme="1"/>
      <name val="Arial"/>
    </font>
    <font>
      <sz val="11"/>
      <color theme="1"/>
      <name val="Arial"/>
    </font>
    <font>
      <sz val="9"/>
      <color rgb="FF000000"/>
      <name val="Arial"/>
    </font>
    <font>
      <sz val="12"/>
      <color rgb="FF000000"/>
      <name val="Verdana"/>
    </font>
  </fonts>
  <fills count="28">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D9E1F2"/>
        <bgColor indexed="64"/>
      </patternFill>
    </fill>
    <fill>
      <patternFill patternType="solid">
        <fgColor rgb="FFB4C6E7"/>
        <bgColor indexed="64"/>
      </patternFill>
    </fill>
    <fill>
      <patternFill patternType="solid">
        <fgColor rgb="FFDDEBF7"/>
        <bgColor indexed="64"/>
      </patternFill>
    </fill>
    <fill>
      <patternFill patternType="solid">
        <fgColor rgb="FFE2EFDA"/>
        <bgColor indexed="64"/>
      </patternFill>
    </fill>
  </fills>
  <borders count="25">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right/>
      <top/>
      <bottom style="thin">
        <color rgb="FF000000"/>
      </bottom>
      <diagonal/>
    </border>
    <border>
      <left style="thin">
        <color indexed="64"/>
      </left>
      <right style="thin">
        <color indexed="64"/>
      </right>
      <top style="thin">
        <color indexed="64"/>
      </top>
      <bottom style="thin">
        <color rgb="FF000000"/>
      </bottom>
      <diagonal/>
    </border>
    <border>
      <left/>
      <right style="thin">
        <color rgb="FF000000"/>
      </right>
      <top style="thin">
        <color indexed="64"/>
      </top>
      <bottom style="thin">
        <color indexed="64"/>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9" fontId="1" fillId="0" borderId="0" applyFont="0" applyFill="0" applyBorder="0" applyAlignment="0" applyProtection="0"/>
  </cellStyleXfs>
  <cellXfs count="333">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2" xfId="0" applyFont="1" applyBorder="1"/>
    <xf numFmtId="0" fontId="32" fillId="0" borderId="2" xfId="0" applyFont="1" applyBorder="1" applyAlignment="1">
      <alignment wrapText="1"/>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Alignment="1">
      <alignment horizontal="left" vertical="center"/>
    </xf>
    <xf numFmtId="0" fontId="36" fillId="6" borderId="0" xfId="0" applyFont="1" applyFill="1" applyAlignment="1">
      <alignment horizontal="left" vertical="center"/>
    </xf>
    <xf numFmtId="0" fontId="32" fillId="6" borderId="9" xfId="0" applyFont="1" applyFill="1" applyBorder="1" applyAlignment="1">
      <alignment vertical="center"/>
    </xf>
    <xf numFmtId="0" fontId="37" fillId="6" borderId="0" xfId="0" applyFont="1" applyFill="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Alignment="1">
      <alignment horizontal="center" vertical="center" wrapText="1"/>
    </xf>
    <xf numFmtId="0" fontId="11" fillId="0" borderId="6" xfId="0" applyFont="1" applyBorder="1" applyAlignment="1">
      <alignment wrapText="1"/>
    </xf>
    <xf numFmtId="0" fontId="39"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8" fillId="6" borderId="0" xfId="0" applyFont="1" applyFill="1" applyAlignment="1">
      <alignment horizontal="left" vertical="center"/>
    </xf>
    <xf numFmtId="0" fontId="35" fillId="6" borderId="0" xfId="0" applyFont="1" applyFill="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2"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13" fillId="19" borderId="0" xfId="0" applyFont="1" applyFill="1" applyAlignment="1">
      <alignment horizontal="left" vertical="center" wrapText="1"/>
    </xf>
    <xf numFmtId="0" fontId="40" fillId="14" borderId="6"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8" borderId="6" xfId="0" applyFont="1" applyFill="1" applyBorder="1" applyAlignment="1" applyProtection="1">
      <alignment horizontal="center" vertical="center" wrapText="1"/>
      <protection locked="0"/>
    </xf>
    <xf numFmtId="0" fontId="32" fillId="0" borderId="2" xfId="0" applyFont="1" applyBorder="1" applyAlignment="1">
      <alignment vertical="center"/>
    </xf>
    <xf numFmtId="0" fontId="32" fillId="0" borderId="6" xfId="0" applyFont="1" applyBorder="1" applyAlignment="1">
      <alignment vertical="center" wrapText="1"/>
    </xf>
    <xf numFmtId="0" fontId="32" fillId="0" borderId="6" xfId="0" applyFont="1" applyBorder="1" applyAlignment="1">
      <alignment vertical="center"/>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32" fillId="0" borderId="2" xfId="0" applyFont="1" applyBorder="1" applyAlignment="1">
      <alignment vertical="center" wrapText="1"/>
    </xf>
    <xf numFmtId="0" fontId="32" fillId="10"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5" fillId="13" borderId="6" xfId="0" applyFont="1" applyFill="1" applyBorder="1" applyAlignment="1" applyProtection="1">
      <alignment horizontal="left" vertical="justify" wrapText="1"/>
      <protection locked="0"/>
    </xf>
    <xf numFmtId="0" fontId="45" fillId="24" borderId="6" xfId="0" applyFont="1" applyFill="1" applyBorder="1" applyAlignment="1" applyProtection="1">
      <alignment horizontal="left" vertical="top" wrapText="1"/>
      <protection locked="0"/>
    </xf>
    <xf numFmtId="0" fontId="45" fillId="24" borderId="2" xfId="0" applyFont="1" applyFill="1" applyBorder="1" applyAlignment="1" applyProtection="1">
      <alignment horizontal="left" vertical="top" wrapText="1"/>
      <protection locked="0"/>
    </xf>
    <xf numFmtId="0" fontId="45" fillId="24" borderId="6" xfId="0" applyFont="1" applyFill="1" applyBorder="1" applyAlignment="1" applyProtection="1">
      <alignment horizontal="left" vertical="justify" wrapText="1"/>
      <protection locked="0"/>
    </xf>
    <xf numFmtId="0" fontId="46" fillId="25" borderId="6" xfId="0" applyFont="1" applyFill="1" applyBorder="1" applyAlignment="1" applyProtection="1">
      <alignment horizontal="center" vertical="center"/>
      <protection locked="0"/>
    </xf>
    <xf numFmtId="0" fontId="47" fillId="24" borderId="22" xfId="0" applyFont="1" applyFill="1" applyBorder="1" applyAlignment="1">
      <alignment horizontal="left" vertical="top" wrapText="1"/>
    </xf>
    <xf numFmtId="0" fontId="32" fillId="0" borderId="23" xfId="0" applyFont="1" applyBorder="1"/>
    <xf numFmtId="0" fontId="29" fillId="0" borderId="0" xfId="0" applyFont="1" applyAlignment="1">
      <alignment horizontal="left" vertical="center"/>
    </xf>
    <xf numFmtId="0" fontId="32" fillId="19" borderId="0" xfId="0" applyFont="1" applyFill="1" applyAlignment="1">
      <alignment vertical="center"/>
    </xf>
    <xf numFmtId="0" fontId="32" fillId="14" borderId="2" xfId="0" applyFont="1" applyFill="1" applyBorder="1" applyAlignment="1">
      <alignment vertic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12" fillId="0" borderId="0" xfId="0" applyFont="1" applyAlignment="1">
      <alignment horizontal="center"/>
    </xf>
    <xf numFmtId="0" fontId="40" fillId="15" borderId="2" xfId="0" applyFont="1" applyFill="1" applyBorder="1" applyAlignment="1" applyProtection="1">
      <alignment vertical="top" wrapText="1"/>
      <protection locked="0"/>
    </xf>
    <xf numFmtId="0" fontId="45" fillId="15" borderId="2" xfId="0" applyFont="1" applyFill="1" applyBorder="1" applyAlignment="1" applyProtection="1">
      <alignment vertical="top" wrapText="1"/>
      <protection locked="0"/>
    </xf>
    <xf numFmtId="0" fontId="40" fillId="13" borderId="6" xfId="0" applyFont="1" applyFill="1" applyBorder="1" applyAlignment="1" applyProtection="1">
      <alignment vertical="top" wrapText="1"/>
      <protection locked="0"/>
    </xf>
    <xf numFmtId="0" fontId="47" fillId="24" borderId="22" xfId="0" applyFont="1" applyFill="1" applyBorder="1" applyAlignment="1">
      <alignment vertical="top" wrapText="1"/>
    </xf>
    <xf numFmtId="0" fontId="45" fillId="24" borderId="6" xfId="0" applyFont="1" applyFill="1" applyBorder="1" applyAlignment="1" applyProtection="1">
      <alignment vertical="top" wrapText="1"/>
      <protection locked="0"/>
    </xf>
    <xf numFmtId="0" fontId="47" fillId="24" borderId="0" xfId="0" applyFont="1" applyFill="1" applyAlignment="1">
      <alignment vertical="top" wrapText="1"/>
    </xf>
    <xf numFmtId="0" fontId="40" fillId="27" borderId="6" xfId="0" applyFont="1" applyFill="1" applyBorder="1" applyAlignment="1" applyProtection="1">
      <alignment horizontal="left" vertical="top" wrapText="1"/>
      <protection locked="0"/>
    </xf>
    <xf numFmtId="0" fontId="40" fillId="27" borderId="2" xfId="0" applyFont="1" applyFill="1" applyBorder="1" applyAlignment="1" applyProtection="1">
      <alignment horizontal="left" vertical="top" wrapText="1"/>
      <protection locked="0"/>
    </xf>
    <xf numFmtId="0" fontId="45" fillId="27" borderId="2" xfId="0" applyFont="1" applyFill="1" applyBorder="1" applyAlignment="1" applyProtection="1">
      <alignment horizontal="left" vertical="top" wrapText="1"/>
      <protection locked="0"/>
    </xf>
    <xf numFmtId="0" fontId="45" fillId="27" borderId="6" xfId="0" applyFont="1" applyFill="1" applyBorder="1" applyAlignment="1" applyProtection="1">
      <alignment horizontal="left" vertical="top" wrapText="1"/>
      <protection locked="0"/>
    </xf>
    <xf numFmtId="0" fontId="40" fillId="27" borderId="2" xfId="0" applyFont="1" applyFill="1" applyBorder="1" applyAlignment="1" applyProtection="1">
      <alignment horizontal="left" vertical="justify" wrapText="1"/>
      <protection locked="0"/>
    </xf>
    <xf numFmtId="0" fontId="45" fillId="27" borderId="6" xfId="0" applyFont="1" applyFill="1" applyBorder="1" applyAlignment="1" applyProtection="1">
      <alignment horizontal="left" vertical="justify" wrapText="1"/>
      <protection locked="0"/>
    </xf>
    <xf numFmtId="0" fontId="45" fillId="27" borderId="2" xfId="0" applyFont="1" applyFill="1" applyBorder="1" applyAlignment="1" applyProtection="1">
      <alignment horizontal="left" vertical="justify" wrapText="1"/>
      <protection locked="0"/>
    </xf>
    <xf numFmtId="0" fontId="40" fillId="15" borderId="15" xfId="0" applyFont="1" applyFill="1" applyBorder="1" applyAlignment="1" applyProtection="1">
      <alignment horizontal="left" vertical="top" wrapText="1"/>
      <protection locked="0"/>
    </xf>
    <xf numFmtId="0" fontId="40" fillId="15" borderId="4" xfId="0" applyFont="1" applyFill="1" applyBorder="1" applyAlignment="1" applyProtection="1">
      <alignment horizontal="left" vertical="top" wrapText="1"/>
      <protection locked="0"/>
    </xf>
    <xf numFmtId="0" fontId="47" fillId="26" borderId="0" xfId="0" applyFont="1" applyFill="1" applyAlignment="1">
      <alignment vertical="top" wrapText="1"/>
    </xf>
    <xf numFmtId="0" fontId="45" fillId="15" borderId="2" xfId="0" applyFont="1" applyFill="1" applyBorder="1" applyAlignment="1" applyProtection="1">
      <alignment horizontal="left" vertical="top" wrapText="1"/>
      <protection locked="0"/>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applyAlignment="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42"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43" fillId="0" borderId="4" xfId="2" applyFont="1" applyFill="1" applyBorder="1" applyAlignment="1" applyProtection="1">
      <alignment horizontal="center" vertical="center"/>
      <protection locked="0"/>
    </xf>
    <xf numFmtId="0" fontId="43" fillId="0" borderId="5" xfId="2" applyFont="1" applyFill="1" applyBorder="1" applyAlignment="1" applyProtection="1">
      <alignment horizontal="center" vertical="center"/>
      <protection locked="0"/>
    </xf>
    <xf numFmtId="0" fontId="43" fillId="0" borderId="3" xfId="2" applyFont="1" applyFill="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42" fillId="0" borderId="4" xfId="0" applyFont="1" applyBorder="1" applyAlignment="1" applyProtection="1">
      <alignment horizontal="center" vertical="center"/>
      <protection locked="0"/>
    </xf>
    <xf numFmtId="0" fontId="42" fillId="0" borderId="5" xfId="0" applyFont="1" applyBorder="1" applyAlignment="1" applyProtection="1">
      <alignment horizontal="center" vertical="center"/>
      <protection locked="0"/>
    </xf>
    <xf numFmtId="0" fontId="42" fillId="0" borderId="3" xfId="0"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3"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10" xfId="0" applyFont="1" applyFill="1" applyBorder="1" applyAlignment="1">
      <alignment horizontal="left"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2"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18" xfId="0" applyFont="1" applyBorder="1" applyAlignment="1">
      <alignment horizontal="center"/>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6"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20"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32" fillId="0" borderId="19"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7" fillId="23" borderId="8" xfId="0" applyFont="1" applyFill="1" applyBorder="1" applyAlignment="1">
      <alignment horizontal="center" vertical="center"/>
    </xf>
    <xf numFmtId="0" fontId="7" fillId="23"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14"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2" borderId="2" xfId="0" applyFont="1" applyFill="1" applyBorder="1" applyAlignment="1">
      <alignment horizontal="center" vertical="center"/>
    </xf>
    <xf numFmtId="0" fontId="3" fillId="22"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9"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3"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3" xfId="0" applyFont="1" applyBorder="1" applyAlignment="1" applyProtection="1">
      <alignment horizontal="center" vertical="top" wrapText="1"/>
      <protection locked="0"/>
    </xf>
    <xf numFmtId="0" fontId="29" fillId="0" borderId="2" xfId="0" applyFont="1" applyBorder="1" applyAlignment="1" applyProtection="1">
      <alignment horizontal="center" vertical="top"/>
      <protection locked="0"/>
    </xf>
    <xf numFmtId="0" fontId="48" fillId="0" borderId="4" xfId="0" applyFont="1" applyBorder="1" applyAlignment="1">
      <alignment vertical="center" wrapText="1"/>
    </xf>
    <xf numFmtId="0" fontId="48" fillId="0" borderId="5" xfId="0" applyFont="1" applyBorder="1" applyAlignment="1">
      <alignment vertical="center" wrapText="1"/>
    </xf>
    <xf numFmtId="0" fontId="48" fillId="0" borderId="24" xfId="0" applyFont="1" applyBorder="1" applyAlignment="1">
      <alignment vertical="center" wrapText="1"/>
    </xf>
    <xf numFmtId="0" fontId="29" fillId="0" borderId="2" xfId="0" applyFont="1" applyBorder="1" applyAlignment="1" applyProtection="1">
      <alignment horizontal="center" vertical="center"/>
      <protection locked="0"/>
    </xf>
    <xf numFmtId="0" fontId="29" fillId="0" borderId="2" xfId="0" applyFont="1" applyBorder="1" applyAlignment="1" applyProtection="1">
      <alignment vertical="top"/>
      <protection locked="0"/>
    </xf>
    <xf numFmtId="0" fontId="44" fillId="0" borderId="4" xfId="0" applyFont="1" applyBorder="1" applyAlignment="1" applyProtection="1">
      <alignment horizontal="center" vertical="center" wrapText="1"/>
      <protection locked="0"/>
    </xf>
    <xf numFmtId="0" fontId="44" fillId="0" borderId="5" xfId="0" applyFont="1" applyBorder="1" applyAlignment="1" applyProtection="1">
      <alignment horizontal="center" vertical="center" wrapText="1"/>
      <protection locked="0"/>
    </xf>
    <xf numFmtId="0" fontId="44" fillId="0" borderId="3" xfId="0" applyFont="1" applyBorder="1" applyAlignment="1" applyProtection="1">
      <alignment horizontal="center" vertical="center" wrapText="1"/>
      <protection locked="0"/>
    </xf>
    <xf numFmtId="0" fontId="44" fillId="0" borderId="4" xfId="0" applyFont="1" applyBorder="1" applyAlignment="1" applyProtection="1">
      <alignment horizontal="center" vertical="center"/>
      <protection locked="0"/>
    </xf>
    <xf numFmtId="0" fontId="44" fillId="0" borderId="5" xfId="0" applyFont="1" applyBorder="1" applyAlignment="1" applyProtection="1">
      <alignment horizontal="center" vertical="center"/>
      <protection locked="0"/>
    </xf>
    <xf numFmtId="0" fontId="44" fillId="0" borderId="3" xfId="0" applyFont="1" applyBorder="1" applyAlignment="1" applyProtection="1">
      <alignment horizontal="center" vertical="center"/>
      <protection locked="0"/>
    </xf>
    <xf numFmtId="0" fontId="29" fillId="0" borderId="2" xfId="0" applyFont="1" applyBorder="1" applyAlignment="1" applyProtection="1">
      <alignment horizontal="left" vertical="center" wrapText="1"/>
      <protection locked="0"/>
    </xf>
  </cellXfs>
  <cellStyles count="8">
    <cellStyle name="Estilo 1" xfId="1"/>
    <cellStyle name="Hipervínculo" xfId="2" builtinId="8"/>
    <cellStyle name="Normal" xfId="0" builtinId="0"/>
    <cellStyle name="Normal 2" xfId="3"/>
    <cellStyle name="Normal 3" xfId="4"/>
    <cellStyle name="Normal 4" xfId="5"/>
    <cellStyle name="Porcentual 2" xfId="6"/>
    <cellStyle name="Porcentual 2 2" xfId="7"/>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884-4CF4-86AB-CD5FC81B82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884-4CF4-86AB-CD5FC81B82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884-4CF4-86AB-CD5FC81B82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884-4CF4-86AB-CD5FC81B82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B884-4CF4-86AB-CD5FC81B8231}"/>
            </c:ext>
          </c:extLst>
        </c:ser>
        <c:dLbls>
          <c:showLegendKey val="0"/>
          <c:showVal val="0"/>
          <c:showCatName val="0"/>
          <c:showSerName val="0"/>
          <c:showPercent val="0"/>
          <c:showBubbleSize val="0"/>
        </c:dLbls>
        <c:gapWidth val="150"/>
        <c:shape val="box"/>
        <c:axId val="276948136"/>
        <c:axId val="276948520"/>
        <c:axId val="0"/>
      </c:bar3DChart>
      <c:catAx>
        <c:axId val="276948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6948520"/>
        <c:crosses val="autoZero"/>
        <c:auto val="1"/>
        <c:lblAlgn val="ctr"/>
        <c:lblOffset val="100"/>
        <c:noMultiLvlLbl val="0"/>
      </c:catAx>
      <c:valAx>
        <c:axId val="276948520"/>
        <c:scaling>
          <c:orientation val="minMax"/>
        </c:scaling>
        <c:delete val="1"/>
        <c:axPos val="l"/>
        <c:numFmt formatCode="0%" sourceLinked="1"/>
        <c:majorTickMark val="out"/>
        <c:minorTickMark val="none"/>
        <c:tickLblPos val="nextTo"/>
        <c:crossAx val="276948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2019</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A43-46EB-A3C6-5FE2D259A1C6}"/>
                </c:ex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A43-46EB-A3C6-5FE2D259A1C6}"/>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A43-46EB-A3C6-5FE2D259A1C6}"/>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3-8A43-46EB-A3C6-5FE2D259A1C6}"/>
            </c:ext>
          </c:extLst>
        </c:ser>
        <c:ser>
          <c:idx val="0"/>
          <c:order val="1"/>
          <c:tx>
            <c:strRef>
              <c:f>Directiva!$H$2</c:f>
              <c:strCache>
                <c:ptCount val="1"/>
                <c:pt idx="0">
                  <c:v>AÑO 2020</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A43-46EB-A3C6-5FE2D259A1C6}"/>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5-8A43-46EB-A3C6-5FE2D259A1C6}"/>
            </c:ext>
          </c:extLst>
        </c:ser>
        <c:ser>
          <c:idx val="1"/>
          <c:order val="2"/>
          <c:tx>
            <c:strRef>
              <c:f>Directiva!$M$2</c:f>
              <c:strCache>
                <c:ptCount val="1"/>
                <c:pt idx="0">
                  <c:v>AÑO 2021</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A43-46EB-A3C6-5FE2D259A1C6}"/>
                </c:ex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A43-46EB-A3C6-5FE2D259A1C6}"/>
                </c:ex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A43-46EB-A3C6-5FE2D259A1C6}"/>
                </c:ex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8A43-46EB-A3C6-5FE2D259A1C6}"/>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A-8A43-46EB-A3C6-5FE2D259A1C6}"/>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8A43-46EB-A3C6-5FE2D259A1C6}"/>
                </c:ex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8A43-46EB-A3C6-5FE2D259A1C6}"/>
                </c:ex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A43-46EB-A3C6-5FE2D259A1C6}"/>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E-8A43-46EB-A3C6-5FE2D259A1C6}"/>
            </c:ext>
          </c:extLst>
        </c:ser>
        <c:dLbls>
          <c:showLegendKey val="0"/>
          <c:showVal val="0"/>
          <c:showCatName val="0"/>
          <c:showSerName val="0"/>
          <c:showPercent val="0"/>
          <c:showBubbleSize val="0"/>
        </c:dLbls>
        <c:smooth val="0"/>
        <c:axId val="277758864"/>
        <c:axId val="277757688"/>
      </c:lineChart>
      <c:catAx>
        <c:axId val="27775886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77757688"/>
        <c:crosses val="autoZero"/>
        <c:auto val="1"/>
        <c:lblAlgn val="ctr"/>
        <c:lblOffset val="100"/>
        <c:noMultiLvlLbl val="0"/>
      </c:catAx>
      <c:valAx>
        <c:axId val="277757688"/>
        <c:scaling>
          <c:orientation val="minMax"/>
        </c:scaling>
        <c:delete val="1"/>
        <c:axPos val="l"/>
        <c:numFmt formatCode="0%" sourceLinked="1"/>
        <c:majorTickMark val="out"/>
        <c:minorTickMark val="none"/>
        <c:tickLblPos val="nextTo"/>
        <c:crossAx val="277758864"/>
        <c:crosses val="autoZero"/>
        <c:crossBetween val="between"/>
      </c:valAx>
    </c:plotArea>
    <c:legend>
      <c:legendPos val="b"/>
      <c:overlay val="0"/>
      <c:txPr>
        <a:bodyPr/>
        <a:lstStyle/>
        <a:p>
          <a:pPr>
            <a:defRPr sz="77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7250-452C-A2CE-76E8C0F161B4}"/>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7250-452C-A2CE-76E8C0F161B4}"/>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7250-452C-A2CE-76E8C0F161B4}"/>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7250-452C-A2CE-76E8C0F161B4}"/>
                </c:ex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7250-452C-A2CE-76E8C0F161B4}"/>
                </c:ex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250-452C-A2CE-76E8C0F161B4}"/>
                </c:ex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250-452C-A2CE-76E8C0F161B4}"/>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7250-452C-A2CE-76E8C0F161B4}"/>
            </c:ext>
          </c:extLst>
        </c:ser>
        <c:dLbls>
          <c:showLegendKey val="0"/>
          <c:showVal val="0"/>
          <c:showCatName val="0"/>
          <c:showSerName val="0"/>
          <c:showPercent val="0"/>
          <c:showBubbleSize val="0"/>
        </c:dLbls>
        <c:smooth val="0"/>
        <c:axId val="278023776"/>
        <c:axId val="278024168"/>
      </c:lineChart>
      <c:catAx>
        <c:axId val="2780237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8024168"/>
        <c:crosses val="autoZero"/>
        <c:auto val="1"/>
        <c:lblAlgn val="ctr"/>
        <c:lblOffset val="100"/>
        <c:noMultiLvlLbl val="0"/>
      </c:catAx>
      <c:valAx>
        <c:axId val="278024168"/>
        <c:scaling>
          <c:orientation val="minMax"/>
        </c:scaling>
        <c:delete val="1"/>
        <c:axPos val="l"/>
        <c:numFmt formatCode="0%" sourceLinked="1"/>
        <c:majorTickMark val="out"/>
        <c:minorTickMark val="none"/>
        <c:tickLblPos val="nextTo"/>
        <c:crossAx val="27802377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F5E-479D-90A9-11F006C589F8}"/>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F5E-479D-90A9-11F006C589F8}"/>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0.25</c:v>
                </c:pt>
                <c:pt idx="1">
                  <c:v>0.25</c:v>
                </c:pt>
                <c:pt idx="2">
                  <c:v>0.5</c:v>
                </c:pt>
                <c:pt idx="3">
                  <c:v>0</c:v>
                </c:pt>
              </c:numCache>
            </c:numRef>
          </c:val>
          <c:smooth val="0"/>
          <c:extLst xmlns:c16r2="http://schemas.microsoft.com/office/drawing/2015/06/chart">
            <c:ext xmlns:c16="http://schemas.microsoft.com/office/drawing/2014/chart" uri="{C3380CC4-5D6E-409C-BE32-E72D297353CC}">
              <c16:uniqueId val="{00000002-CF5E-479D-90A9-11F006C589F8}"/>
            </c:ext>
          </c:extLst>
        </c:ser>
        <c:ser>
          <c:idx val="0"/>
          <c:order val="1"/>
          <c:tx>
            <c:strRef>
              <c:f>Directiva!$H$2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F5E-479D-90A9-11F006C589F8}"/>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F5E-479D-90A9-11F006C589F8}"/>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F5E-479D-90A9-11F006C589F8}"/>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F5E-479D-90A9-11F006C589F8}"/>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0.375</c:v>
                </c:pt>
                <c:pt idx="1">
                  <c:v>0.125</c:v>
                </c:pt>
                <c:pt idx="2">
                  <c:v>0.375</c:v>
                </c:pt>
                <c:pt idx="3">
                  <c:v>0</c:v>
                </c:pt>
              </c:numCache>
            </c:numRef>
          </c:val>
          <c:smooth val="0"/>
          <c:extLst xmlns:c16r2="http://schemas.microsoft.com/office/drawing/2015/06/chart">
            <c:ext xmlns:c16="http://schemas.microsoft.com/office/drawing/2014/chart" uri="{C3380CC4-5D6E-409C-BE32-E72D297353CC}">
              <c16:uniqueId val="{00000007-CF5E-479D-90A9-11F006C589F8}"/>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F5E-479D-90A9-11F006C589F8}"/>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CF5E-479D-90A9-11F006C589F8}"/>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CF5E-479D-90A9-11F006C589F8}"/>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CF5E-479D-90A9-11F006C589F8}"/>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0.125</c:v>
                </c:pt>
                <c:pt idx="2">
                  <c:v>0.875</c:v>
                </c:pt>
                <c:pt idx="3">
                  <c:v>0</c:v>
                </c:pt>
              </c:numCache>
            </c:numRef>
          </c:val>
          <c:smooth val="0"/>
          <c:extLst xmlns:c16r2="http://schemas.microsoft.com/office/drawing/2015/06/chart">
            <c:ext xmlns:c16="http://schemas.microsoft.com/office/drawing/2014/chart" uri="{C3380CC4-5D6E-409C-BE32-E72D297353CC}">
              <c16:uniqueId val="{0000000C-CF5E-479D-90A9-11F006C589F8}"/>
            </c:ext>
          </c:extLst>
        </c:ser>
        <c:ser>
          <c:idx val="3"/>
          <c:order val="3"/>
          <c:tx>
            <c:v>AÑO 4</c:v>
          </c:tx>
          <c:marker>
            <c:symbol val="none"/>
          </c:marker>
          <c:dLbls>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CF5E-479D-90A9-11F006C589F8}"/>
            </c:ext>
          </c:extLst>
        </c:ser>
        <c:dLbls>
          <c:showLegendKey val="0"/>
          <c:showVal val="0"/>
          <c:showCatName val="0"/>
          <c:showSerName val="0"/>
          <c:showPercent val="0"/>
          <c:showBubbleSize val="0"/>
        </c:dLbls>
        <c:smooth val="0"/>
        <c:axId val="278017896"/>
        <c:axId val="278021816"/>
      </c:lineChart>
      <c:catAx>
        <c:axId val="2780178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8021816"/>
        <c:crosses val="autoZero"/>
        <c:auto val="1"/>
        <c:lblAlgn val="ctr"/>
        <c:lblOffset val="100"/>
        <c:noMultiLvlLbl val="0"/>
      </c:catAx>
      <c:valAx>
        <c:axId val="278021816"/>
        <c:scaling>
          <c:orientation val="minMax"/>
        </c:scaling>
        <c:delete val="1"/>
        <c:axPos val="l"/>
        <c:numFmt formatCode="0%" sourceLinked="1"/>
        <c:majorTickMark val="out"/>
        <c:minorTickMark val="none"/>
        <c:tickLblPos val="nextTo"/>
        <c:crossAx val="27801789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690-4895-882B-9826787DF73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690-4895-882B-9826787DF73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690-4895-882B-9826787DF73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690-4895-882B-9826787DF7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4690-4895-882B-9826787DF733}"/>
            </c:ext>
          </c:extLst>
        </c:ser>
        <c:dLbls>
          <c:showLegendKey val="0"/>
          <c:showVal val="0"/>
          <c:showCatName val="0"/>
          <c:showSerName val="0"/>
          <c:showPercent val="0"/>
          <c:showBubbleSize val="0"/>
        </c:dLbls>
        <c:gapWidth val="150"/>
        <c:shape val="box"/>
        <c:axId val="278019464"/>
        <c:axId val="278017112"/>
        <c:axId val="0"/>
      </c:bar3DChart>
      <c:catAx>
        <c:axId val="278019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017112"/>
        <c:crosses val="autoZero"/>
        <c:auto val="1"/>
        <c:lblAlgn val="ctr"/>
        <c:lblOffset val="100"/>
        <c:noMultiLvlLbl val="0"/>
      </c:catAx>
      <c:valAx>
        <c:axId val="278017112"/>
        <c:scaling>
          <c:orientation val="minMax"/>
        </c:scaling>
        <c:delete val="1"/>
        <c:axPos val="l"/>
        <c:numFmt formatCode="0%" sourceLinked="1"/>
        <c:majorTickMark val="out"/>
        <c:minorTickMark val="none"/>
        <c:tickLblPos val="nextTo"/>
        <c:crossAx val="278019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B80-461B-86FE-FA78C6D86F2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B80-461B-86FE-FA78C6D86F2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B80-461B-86FE-FA78C6D86F2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B80-461B-86FE-FA78C6D86F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9B80-461B-86FE-FA78C6D86F23}"/>
            </c:ext>
          </c:extLst>
        </c:ser>
        <c:dLbls>
          <c:showLegendKey val="0"/>
          <c:showVal val="0"/>
          <c:showCatName val="0"/>
          <c:showSerName val="0"/>
          <c:showPercent val="0"/>
          <c:showBubbleSize val="0"/>
        </c:dLbls>
        <c:gapWidth val="150"/>
        <c:shape val="box"/>
        <c:axId val="278018680"/>
        <c:axId val="278018288"/>
        <c:axId val="0"/>
      </c:bar3DChart>
      <c:catAx>
        <c:axId val="278018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018288"/>
        <c:crosses val="autoZero"/>
        <c:auto val="1"/>
        <c:lblAlgn val="ctr"/>
        <c:lblOffset val="100"/>
        <c:noMultiLvlLbl val="0"/>
      </c:catAx>
      <c:valAx>
        <c:axId val="278018288"/>
        <c:scaling>
          <c:orientation val="minMax"/>
        </c:scaling>
        <c:delete val="1"/>
        <c:axPos val="l"/>
        <c:numFmt formatCode="0%" sourceLinked="1"/>
        <c:majorTickMark val="out"/>
        <c:minorTickMark val="none"/>
        <c:tickLblPos val="nextTo"/>
        <c:crossAx val="278018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1CF-47FA-85A5-3B723BC3762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1CF-47FA-85A5-3B723BC3762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1CF-47FA-85A5-3B723BC3762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1CF-47FA-85A5-3B723BC376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C1CF-47FA-85A5-3B723BC37623}"/>
            </c:ext>
          </c:extLst>
        </c:ser>
        <c:dLbls>
          <c:showLegendKey val="0"/>
          <c:showVal val="0"/>
          <c:showCatName val="0"/>
          <c:showSerName val="0"/>
          <c:showPercent val="0"/>
          <c:showBubbleSize val="0"/>
        </c:dLbls>
        <c:gapWidth val="150"/>
        <c:shape val="box"/>
        <c:axId val="278022992"/>
        <c:axId val="278020248"/>
        <c:axId val="0"/>
      </c:bar3DChart>
      <c:catAx>
        <c:axId val="278022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020248"/>
        <c:crosses val="autoZero"/>
        <c:auto val="1"/>
        <c:lblAlgn val="ctr"/>
        <c:lblOffset val="100"/>
        <c:noMultiLvlLbl val="0"/>
      </c:catAx>
      <c:valAx>
        <c:axId val="278020248"/>
        <c:scaling>
          <c:orientation val="minMax"/>
        </c:scaling>
        <c:delete val="1"/>
        <c:axPos val="l"/>
        <c:numFmt formatCode="0%" sourceLinked="1"/>
        <c:majorTickMark val="out"/>
        <c:minorTickMark val="none"/>
        <c:tickLblPos val="nextTo"/>
        <c:crossAx val="278022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949-4249-B69E-A2A40EA11001}"/>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949-4249-B69E-A2A40EA11001}"/>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0949-4249-B69E-A2A40EA11001}"/>
            </c:ext>
          </c:extLst>
        </c:ser>
        <c:ser>
          <c:idx val="0"/>
          <c:order val="1"/>
          <c:tx>
            <c:strRef>
              <c:f>Directiva!$H$2</c:f>
              <c:strCache>
                <c:ptCount val="1"/>
                <c:pt idx="0">
                  <c:v>AÑO 2020</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949-4249-B69E-A2A40EA11001}"/>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949-4249-B69E-A2A40EA11001}"/>
                </c:ex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949-4249-B69E-A2A40EA11001}"/>
                </c:ex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949-4249-B69E-A2A40EA11001}"/>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0949-4249-B69E-A2A40EA11001}"/>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949-4249-B69E-A2A40EA11001}"/>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0949-4249-B69E-A2A40EA11001}"/>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0949-4249-B69E-A2A40EA11001}"/>
                </c:ex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0949-4249-B69E-A2A40EA11001}"/>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C-0949-4249-B69E-A2A40EA11001}"/>
            </c:ext>
          </c:extLst>
        </c:ser>
        <c:ser>
          <c:idx val="3"/>
          <c:order val="3"/>
          <c:tx>
            <c:v>AÑO 2014</c:v>
          </c:tx>
          <c:marker>
            <c:symbol val="none"/>
          </c:marker>
          <c:dLbls>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0949-4249-B69E-A2A40EA11001}"/>
            </c:ext>
          </c:extLst>
        </c:ser>
        <c:dLbls>
          <c:showLegendKey val="0"/>
          <c:showVal val="0"/>
          <c:showCatName val="0"/>
          <c:showSerName val="0"/>
          <c:showPercent val="0"/>
          <c:showBubbleSize val="0"/>
        </c:dLbls>
        <c:smooth val="0"/>
        <c:axId val="278023384"/>
        <c:axId val="278020640"/>
      </c:lineChart>
      <c:catAx>
        <c:axId val="278023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8020640"/>
        <c:crosses val="autoZero"/>
        <c:auto val="1"/>
        <c:lblAlgn val="ctr"/>
        <c:lblOffset val="100"/>
        <c:noMultiLvlLbl val="0"/>
      </c:catAx>
      <c:valAx>
        <c:axId val="278020640"/>
        <c:scaling>
          <c:orientation val="minMax"/>
        </c:scaling>
        <c:delete val="1"/>
        <c:axPos val="l"/>
        <c:numFmt formatCode="0%" sourceLinked="1"/>
        <c:majorTickMark val="out"/>
        <c:minorTickMark val="none"/>
        <c:tickLblPos val="nextTo"/>
        <c:crossAx val="27802338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5D5-4D13-AAB5-AA4177D6137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5D5-4D13-AAB5-AA4177D6137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5D5-4D13-AAB5-AA4177D6137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5D5-4D13-AAB5-AA4177D6137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extLst xmlns:c16r2="http://schemas.microsoft.com/office/drawing/2015/06/chart">
            <c:ext xmlns:c16="http://schemas.microsoft.com/office/drawing/2014/chart" uri="{C3380CC4-5D6E-409C-BE32-E72D297353CC}">
              <c16:uniqueId val="{00000004-05D5-4D13-AAB5-AA4177D61374}"/>
            </c:ext>
          </c:extLst>
        </c:ser>
        <c:dLbls>
          <c:showLegendKey val="0"/>
          <c:showVal val="0"/>
          <c:showCatName val="0"/>
          <c:showSerName val="0"/>
          <c:showPercent val="0"/>
          <c:showBubbleSize val="0"/>
        </c:dLbls>
        <c:gapWidth val="150"/>
        <c:shape val="box"/>
        <c:axId val="278021424"/>
        <c:axId val="278022208"/>
        <c:axId val="0"/>
      </c:bar3DChart>
      <c:catAx>
        <c:axId val="27802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022208"/>
        <c:crosses val="autoZero"/>
        <c:auto val="1"/>
        <c:lblAlgn val="ctr"/>
        <c:lblOffset val="100"/>
        <c:noMultiLvlLbl val="0"/>
      </c:catAx>
      <c:valAx>
        <c:axId val="278022208"/>
        <c:scaling>
          <c:orientation val="minMax"/>
        </c:scaling>
        <c:delete val="1"/>
        <c:axPos val="l"/>
        <c:numFmt formatCode="0%" sourceLinked="1"/>
        <c:majorTickMark val="out"/>
        <c:minorTickMark val="none"/>
        <c:tickLblPos val="nextTo"/>
        <c:crossAx val="278021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019-4151-91CE-A01687FA144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019-4151-91CE-A01687FA144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019-4151-91CE-A01687FA144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019-4151-91CE-A01687FA144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extLst xmlns:c16r2="http://schemas.microsoft.com/office/drawing/2015/06/chart">
            <c:ext xmlns:c16="http://schemas.microsoft.com/office/drawing/2014/chart" uri="{C3380CC4-5D6E-409C-BE32-E72D297353CC}">
              <c16:uniqueId val="{00000004-1019-4151-91CE-A01687FA1441}"/>
            </c:ext>
          </c:extLst>
        </c:ser>
        <c:dLbls>
          <c:showLegendKey val="0"/>
          <c:showVal val="0"/>
          <c:showCatName val="0"/>
          <c:showSerName val="0"/>
          <c:showPercent val="0"/>
          <c:showBubbleSize val="0"/>
        </c:dLbls>
        <c:gapWidth val="150"/>
        <c:shape val="box"/>
        <c:axId val="278571336"/>
        <c:axId val="278574472"/>
        <c:axId val="0"/>
      </c:bar3DChart>
      <c:catAx>
        <c:axId val="278571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574472"/>
        <c:crosses val="autoZero"/>
        <c:auto val="1"/>
        <c:lblAlgn val="ctr"/>
        <c:lblOffset val="100"/>
        <c:noMultiLvlLbl val="0"/>
      </c:catAx>
      <c:valAx>
        <c:axId val="278574472"/>
        <c:scaling>
          <c:orientation val="minMax"/>
        </c:scaling>
        <c:delete val="1"/>
        <c:axPos val="l"/>
        <c:numFmt formatCode="0%" sourceLinked="1"/>
        <c:majorTickMark val="out"/>
        <c:minorTickMark val="none"/>
        <c:tickLblPos val="nextTo"/>
        <c:crossAx val="2785713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042-4B5B-BE91-259B100DE22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042-4B5B-BE91-259B100DE22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042-4B5B-BE91-259B100DE22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042-4B5B-BE91-259B100DE22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4042-4B5B-BE91-259B100DE22C}"/>
            </c:ext>
          </c:extLst>
        </c:ser>
        <c:dLbls>
          <c:showLegendKey val="0"/>
          <c:showVal val="0"/>
          <c:showCatName val="0"/>
          <c:showSerName val="0"/>
          <c:showPercent val="0"/>
          <c:showBubbleSize val="0"/>
        </c:dLbls>
        <c:gapWidth val="150"/>
        <c:shape val="box"/>
        <c:axId val="278574864"/>
        <c:axId val="278577608"/>
        <c:axId val="0"/>
      </c:bar3DChart>
      <c:catAx>
        <c:axId val="278574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577608"/>
        <c:crosses val="autoZero"/>
        <c:auto val="1"/>
        <c:lblAlgn val="ctr"/>
        <c:lblOffset val="100"/>
        <c:noMultiLvlLbl val="0"/>
      </c:catAx>
      <c:valAx>
        <c:axId val="278577608"/>
        <c:scaling>
          <c:orientation val="minMax"/>
        </c:scaling>
        <c:delete val="1"/>
        <c:axPos val="l"/>
        <c:numFmt formatCode="0%" sourceLinked="1"/>
        <c:majorTickMark val="out"/>
        <c:minorTickMark val="none"/>
        <c:tickLblPos val="nextTo"/>
        <c:crossAx val="2785748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A2D-4190-BAC9-2DFA2868EA3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A2D-4190-BAC9-2DFA2868EA3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A2D-4190-BAC9-2DFA2868EA3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A2D-4190-BAC9-2DFA2868EA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AA2D-4190-BAC9-2DFA2868EA39}"/>
            </c:ext>
          </c:extLst>
        </c:ser>
        <c:dLbls>
          <c:showLegendKey val="0"/>
          <c:showVal val="0"/>
          <c:showCatName val="0"/>
          <c:showSerName val="0"/>
          <c:showPercent val="0"/>
          <c:showBubbleSize val="0"/>
        </c:dLbls>
        <c:gapWidth val="150"/>
        <c:shape val="box"/>
        <c:axId val="277606696"/>
        <c:axId val="277607080"/>
        <c:axId val="0"/>
      </c:bar3DChart>
      <c:catAx>
        <c:axId val="277606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7607080"/>
        <c:crosses val="autoZero"/>
        <c:auto val="1"/>
        <c:lblAlgn val="ctr"/>
        <c:lblOffset val="100"/>
        <c:noMultiLvlLbl val="0"/>
      </c:catAx>
      <c:valAx>
        <c:axId val="277607080"/>
        <c:scaling>
          <c:orientation val="minMax"/>
        </c:scaling>
        <c:delete val="1"/>
        <c:axPos val="l"/>
        <c:numFmt formatCode="0%" sourceLinked="1"/>
        <c:majorTickMark val="out"/>
        <c:minorTickMark val="none"/>
        <c:tickLblPos val="nextTo"/>
        <c:crossAx val="277606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xmlns:c16r2="http://schemas.microsoft.com/office/drawing/2015/06/chart">
            <c:ext xmlns:c16="http://schemas.microsoft.com/office/drawing/2014/chart" uri="{C3380CC4-5D6E-409C-BE32-E72D297353CC}">
              <c16:uniqueId val="{00000002-0ACC-4505-A0AB-B5C4E4BE08A4}"/>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smooth val="0"/>
          <c:extLst xmlns:c16r2="http://schemas.microsoft.com/office/drawing/2015/06/chart">
            <c:ext xmlns:c16="http://schemas.microsoft.com/office/drawing/2014/chart" uri="{C3380CC4-5D6E-409C-BE32-E72D297353CC}">
              <c16:uniqueId val="{00000007-0ACC-4505-A0AB-B5C4E4BE08A4}"/>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C-0ACC-4505-A0AB-B5C4E4BE08A4}"/>
            </c:ext>
          </c:extLst>
        </c:ser>
        <c:ser>
          <c:idx val="3"/>
          <c:order val="3"/>
          <c:tx>
            <c:v>AÑO 2014</c:v>
          </c:tx>
          <c:marker>
            <c:symbol val="none"/>
          </c:marker>
          <c:dLbls>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0ACC-4505-A0AB-B5C4E4BE08A4}"/>
            </c:ext>
          </c:extLst>
        </c:ser>
        <c:dLbls>
          <c:showLegendKey val="0"/>
          <c:showVal val="0"/>
          <c:showCatName val="0"/>
          <c:showSerName val="0"/>
          <c:showPercent val="0"/>
          <c:showBubbleSize val="0"/>
        </c:dLbls>
        <c:smooth val="0"/>
        <c:axId val="278575256"/>
        <c:axId val="278578000"/>
      </c:lineChart>
      <c:catAx>
        <c:axId val="278575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8578000"/>
        <c:crosses val="autoZero"/>
        <c:auto val="1"/>
        <c:lblAlgn val="ctr"/>
        <c:lblOffset val="100"/>
        <c:noMultiLvlLbl val="0"/>
      </c:catAx>
      <c:valAx>
        <c:axId val="278578000"/>
        <c:scaling>
          <c:orientation val="minMax"/>
        </c:scaling>
        <c:delete val="1"/>
        <c:axPos val="l"/>
        <c:numFmt formatCode="0%" sourceLinked="1"/>
        <c:majorTickMark val="out"/>
        <c:minorTickMark val="none"/>
        <c:tickLblPos val="nextTo"/>
        <c:crossAx val="27857525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C6A-49A5-A15E-F2988B07F80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C6A-49A5-A15E-F2988B07F80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C6A-49A5-A15E-F2988B07F80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C6A-49A5-A15E-F2988B07F80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CC6A-49A5-A15E-F2988B07F804}"/>
            </c:ext>
          </c:extLst>
        </c:ser>
        <c:dLbls>
          <c:showLegendKey val="0"/>
          <c:showVal val="0"/>
          <c:showCatName val="0"/>
          <c:showSerName val="0"/>
          <c:showPercent val="0"/>
          <c:showBubbleSize val="0"/>
        </c:dLbls>
        <c:gapWidth val="150"/>
        <c:shape val="box"/>
        <c:axId val="278572512"/>
        <c:axId val="278576432"/>
        <c:axId val="0"/>
      </c:bar3DChart>
      <c:catAx>
        <c:axId val="278572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576432"/>
        <c:crosses val="autoZero"/>
        <c:auto val="1"/>
        <c:lblAlgn val="ctr"/>
        <c:lblOffset val="100"/>
        <c:noMultiLvlLbl val="0"/>
      </c:catAx>
      <c:valAx>
        <c:axId val="278576432"/>
        <c:scaling>
          <c:orientation val="minMax"/>
        </c:scaling>
        <c:delete val="1"/>
        <c:axPos val="l"/>
        <c:numFmt formatCode="0%" sourceLinked="1"/>
        <c:majorTickMark val="out"/>
        <c:minorTickMark val="none"/>
        <c:tickLblPos val="nextTo"/>
        <c:crossAx val="2785725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D8D-4FFD-8E11-F039E23F73E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D8D-4FFD-8E11-F039E23F73E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D8D-4FFD-8E11-F039E23F73E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D8D-4FFD-8E11-F039E23F73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Directiva!$H$9:$K$9</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0D8D-4FFD-8E11-F039E23F73E4}"/>
            </c:ext>
          </c:extLst>
        </c:ser>
        <c:dLbls>
          <c:showLegendKey val="0"/>
          <c:showVal val="0"/>
          <c:showCatName val="0"/>
          <c:showSerName val="0"/>
          <c:showPercent val="0"/>
          <c:showBubbleSize val="0"/>
        </c:dLbls>
        <c:gapWidth val="150"/>
        <c:shape val="box"/>
        <c:axId val="278573296"/>
        <c:axId val="278570552"/>
        <c:axId val="0"/>
      </c:bar3DChart>
      <c:catAx>
        <c:axId val="278573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570552"/>
        <c:crosses val="autoZero"/>
        <c:auto val="1"/>
        <c:lblAlgn val="ctr"/>
        <c:lblOffset val="100"/>
        <c:noMultiLvlLbl val="0"/>
      </c:catAx>
      <c:valAx>
        <c:axId val="278570552"/>
        <c:scaling>
          <c:orientation val="minMax"/>
        </c:scaling>
        <c:delete val="1"/>
        <c:axPos val="l"/>
        <c:numFmt formatCode="0%" sourceLinked="1"/>
        <c:majorTickMark val="out"/>
        <c:minorTickMark val="none"/>
        <c:tickLblPos val="nextTo"/>
        <c:crossAx val="278573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79-48A0-B2D1-AE271D1A033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79-48A0-B2D1-AE271D1A033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79-48A0-B2D1-AE271D1A033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79-48A0-B2D1-AE271D1A03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B779-48A0-B2D1-AE271D1A033F}"/>
            </c:ext>
          </c:extLst>
        </c:ser>
        <c:dLbls>
          <c:showLegendKey val="0"/>
          <c:showVal val="0"/>
          <c:showCatName val="0"/>
          <c:showSerName val="0"/>
          <c:showPercent val="0"/>
          <c:showBubbleSize val="0"/>
        </c:dLbls>
        <c:gapWidth val="150"/>
        <c:shape val="box"/>
        <c:axId val="278574080"/>
        <c:axId val="278575648"/>
        <c:axId val="0"/>
      </c:bar3DChart>
      <c:catAx>
        <c:axId val="278574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8575648"/>
        <c:crosses val="autoZero"/>
        <c:auto val="1"/>
        <c:lblAlgn val="ctr"/>
        <c:lblOffset val="100"/>
        <c:noMultiLvlLbl val="0"/>
      </c:catAx>
      <c:valAx>
        <c:axId val="278575648"/>
        <c:scaling>
          <c:orientation val="minMax"/>
        </c:scaling>
        <c:delete val="1"/>
        <c:axPos val="l"/>
        <c:numFmt formatCode="0%" sourceLinked="1"/>
        <c:majorTickMark val="out"/>
        <c:minorTickMark val="none"/>
        <c:tickLblPos val="nextTo"/>
        <c:crossAx val="278574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xmlns:c16r2="http://schemas.microsoft.com/office/drawing/2015/06/chart">
            <c:ext xmlns:c16="http://schemas.microsoft.com/office/drawing/2014/chart" uri="{C3380CC4-5D6E-409C-BE32-E72D297353CC}">
              <c16:uniqueId val="{00000002-C70B-45CF-93CA-0D505D641FB0}"/>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smooth val="0"/>
          <c:extLst xmlns:c16r2="http://schemas.microsoft.com/office/drawing/2015/06/chart">
            <c:ext xmlns:c16="http://schemas.microsoft.com/office/drawing/2014/chart" uri="{C3380CC4-5D6E-409C-BE32-E72D297353CC}">
              <c16:uniqueId val="{00000007-C70B-45CF-93CA-0D505D641FB0}"/>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C-C70B-45CF-93CA-0D505D641FB0}"/>
            </c:ext>
          </c:extLst>
        </c:ser>
        <c:ser>
          <c:idx val="3"/>
          <c:order val="3"/>
          <c:tx>
            <c:v>AÑO 2014</c:v>
          </c:tx>
          <c:marker>
            <c:symbol val="none"/>
          </c:marker>
          <c:dLbls>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C70B-45CF-93CA-0D505D641FB0}"/>
            </c:ext>
          </c:extLst>
        </c:ser>
        <c:dLbls>
          <c:showLegendKey val="0"/>
          <c:showVal val="0"/>
          <c:showCatName val="0"/>
          <c:showSerName val="0"/>
          <c:showPercent val="0"/>
          <c:showBubbleSize val="0"/>
        </c:dLbls>
        <c:smooth val="0"/>
        <c:axId val="278576824"/>
        <c:axId val="279525544"/>
      </c:lineChart>
      <c:catAx>
        <c:axId val="278576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9525544"/>
        <c:crosses val="autoZero"/>
        <c:auto val="1"/>
        <c:lblAlgn val="ctr"/>
        <c:lblOffset val="100"/>
        <c:noMultiLvlLbl val="0"/>
      </c:catAx>
      <c:valAx>
        <c:axId val="279525544"/>
        <c:scaling>
          <c:orientation val="minMax"/>
        </c:scaling>
        <c:delete val="1"/>
        <c:axPos val="l"/>
        <c:numFmt formatCode="0%" sourceLinked="1"/>
        <c:majorTickMark val="out"/>
        <c:minorTickMark val="none"/>
        <c:tickLblPos val="nextTo"/>
        <c:crossAx val="27857682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A98-48F0-9EE4-2EA38E88C65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A98-48F0-9EE4-2EA38E88C65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A98-48F0-9EE4-2EA38E88C65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A98-48F0-9EE4-2EA38E88C6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A98-48F0-9EE4-2EA38E88C65C}"/>
            </c:ext>
          </c:extLst>
        </c:ser>
        <c:dLbls>
          <c:showLegendKey val="0"/>
          <c:showVal val="0"/>
          <c:showCatName val="0"/>
          <c:showSerName val="0"/>
          <c:showPercent val="0"/>
          <c:showBubbleSize val="0"/>
        </c:dLbls>
        <c:gapWidth val="150"/>
        <c:shape val="box"/>
        <c:axId val="279519272"/>
        <c:axId val="279519664"/>
        <c:axId val="0"/>
      </c:bar3DChart>
      <c:catAx>
        <c:axId val="2795192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9519664"/>
        <c:crosses val="autoZero"/>
        <c:auto val="1"/>
        <c:lblAlgn val="ctr"/>
        <c:lblOffset val="100"/>
        <c:noMultiLvlLbl val="0"/>
      </c:catAx>
      <c:valAx>
        <c:axId val="279519664"/>
        <c:scaling>
          <c:orientation val="minMax"/>
        </c:scaling>
        <c:delete val="1"/>
        <c:axPos val="l"/>
        <c:numFmt formatCode="0%" sourceLinked="1"/>
        <c:majorTickMark val="out"/>
        <c:minorTickMark val="none"/>
        <c:tickLblPos val="nextTo"/>
        <c:crossAx val="2795192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3AC1-4A07-8BFB-8F9357C7097E}"/>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3AC1-4A07-8BFB-8F9357C7097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AC1-4A07-8BFB-8F9357C7097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AC1-4A07-8BFB-8F9357C709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AC1-4A07-8BFB-8F9357C7097E}"/>
            </c:ext>
          </c:extLst>
        </c:ser>
        <c:dLbls>
          <c:showLegendKey val="0"/>
          <c:showVal val="0"/>
          <c:showCatName val="0"/>
          <c:showSerName val="0"/>
          <c:showPercent val="0"/>
          <c:showBubbleSize val="0"/>
        </c:dLbls>
        <c:gapWidth val="150"/>
        <c:shape val="box"/>
        <c:axId val="279522016"/>
        <c:axId val="279520056"/>
        <c:axId val="0"/>
      </c:bar3DChart>
      <c:catAx>
        <c:axId val="279522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9520056"/>
        <c:crosses val="autoZero"/>
        <c:auto val="1"/>
        <c:lblAlgn val="ctr"/>
        <c:lblOffset val="100"/>
        <c:noMultiLvlLbl val="0"/>
      </c:catAx>
      <c:valAx>
        <c:axId val="279520056"/>
        <c:scaling>
          <c:orientation val="minMax"/>
        </c:scaling>
        <c:delete val="1"/>
        <c:axPos val="l"/>
        <c:numFmt formatCode="0%" sourceLinked="1"/>
        <c:majorTickMark val="out"/>
        <c:minorTickMark val="none"/>
        <c:tickLblPos val="nextTo"/>
        <c:crossAx val="279522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AD18-421C-ACA5-E1103857A102}"/>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AD18-421C-ACA5-E1103857A10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D18-421C-ACA5-E1103857A10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D18-421C-ACA5-E1103857A1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AD18-421C-ACA5-E1103857A102}"/>
            </c:ext>
          </c:extLst>
        </c:ser>
        <c:dLbls>
          <c:showLegendKey val="0"/>
          <c:showVal val="0"/>
          <c:showCatName val="0"/>
          <c:showSerName val="0"/>
          <c:showPercent val="0"/>
          <c:showBubbleSize val="0"/>
        </c:dLbls>
        <c:gapWidth val="150"/>
        <c:shape val="box"/>
        <c:axId val="279523192"/>
        <c:axId val="279523584"/>
        <c:axId val="0"/>
      </c:bar3DChart>
      <c:catAx>
        <c:axId val="279523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9523584"/>
        <c:crosses val="autoZero"/>
        <c:auto val="1"/>
        <c:lblAlgn val="ctr"/>
        <c:lblOffset val="100"/>
        <c:noMultiLvlLbl val="0"/>
      </c:catAx>
      <c:valAx>
        <c:axId val="279523584"/>
        <c:scaling>
          <c:orientation val="minMax"/>
        </c:scaling>
        <c:delete val="1"/>
        <c:axPos val="l"/>
        <c:numFmt formatCode="0%" sourceLinked="1"/>
        <c:majorTickMark val="out"/>
        <c:minorTickMark val="none"/>
        <c:tickLblPos val="nextTo"/>
        <c:crossAx val="279523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2E76-4201-9047-963235415EC1}"/>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2E76-4201-9047-963235415EC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E76-4201-9047-963235415EC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E76-4201-9047-963235415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E76-4201-9047-963235415EC1}"/>
            </c:ext>
          </c:extLst>
        </c:ser>
        <c:dLbls>
          <c:showLegendKey val="0"/>
          <c:showVal val="0"/>
          <c:showCatName val="0"/>
          <c:showSerName val="0"/>
          <c:showPercent val="0"/>
          <c:showBubbleSize val="0"/>
        </c:dLbls>
        <c:gapWidth val="150"/>
        <c:shape val="box"/>
        <c:axId val="279524368"/>
        <c:axId val="279520448"/>
        <c:axId val="0"/>
      </c:bar3DChart>
      <c:catAx>
        <c:axId val="279524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9520448"/>
        <c:crosses val="autoZero"/>
        <c:auto val="1"/>
        <c:lblAlgn val="ctr"/>
        <c:lblOffset val="100"/>
        <c:noMultiLvlLbl val="0"/>
      </c:catAx>
      <c:valAx>
        <c:axId val="279520448"/>
        <c:scaling>
          <c:orientation val="minMax"/>
        </c:scaling>
        <c:delete val="1"/>
        <c:axPos val="l"/>
        <c:numFmt formatCode="0%" sourceLinked="1"/>
        <c:majorTickMark val="out"/>
        <c:minorTickMark val="none"/>
        <c:tickLblPos val="nextTo"/>
        <c:crossAx val="279524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326A-49B5-AEA2-4F6929BD1F81}"/>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326A-49B5-AEA2-4F6929BD1F8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26A-49B5-AEA2-4F6929BD1F8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26A-49B5-AEA2-4F6929BD1F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26A-49B5-AEA2-4F6929BD1F81}"/>
            </c:ext>
          </c:extLst>
        </c:ser>
        <c:dLbls>
          <c:showLegendKey val="0"/>
          <c:showVal val="0"/>
          <c:showCatName val="0"/>
          <c:showSerName val="0"/>
          <c:showPercent val="0"/>
          <c:showBubbleSize val="0"/>
        </c:dLbls>
        <c:gapWidth val="150"/>
        <c:shape val="box"/>
        <c:axId val="279525936"/>
        <c:axId val="279518880"/>
        <c:axId val="0"/>
      </c:bar3DChart>
      <c:catAx>
        <c:axId val="279525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9518880"/>
        <c:crosses val="autoZero"/>
        <c:auto val="1"/>
        <c:lblAlgn val="ctr"/>
        <c:lblOffset val="100"/>
        <c:noMultiLvlLbl val="0"/>
      </c:catAx>
      <c:valAx>
        <c:axId val="279518880"/>
        <c:scaling>
          <c:orientation val="minMax"/>
        </c:scaling>
        <c:delete val="1"/>
        <c:axPos val="l"/>
        <c:numFmt formatCode="0%" sourceLinked="1"/>
        <c:majorTickMark val="out"/>
        <c:minorTickMark val="none"/>
        <c:tickLblPos val="nextTo"/>
        <c:crossAx val="27952593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17A-4CD7-A87C-6A2C489AF74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17A-4CD7-A87C-6A2C489AF74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17A-4CD7-A87C-6A2C489AF74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17A-4CD7-A87C-6A2C489AF7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317A-4CD7-A87C-6A2C489AF746}"/>
            </c:ext>
          </c:extLst>
        </c:ser>
        <c:dLbls>
          <c:showLegendKey val="0"/>
          <c:showVal val="0"/>
          <c:showCatName val="0"/>
          <c:showSerName val="0"/>
          <c:showPercent val="0"/>
          <c:showBubbleSize val="0"/>
        </c:dLbls>
        <c:gapWidth val="150"/>
        <c:shape val="box"/>
        <c:axId val="243603032"/>
        <c:axId val="243601856"/>
        <c:axId val="0"/>
      </c:bar3DChart>
      <c:catAx>
        <c:axId val="243603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3601856"/>
        <c:crosses val="autoZero"/>
        <c:auto val="1"/>
        <c:lblAlgn val="ctr"/>
        <c:lblOffset val="100"/>
        <c:noMultiLvlLbl val="0"/>
      </c:catAx>
      <c:valAx>
        <c:axId val="243601856"/>
        <c:scaling>
          <c:orientation val="minMax"/>
        </c:scaling>
        <c:delete val="1"/>
        <c:axPos val="l"/>
        <c:numFmt formatCode="0%" sourceLinked="1"/>
        <c:majorTickMark val="out"/>
        <c:minorTickMark val="none"/>
        <c:tickLblPos val="nextTo"/>
        <c:crossAx val="2436030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AFF9-4AF8-970B-6239CFC7B155}"/>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AFF9-4AF8-970B-6239CFC7B15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FF9-4AF8-970B-6239CFC7B15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FF9-4AF8-970B-6239CFC7B1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AFF9-4AF8-970B-6239CFC7B155}"/>
            </c:ext>
          </c:extLst>
        </c:ser>
        <c:dLbls>
          <c:showLegendKey val="0"/>
          <c:showVal val="0"/>
          <c:showCatName val="0"/>
          <c:showSerName val="0"/>
          <c:showPercent val="0"/>
          <c:showBubbleSize val="0"/>
        </c:dLbls>
        <c:gapWidth val="150"/>
        <c:shape val="box"/>
        <c:axId val="279521232"/>
        <c:axId val="279526328"/>
        <c:axId val="0"/>
      </c:bar3DChart>
      <c:catAx>
        <c:axId val="279521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9526328"/>
        <c:crosses val="autoZero"/>
        <c:auto val="1"/>
        <c:lblAlgn val="ctr"/>
        <c:lblOffset val="100"/>
        <c:noMultiLvlLbl val="0"/>
      </c:catAx>
      <c:valAx>
        <c:axId val="279526328"/>
        <c:scaling>
          <c:orientation val="minMax"/>
        </c:scaling>
        <c:delete val="1"/>
        <c:axPos val="l"/>
        <c:numFmt formatCode="0%" sourceLinked="1"/>
        <c:majorTickMark val="out"/>
        <c:minorTickMark val="none"/>
        <c:tickLblPos val="nextTo"/>
        <c:crossAx val="279521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74B-45E9-BD47-9A9D28ACD38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74B-45E9-BD47-9A9D28ACD38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74B-45E9-BD47-9A9D28ACD38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74B-45E9-BD47-9A9D28ACD38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174B-45E9-BD47-9A9D28ACD380}"/>
            </c:ext>
          </c:extLst>
        </c:ser>
        <c:dLbls>
          <c:showLegendKey val="0"/>
          <c:showVal val="0"/>
          <c:showCatName val="0"/>
          <c:showSerName val="0"/>
          <c:showPercent val="0"/>
          <c:showBubbleSize val="0"/>
        </c:dLbls>
        <c:gapWidth val="150"/>
        <c:shape val="box"/>
        <c:axId val="276882048"/>
        <c:axId val="276881264"/>
        <c:axId val="0"/>
      </c:bar3DChart>
      <c:catAx>
        <c:axId val="276882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6881264"/>
        <c:crosses val="autoZero"/>
        <c:auto val="1"/>
        <c:lblAlgn val="ctr"/>
        <c:lblOffset val="100"/>
        <c:noMultiLvlLbl val="0"/>
      </c:catAx>
      <c:valAx>
        <c:axId val="276881264"/>
        <c:scaling>
          <c:orientation val="minMax"/>
        </c:scaling>
        <c:delete val="1"/>
        <c:axPos val="l"/>
        <c:numFmt formatCode="0%" sourceLinked="1"/>
        <c:majorTickMark val="out"/>
        <c:minorTickMark val="none"/>
        <c:tickLblPos val="nextTo"/>
        <c:crossAx val="276882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6D-407E-BC05-8A34465C507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6D-407E-BC05-8A34465C507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6D-407E-BC05-8A34465C507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6D-407E-BC05-8A34465C50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986D-407E-BC05-8A34465C507C}"/>
            </c:ext>
          </c:extLst>
        </c:ser>
        <c:dLbls>
          <c:showLegendKey val="0"/>
          <c:showVal val="0"/>
          <c:showCatName val="0"/>
          <c:showSerName val="0"/>
          <c:showPercent val="0"/>
          <c:showBubbleSize val="0"/>
        </c:dLbls>
        <c:gapWidth val="150"/>
        <c:shape val="box"/>
        <c:axId val="276884792"/>
        <c:axId val="276883616"/>
        <c:axId val="0"/>
      </c:bar3DChart>
      <c:catAx>
        <c:axId val="276884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6883616"/>
        <c:crosses val="autoZero"/>
        <c:auto val="1"/>
        <c:lblAlgn val="ctr"/>
        <c:lblOffset val="100"/>
        <c:noMultiLvlLbl val="0"/>
      </c:catAx>
      <c:valAx>
        <c:axId val="276883616"/>
        <c:scaling>
          <c:orientation val="minMax"/>
        </c:scaling>
        <c:delete val="1"/>
        <c:axPos val="l"/>
        <c:numFmt formatCode="0%" sourceLinked="1"/>
        <c:majorTickMark val="out"/>
        <c:minorTickMark val="none"/>
        <c:tickLblPos val="nextTo"/>
        <c:crossAx val="276884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3D9-48D7-B32F-3A64F3667AF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3D9-48D7-B32F-3A64F3667AF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3D9-48D7-B32F-3A64F3667AF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3D9-48D7-B32F-3A64F3667A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A3D9-48D7-B32F-3A64F3667AFF}"/>
            </c:ext>
          </c:extLst>
        </c:ser>
        <c:dLbls>
          <c:showLegendKey val="0"/>
          <c:showVal val="0"/>
          <c:showCatName val="0"/>
          <c:showSerName val="0"/>
          <c:showPercent val="0"/>
          <c:showBubbleSize val="0"/>
        </c:dLbls>
        <c:gapWidth val="150"/>
        <c:shape val="box"/>
        <c:axId val="276882440"/>
        <c:axId val="276887536"/>
        <c:axId val="0"/>
      </c:bar3DChart>
      <c:catAx>
        <c:axId val="276882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6887536"/>
        <c:crosses val="autoZero"/>
        <c:auto val="1"/>
        <c:lblAlgn val="ctr"/>
        <c:lblOffset val="100"/>
        <c:noMultiLvlLbl val="0"/>
      </c:catAx>
      <c:valAx>
        <c:axId val="276887536"/>
        <c:scaling>
          <c:orientation val="minMax"/>
        </c:scaling>
        <c:delete val="1"/>
        <c:axPos val="l"/>
        <c:numFmt formatCode="0%" sourceLinked="1"/>
        <c:majorTickMark val="out"/>
        <c:minorTickMark val="none"/>
        <c:tickLblPos val="nextTo"/>
        <c:crossAx val="276882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5F5-463A-A768-AA291253954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5F5-463A-A768-AA291253954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5F5-463A-A768-AA291253954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5F5-463A-A768-AA29125395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B5F5-463A-A768-AA2912539547}"/>
            </c:ext>
          </c:extLst>
        </c:ser>
        <c:dLbls>
          <c:showLegendKey val="0"/>
          <c:showVal val="0"/>
          <c:showCatName val="0"/>
          <c:showSerName val="0"/>
          <c:showPercent val="0"/>
          <c:showBubbleSize val="0"/>
        </c:dLbls>
        <c:gapWidth val="150"/>
        <c:shape val="box"/>
        <c:axId val="276885576"/>
        <c:axId val="276884008"/>
        <c:axId val="0"/>
      </c:bar3DChart>
      <c:catAx>
        <c:axId val="276885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6884008"/>
        <c:crosses val="autoZero"/>
        <c:auto val="1"/>
        <c:lblAlgn val="ctr"/>
        <c:lblOffset val="100"/>
        <c:noMultiLvlLbl val="0"/>
      </c:catAx>
      <c:valAx>
        <c:axId val="276884008"/>
        <c:scaling>
          <c:orientation val="minMax"/>
        </c:scaling>
        <c:delete val="1"/>
        <c:axPos val="l"/>
        <c:numFmt formatCode="0%" sourceLinked="1"/>
        <c:majorTickMark val="out"/>
        <c:minorTickMark val="none"/>
        <c:tickLblPos val="nextTo"/>
        <c:crossAx val="2768855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0F7-4CA4-BEC2-F5359F3EDB8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0F7-4CA4-BEC2-F5359F3EDB8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0F7-4CA4-BEC2-F5359F3EDB8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0F7-4CA4-BEC2-F5359F3EDB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00F7-4CA4-BEC2-F5359F3EDB86}"/>
            </c:ext>
          </c:extLst>
        </c:ser>
        <c:dLbls>
          <c:showLegendKey val="0"/>
          <c:showVal val="0"/>
          <c:showCatName val="0"/>
          <c:showSerName val="0"/>
          <c:showPercent val="0"/>
          <c:showBubbleSize val="0"/>
        </c:dLbls>
        <c:gapWidth val="150"/>
        <c:shape val="box"/>
        <c:axId val="276880872"/>
        <c:axId val="276885968"/>
        <c:axId val="0"/>
      </c:bar3DChart>
      <c:catAx>
        <c:axId val="276880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6885968"/>
        <c:crosses val="autoZero"/>
        <c:auto val="1"/>
        <c:lblAlgn val="ctr"/>
        <c:lblOffset val="100"/>
        <c:noMultiLvlLbl val="0"/>
      </c:catAx>
      <c:valAx>
        <c:axId val="276885968"/>
        <c:scaling>
          <c:orientation val="minMax"/>
        </c:scaling>
        <c:delete val="1"/>
        <c:axPos val="l"/>
        <c:numFmt formatCode="0%" sourceLinked="1"/>
        <c:majorTickMark val="out"/>
        <c:minorTickMark val="none"/>
        <c:tickLblPos val="nextTo"/>
        <c:crossAx val="276880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789-4FDF-816D-CA392CAF14B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789-4FDF-816D-CA392CAF14B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789-4FDF-816D-CA392CAF14B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789-4FDF-816D-CA392CAF14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9789-4FDF-816D-CA392CAF14BD}"/>
            </c:ext>
          </c:extLst>
        </c:ser>
        <c:dLbls>
          <c:showLegendKey val="0"/>
          <c:showVal val="0"/>
          <c:showCatName val="0"/>
          <c:showSerName val="0"/>
          <c:showPercent val="0"/>
          <c:showBubbleSize val="0"/>
        </c:dLbls>
        <c:gapWidth val="150"/>
        <c:shape val="box"/>
        <c:axId val="276886752"/>
        <c:axId val="276887928"/>
        <c:axId val="0"/>
      </c:bar3DChart>
      <c:catAx>
        <c:axId val="276886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6887928"/>
        <c:crosses val="autoZero"/>
        <c:auto val="1"/>
        <c:lblAlgn val="ctr"/>
        <c:lblOffset val="100"/>
        <c:noMultiLvlLbl val="0"/>
      </c:catAx>
      <c:valAx>
        <c:axId val="276887928"/>
        <c:scaling>
          <c:orientation val="minMax"/>
        </c:scaling>
        <c:delete val="1"/>
        <c:axPos val="l"/>
        <c:numFmt formatCode="0%" sourceLinked="1"/>
        <c:majorTickMark val="out"/>
        <c:minorTickMark val="none"/>
        <c:tickLblPos val="nextTo"/>
        <c:crossAx val="276886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290-4C3A-ADD0-4ED771EA4D4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290-4C3A-ADD0-4ED771EA4D4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290-4C3A-ADD0-4ED771EA4D4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290-4C3A-ADD0-4ED771EA4D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extLst xmlns:c16r2="http://schemas.microsoft.com/office/drawing/2015/06/chart">
            <c:ext xmlns:c16="http://schemas.microsoft.com/office/drawing/2014/chart" uri="{C3380CC4-5D6E-409C-BE32-E72D297353CC}">
              <c16:uniqueId val="{00000004-0290-4C3A-ADD0-4ED771EA4D49}"/>
            </c:ext>
          </c:extLst>
        </c:ser>
        <c:dLbls>
          <c:showLegendKey val="0"/>
          <c:showVal val="0"/>
          <c:showCatName val="0"/>
          <c:showSerName val="0"/>
          <c:showPercent val="0"/>
          <c:showBubbleSize val="0"/>
        </c:dLbls>
        <c:gapWidth val="150"/>
        <c:shape val="box"/>
        <c:axId val="276888320"/>
        <c:axId val="280431512"/>
        <c:axId val="0"/>
      </c:bar3DChart>
      <c:catAx>
        <c:axId val="276888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431512"/>
        <c:crosses val="autoZero"/>
        <c:auto val="1"/>
        <c:lblAlgn val="ctr"/>
        <c:lblOffset val="100"/>
        <c:noMultiLvlLbl val="0"/>
      </c:catAx>
      <c:valAx>
        <c:axId val="280431512"/>
        <c:scaling>
          <c:orientation val="minMax"/>
        </c:scaling>
        <c:delete val="1"/>
        <c:axPos val="l"/>
        <c:numFmt formatCode="0%" sourceLinked="1"/>
        <c:majorTickMark val="out"/>
        <c:minorTickMark val="none"/>
        <c:tickLblPos val="nextTo"/>
        <c:crossAx val="276888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EA8-4613-8D9E-AD8841F77BF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EA8-4613-8D9E-AD8841F77BF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EA8-4613-8D9E-AD8841F77BF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EA8-4613-8D9E-AD8841F77B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0.33333333333333331</c:v>
                </c:pt>
                <c:pt idx="1">
                  <c:v>0.33333333333333331</c:v>
                </c:pt>
                <c:pt idx="2">
                  <c:v>0.33333333333333331</c:v>
                </c:pt>
                <c:pt idx="3">
                  <c:v>0</c:v>
                </c:pt>
              </c:numCache>
            </c:numRef>
          </c:val>
          <c:extLst xmlns:c16r2="http://schemas.microsoft.com/office/drawing/2015/06/chart">
            <c:ext xmlns:c16="http://schemas.microsoft.com/office/drawing/2014/chart" uri="{C3380CC4-5D6E-409C-BE32-E72D297353CC}">
              <c16:uniqueId val="{00000004-9EA8-4613-8D9E-AD8841F77BFC}"/>
            </c:ext>
          </c:extLst>
        </c:ser>
        <c:dLbls>
          <c:showLegendKey val="0"/>
          <c:showVal val="0"/>
          <c:showCatName val="0"/>
          <c:showSerName val="0"/>
          <c:showPercent val="0"/>
          <c:showBubbleSize val="0"/>
        </c:dLbls>
        <c:gapWidth val="150"/>
        <c:shape val="box"/>
        <c:axId val="280434256"/>
        <c:axId val="280432296"/>
        <c:axId val="0"/>
      </c:bar3DChart>
      <c:catAx>
        <c:axId val="280434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432296"/>
        <c:crosses val="autoZero"/>
        <c:auto val="1"/>
        <c:lblAlgn val="ctr"/>
        <c:lblOffset val="100"/>
        <c:noMultiLvlLbl val="0"/>
      </c:catAx>
      <c:valAx>
        <c:axId val="280432296"/>
        <c:scaling>
          <c:orientation val="minMax"/>
        </c:scaling>
        <c:delete val="1"/>
        <c:axPos val="l"/>
        <c:numFmt formatCode="0%" sourceLinked="1"/>
        <c:majorTickMark val="out"/>
        <c:minorTickMark val="none"/>
        <c:tickLblPos val="nextTo"/>
        <c:crossAx val="280434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C0D-45B5-A6DC-AD2C024A2B1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C0D-45B5-A6DC-AD2C024A2B1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C0D-45B5-A6DC-AD2C024A2B1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C0D-45B5-A6DC-AD2C024A2B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0.33333333333333331</c:v>
                </c:pt>
                <c:pt idx="1">
                  <c:v>0.33333333333333331</c:v>
                </c:pt>
                <c:pt idx="2">
                  <c:v>0.33333333333333331</c:v>
                </c:pt>
                <c:pt idx="3">
                  <c:v>0</c:v>
                </c:pt>
              </c:numCache>
            </c:numRef>
          </c:val>
          <c:extLst xmlns:c16r2="http://schemas.microsoft.com/office/drawing/2015/06/chart">
            <c:ext xmlns:c16="http://schemas.microsoft.com/office/drawing/2014/chart" uri="{C3380CC4-5D6E-409C-BE32-E72D297353CC}">
              <c16:uniqueId val="{00000004-5C0D-45B5-A6DC-AD2C024A2B1C}"/>
            </c:ext>
          </c:extLst>
        </c:ser>
        <c:dLbls>
          <c:showLegendKey val="0"/>
          <c:showVal val="0"/>
          <c:showCatName val="0"/>
          <c:showSerName val="0"/>
          <c:showPercent val="0"/>
          <c:showBubbleSize val="0"/>
        </c:dLbls>
        <c:gapWidth val="150"/>
        <c:shape val="box"/>
        <c:axId val="280430336"/>
        <c:axId val="280428768"/>
        <c:axId val="0"/>
      </c:bar3DChart>
      <c:catAx>
        <c:axId val="280430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428768"/>
        <c:crosses val="autoZero"/>
        <c:auto val="1"/>
        <c:lblAlgn val="ctr"/>
        <c:lblOffset val="100"/>
        <c:noMultiLvlLbl val="0"/>
      </c:catAx>
      <c:valAx>
        <c:axId val="280428768"/>
        <c:scaling>
          <c:orientation val="minMax"/>
        </c:scaling>
        <c:delete val="1"/>
        <c:axPos val="l"/>
        <c:numFmt formatCode="0%" sourceLinked="1"/>
        <c:majorTickMark val="out"/>
        <c:minorTickMark val="none"/>
        <c:tickLblPos val="nextTo"/>
        <c:crossAx val="280430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573-4827-B12E-0841CCF23E5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573-4827-B12E-0841CCF23E5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573-4827-B12E-0841CCF23E5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573-4827-B12E-0841CCF23E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E573-4827-B12E-0841CCF23E5A}"/>
            </c:ext>
          </c:extLst>
        </c:ser>
        <c:dLbls>
          <c:showLegendKey val="0"/>
          <c:showVal val="0"/>
          <c:showCatName val="0"/>
          <c:showSerName val="0"/>
          <c:showPercent val="0"/>
          <c:showBubbleSize val="0"/>
        </c:dLbls>
        <c:gapWidth val="150"/>
        <c:shape val="box"/>
        <c:axId val="243599896"/>
        <c:axId val="277760040"/>
        <c:axId val="0"/>
      </c:bar3DChart>
      <c:catAx>
        <c:axId val="243599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7760040"/>
        <c:crosses val="autoZero"/>
        <c:auto val="1"/>
        <c:lblAlgn val="ctr"/>
        <c:lblOffset val="100"/>
        <c:noMultiLvlLbl val="0"/>
      </c:catAx>
      <c:valAx>
        <c:axId val="277760040"/>
        <c:scaling>
          <c:orientation val="minMax"/>
        </c:scaling>
        <c:delete val="1"/>
        <c:axPos val="l"/>
        <c:numFmt formatCode="0%" sourceLinked="1"/>
        <c:majorTickMark val="out"/>
        <c:minorTickMark val="none"/>
        <c:tickLblPos val="nextTo"/>
        <c:crossAx val="2435998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2-8638-4728-A2C9-9B244088C922}"/>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7-8638-4728-A2C9-9B244088C922}"/>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C-8638-4728-A2C9-9B244088C922}"/>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638-4728-A2C9-9B244088C922}"/>
                </c:ex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638-4728-A2C9-9B244088C922}"/>
                </c:ex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638-4728-A2C9-9B244088C922}"/>
                </c:ex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638-4728-A2C9-9B244088C922}"/>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8638-4728-A2C9-9B244088C922}"/>
            </c:ext>
          </c:extLst>
        </c:ser>
        <c:dLbls>
          <c:showLegendKey val="0"/>
          <c:showVal val="0"/>
          <c:showCatName val="0"/>
          <c:showSerName val="0"/>
          <c:showPercent val="0"/>
          <c:showBubbleSize val="0"/>
        </c:dLbls>
        <c:smooth val="0"/>
        <c:axId val="280430728"/>
        <c:axId val="280435824"/>
      </c:lineChart>
      <c:catAx>
        <c:axId val="280430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0435824"/>
        <c:crosses val="autoZero"/>
        <c:auto val="1"/>
        <c:lblAlgn val="ctr"/>
        <c:lblOffset val="100"/>
        <c:noMultiLvlLbl val="0"/>
      </c:catAx>
      <c:valAx>
        <c:axId val="280435824"/>
        <c:scaling>
          <c:orientation val="minMax"/>
        </c:scaling>
        <c:delete val="1"/>
        <c:axPos val="l"/>
        <c:numFmt formatCode="0%" sourceLinked="1"/>
        <c:majorTickMark val="out"/>
        <c:minorTickMark val="none"/>
        <c:tickLblPos val="nextTo"/>
        <c:crossAx val="280430728"/>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501A-4C4B-AD6B-393EC6A3A3C7}"/>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501A-4C4B-AD6B-393EC6A3A3C7}"/>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C-501A-4C4B-AD6B-393EC6A3A3C7}"/>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501A-4C4B-AD6B-393EC6A3A3C7}"/>
                </c:ex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501A-4C4B-AD6B-393EC6A3A3C7}"/>
                </c:ex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01A-4C4B-AD6B-393EC6A3A3C7}"/>
                </c:ex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01A-4C4B-AD6B-393EC6A3A3C7}"/>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501A-4C4B-AD6B-393EC6A3A3C7}"/>
            </c:ext>
          </c:extLst>
        </c:ser>
        <c:dLbls>
          <c:showLegendKey val="0"/>
          <c:showVal val="0"/>
          <c:showCatName val="0"/>
          <c:showSerName val="0"/>
          <c:showPercent val="0"/>
          <c:showBubbleSize val="0"/>
        </c:dLbls>
        <c:smooth val="0"/>
        <c:axId val="280432688"/>
        <c:axId val="280433080"/>
      </c:lineChart>
      <c:catAx>
        <c:axId val="2804326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0433080"/>
        <c:crosses val="autoZero"/>
        <c:auto val="1"/>
        <c:lblAlgn val="ctr"/>
        <c:lblOffset val="100"/>
        <c:noMultiLvlLbl val="0"/>
      </c:catAx>
      <c:valAx>
        <c:axId val="280433080"/>
        <c:scaling>
          <c:orientation val="minMax"/>
        </c:scaling>
        <c:delete val="1"/>
        <c:axPos val="l"/>
        <c:numFmt formatCode="0%" sourceLinked="1"/>
        <c:majorTickMark val="out"/>
        <c:minorTickMark val="none"/>
        <c:tickLblPos val="nextTo"/>
        <c:crossAx val="280432688"/>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A08E-4A84-8812-F6011536CFBE}"/>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A08E-4A84-8812-F6011536CFBE}"/>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C-A08E-4A84-8812-F6011536CFBE}"/>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08E-4A84-8812-F6011536CFBE}"/>
                </c:ex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08E-4A84-8812-F6011536CFBE}"/>
                </c:ex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08E-4A84-8812-F6011536CFBE}"/>
                </c:ex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08E-4A84-8812-F6011536CFBE}"/>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A08E-4A84-8812-F6011536CFBE}"/>
            </c:ext>
          </c:extLst>
        </c:ser>
        <c:dLbls>
          <c:showLegendKey val="0"/>
          <c:showVal val="0"/>
          <c:showCatName val="0"/>
          <c:showSerName val="0"/>
          <c:showPercent val="0"/>
          <c:showBubbleSize val="0"/>
        </c:dLbls>
        <c:smooth val="0"/>
        <c:axId val="280431120"/>
        <c:axId val="280431904"/>
      </c:lineChart>
      <c:catAx>
        <c:axId val="280431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0431904"/>
        <c:crosses val="autoZero"/>
        <c:auto val="1"/>
        <c:lblAlgn val="ctr"/>
        <c:lblOffset val="100"/>
        <c:noMultiLvlLbl val="0"/>
      </c:catAx>
      <c:valAx>
        <c:axId val="280431904"/>
        <c:scaling>
          <c:orientation val="minMax"/>
        </c:scaling>
        <c:delete val="1"/>
        <c:axPos val="l"/>
        <c:numFmt formatCode="0%" sourceLinked="1"/>
        <c:majorTickMark val="out"/>
        <c:minorTickMark val="none"/>
        <c:tickLblPos val="nextTo"/>
        <c:crossAx val="280431120"/>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940-4427-8A61-55B9E876C8C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940-4427-8A61-55B9E876C8C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940-4427-8A61-55B9E876C8C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940-4427-8A61-55B9E876C8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E940-4427-8A61-55B9E876C8CA}"/>
            </c:ext>
          </c:extLst>
        </c:ser>
        <c:dLbls>
          <c:showLegendKey val="0"/>
          <c:showVal val="0"/>
          <c:showCatName val="0"/>
          <c:showSerName val="0"/>
          <c:showPercent val="0"/>
          <c:showBubbleSize val="0"/>
        </c:dLbls>
        <c:gapWidth val="150"/>
        <c:shape val="box"/>
        <c:axId val="280433864"/>
        <c:axId val="280435040"/>
        <c:axId val="0"/>
      </c:bar3DChart>
      <c:catAx>
        <c:axId val="280433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435040"/>
        <c:crosses val="autoZero"/>
        <c:auto val="1"/>
        <c:lblAlgn val="ctr"/>
        <c:lblOffset val="100"/>
        <c:noMultiLvlLbl val="0"/>
      </c:catAx>
      <c:valAx>
        <c:axId val="280435040"/>
        <c:scaling>
          <c:orientation val="minMax"/>
        </c:scaling>
        <c:delete val="1"/>
        <c:axPos val="l"/>
        <c:numFmt formatCode="0%" sourceLinked="1"/>
        <c:majorTickMark val="out"/>
        <c:minorTickMark val="none"/>
        <c:tickLblPos val="nextTo"/>
        <c:crossAx val="2804338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9B3-408D-95B4-58B6524F859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9B3-408D-95B4-58B6524F859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9B3-408D-95B4-58B6524F859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9B3-408D-95B4-58B6524F85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19B3-408D-95B4-58B6524F859A}"/>
            </c:ext>
          </c:extLst>
        </c:ser>
        <c:dLbls>
          <c:showLegendKey val="0"/>
          <c:showVal val="0"/>
          <c:showCatName val="0"/>
          <c:showSerName val="0"/>
          <c:showPercent val="0"/>
          <c:showBubbleSize val="0"/>
        </c:dLbls>
        <c:gapWidth val="150"/>
        <c:shape val="box"/>
        <c:axId val="280616864"/>
        <c:axId val="280617648"/>
        <c:axId val="0"/>
      </c:bar3DChart>
      <c:catAx>
        <c:axId val="280616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617648"/>
        <c:crosses val="autoZero"/>
        <c:auto val="1"/>
        <c:lblAlgn val="ctr"/>
        <c:lblOffset val="100"/>
        <c:noMultiLvlLbl val="0"/>
      </c:catAx>
      <c:valAx>
        <c:axId val="280617648"/>
        <c:scaling>
          <c:orientation val="minMax"/>
        </c:scaling>
        <c:delete val="1"/>
        <c:axPos val="l"/>
        <c:numFmt formatCode="0%" sourceLinked="1"/>
        <c:majorTickMark val="out"/>
        <c:minorTickMark val="none"/>
        <c:tickLblPos val="nextTo"/>
        <c:crossAx val="2806168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8C1-4D90-ABE8-316BD517D7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1-08C1-4D90-ABE8-316BD517D71E}"/>
            </c:ext>
          </c:extLst>
        </c:ser>
        <c:dLbls>
          <c:showLegendKey val="0"/>
          <c:showVal val="0"/>
          <c:showCatName val="0"/>
          <c:showSerName val="0"/>
          <c:showPercent val="0"/>
          <c:showBubbleSize val="0"/>
        </c:dLbls>
        <c:gapWidth val="150"/>
        <c:shape val="box"/>
        <c:axId val="280618432"/>
        <c:axId val="280621960"/>
        <c:axId val="0"/>
      </c:bar3DChart>
      <c:catAx>
        <c:axId val="280618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621960"/>
        <c:crosses val="autoZero"/>
        <c:auto val="1"/>
        <c:lblAlgn val="ctr"/>
        <c:lblOffset val="100"/>
        <c:noMultiLvlLbl val="0"/>
      </c:catAx>
      <c:valAx>
        <c:axId val="280621960"/>
        <c:scaling>
          <c:orientation val="minMax"/>
        </c:scaling>
        <c:delete val="1"/>
        <c:axPos val="l"/>
        <c:numFmt formatCode="0%" sourceLinked="1"/>
        <c:majorTickMark val="out"/>
        <c:minorTickMark val="none"/>
        <c:tickLblPos val="nextTo"/>
        <c:crossAx val="280618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B8F5-45B1-9E73-8BBE4E67BBD0}"/>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B8F5-45B1-9E73-8BBE4E67BBD0}"/>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C-B8F5-45B1-9E73-8BBE4E67BBD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B8F5-45B1-9E73-8BBE4E67BBD0}"/>
                </c:ex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8F5-45B1-9E73-8BBE4E67BBD0}"/>
                </c:ex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8F5-45B1-9E73-8BBE4E67BBD0}"/>
                </c:ex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8F5-45B1-9E73-8BBE4E67BBD0}"/>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B8F5-45B1-9E73-8BBE4E67BBD0}"/>
            </c:ext>
          </c:extLst>
        </c:ser>
        <c:dLbls>
          <c:showLegendKey val="0"/>
          <c:showVal val="0"/>
          <c:showCatName val="0"/>
          <c:showSerName val="0"/>
          <c:showPercent val="0"/>
          <c:showBubbleSize val="0"/>
        </c:dLbls>
        <c:smooth val="0"/>
        <c:axId val="280619216"/>
        <c:axId val="280619608"/>
      </c:lineChart>
      <c:catAx>
        <c:axId val="280619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0619608"/>
        <c:crosses val="autoZero"/>
        <c:auto val="1"/>
        <c:lblAlgn val="ctr"/>
        <c:lblOffset val="100"/>
        <c:noMultiLvlLbl val="0"/>
      </c:catAx>
      <c:valAx>
        <c:axId val="280619608"/>
        <c:scaling>
          <c:orientation val="minMax"/>
        </c:scaling>
        <c:delete val="1"/>
        <c:axPos val="l"/>
        <c:numFmt formatCode="0%" sourceLinked="1"/>
        <c:majorTickMark val="out"/>
        <c:minorTickMark val="none"/>
        <c:tickLblPos val="nextTo"/>
        <c:crossAx val="28061921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E98-47EC-8870-A70CCF0078F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E98-47EC-8870-A70CCF0078F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E98-47EC-8870-A70CCF0078F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E98-47EC-8870-A70CCF0078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AE98-47EC-8870-A70CCF0078FA}"/>
            </c:ext>
          </c:extLst>
        </c:ser>
        <c:dLbls>
          <c:showLegendKey val="0"/>
          <c:showVal val="0"/>
          <c:showCatName val="0"/>
          <c:showSerName val="0"/>
          <c:showPercent val="0"/>
          <c:showBubbleSize val="0"/>
        </c:dLbls>
        <c:gapWidth val="150"/>
        <c:shape val="box"/>
        <c:axId val="280623136"/>
        <c:axId val="280617256"/>
        <c:axId val="0"/>
      </c:bar3DChart>
      <c:catAx>
        <c:axId val="2806231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0617256"/>
        <c:crosses val="autoZero"/>
        <c:auto val="1"/>
        <c:lblAlgn val="ctr"/>
        <c:lblOffset val="100"/>
        <c:noMultiLvlLbl val="0"/>
      </c:catAx>
      <c:valAx>
        <c:axId val="280617256"/>
        <c:scaling>
          <c:orientation val="minMax"/>
        </c:scaling>
        <c:delete val="1"/>
        <c:axPos val="l"/>
        <c:numFmt formatCode="0%" sourceLinked="1"/>
        <c:majorTickMark val="out"/>
        <c:minorTickMark val="none"/>
        <c:tickLblPos val="nextTo"/>
        <c:crossAx val="2806231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B401-4636-B908-0D7CCFD6600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B401-4636-B908-0D7CCFD660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B401-4636-B908-0D7CCFD66002}"/>
            </c:ext>
          </c:extLst>
        </c:ser>
        <c:dLbls>
          <c:showLegendKey val="0"/>
          <c:showVal val="0"/>
          <c:showCatName val="0"/>
          <c:showSerName val="0"/>
          <c:showPercent val="0"/>
          <c:showBubbleSize val="0"/>
        </c:dLbls>
        <c:gapWidth val="150"/>
        <c:shape val="box"/>
        <c:axId val="280620392"/>
        <c:axId val="280620784"/>
        <c:axId val="0"/>
      </c:bar3DChart>
      <c:catAx>
        <c:axId val="280620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0620784"/>
        <c:crosses val="autoZero"/>
        <c:auto val="1"/>
        <c:lblAlgn val="ctr"/>
        <c:lblOffset val="100"/>
        <c:noMultiLvlLbl val="0"/>
      </c:catAx>
      <c:valAx>
        <c:axId val="280620784"/>
        <c:scaling>
          <c:orientation val="minMax"/>
        </c:scaling>
        <c:delete val="1"/>
        <c:axPos val="l"/>
        <c:numFmt formatCode="0%" sourceLinked="1"/>
        <c:majorTickMark val="out"/>
        <c:minorTickMark val="none"/>
        <c:tickLblPos val="nextTo"/>
        <c:crossAx val="280620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52D1-4D3E-97F1-E719076C00F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52D1-4D3E-97F1-E719076C00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52D1-4D3E-97F1-E719076C00FF}"/>
            </c:ext>
          </c:extLst>
        </c:ser>
        <c:dLbls>
          <c:showLegendKey val="0"/>
          <c:showVal val="0"/>
          <c:showCatName val="0"/>
          <c:showSerName val="0"/>
          <c:showPercent val="0"/>
          <c:showBubbleSize val="0"/>
        </c:dLbls>
        <c:gapWidth val="150"/>
        <c:shape val="box"/>
        <c:axId val="280623528"/>
        <c:axId val="280621176"/>
        <c:axId val="0"/>
      </c:bar3DChart>
      <c:catAx>
        <c:axId val="280623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0621176"/>
        <c:crosses val="autoZero"/>
        <c:auto val="1"/>
        <c:lblAlgn val="ctr"/>
        <c:lblOffset val="100"/>
        <c:noMultiLvlLbl val="0"/>
      </c:catAx>
      <c:valAx>
        <c:axId val="280621176"/>
        <c:scaling>
          <c:orientation val="minMax"/>
        </c:scaling>
        <c:delete val="1"/>
        <c:axPos val="l"/>
        <c:numFmt formatCode="0%" sourceLinked="1"/>
        <c:majorTickMark val="out"/>
        <c:minorTickMark val="none"/>
        <c:tickLblPos val="nextTo"/>
        <c:crossAx val="280623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B57-4742-B312-F4A9A8A6B9E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B57-4742-B312-F4A9A8A6B9E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B57-4742-B312-F4A9A8A6B9E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B57-4742-B312-F4A9A8A6B9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CB57-4742-B312-F4A9A8A6B9EA}"/>
            </c:ext>
          </c:extLst>
        </c:ser>
        <c:dLbls>
          <c:showLegendKey val="0"/>
          <c:showVal val="0"/>
          <c:showCatName val="0"/>
          <c:showSerName val="0"/>
          <c:showPercent val="0"/>
          <c:showBubbleSize val="0"/>
        </c:dLbls>
        <c:gapWidth val="150"/>
        <c:shape val="box"/>
        <c:axId val="277762000"/>
        <c:axId val="277763960"/>
        <c:axId val="0"/>
      </c:bar3DChart>
      <c:catAx>
        <c:axId val="277762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7763960"/>
        <c:crosses val="autoZero"/>
        <c:auto val="1"/>
        <c:lblAlgn val="ctr"/>
        <c:lblOffset val="100"/>
        <c:noMultiLvlLbl val="0"/>
      </c:catAx>
      <c:valAx>
        <c:axId val="277763960"/>
        <c:scaling>
          <c:orientation val="minMax"/>
        </c:scaling>
        <c:delete val="1"/>
        <c:axPos val="l"/>
        <c:numFmt formatCode="0%" sourceLinked="1"/>
        <c:majorTickMark val="out"/>
        <c:minorTickMark val="none"/>
        <c:tickLblPos val="nextTo"/>
        <c:crossAx val="277762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11FB-4F61-8F76-C4D03DB9D46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11FB-4F61-8F76-C4D03DB9D4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11FB-4F61-8F76-C4D03DB9D465}"/>
            </c:ext>
          </c:extLst>
        </c:ser>
        <c:dLbls>
          <c:showLegendKey val="0"/>
          <c:showVal val="0"/>
          <c:showCatName val="0"/>
          <c:showSerName val="0"/>
          <c:showPercent val="0"/>
          <c:showBubbleSize val="0"/>
        </c:dLbls>
        <c:gapWidth val="150"/>
        <c:shape val="box"/>
        <c:axId val="280624312"/>
        <c:axId val="281141240"/>
        <c:axId val="0"/>
      </c:bar3DChart>
      <c:catAx>
        <c:axId val="280624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1141240"/>
        <c:crosses val="autoZero"/>
        <c:auto val="1"/>
        <c:lblAlgn val="ctr"/>
        <c:lblOffset val="100"/>
        <c:noMultiLvlLbl val="0"/>
      </c:catAx>
      <c:valAx>
        <c:axId val="281141240"/>
        <c:scaling>
          <c:orientation val="minMax"/>
        </c:scaling>
        <c:delete val="1"/>
        <c:axPos val="l"/>
        <c:numFmt formatCode="0%" sourceLinked="1"/>
        <c:majorTickMark val="out"/>
        <c:minorTickMark val="none"/>
        <c:tickLblPos val="nextTo"/>
        <c:crossAx val="280624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5A0-47EC-92DA-9E1DCCEFCDC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5A0-47EC-92DA-9E1DCCEFCDC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5A0-47EC-92DA-9E1DCCEFCDC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5A0-47EC-92DA-9E1DCCEFCD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0.2</c:v>
                </c:pt>
                <c:pt idx="1">
                  <c:v>0.6</c:v>
                </c:pt>
                <c:pt idx="2">
                  <c:v>0.2</c:v>
                </c:pt>
                <c:pt idx="3">
                  <c:v>0</c:v>
                </c:pt>
              </c:numCache>
            </c:numRef>
          </c:val>
          <c:extLst xmlns:c16r2="http://schemas.microsoft.com/office/drawing/2015/06/chart">
            <c:ext xmlns:c16="http://schemas.microsoft.com/office/drawing/2014/chart" uri="{C3380CC4-5D6E-409C-BE32-E72D297353CC}">
              <c16:uniqueId val="{00000004-15A0-47EC-92DA-9E1DCCEFCDC9}"/>
            </c:ext>
          </c:extLst>
        </c:ser>
        <c:dLbls>
          <c:showLegendKey val="0"/>
          <c:showVal val="0"/>
          <c:showCatName val="0"/>
          <c:showSerName val="0"/>
          <c:showPercent val="0"/>
          <c:showBubbleSize val="0"/>
        </c:dLbls>
        <c:gapWidth val="150"/>
        <c:shape val="box"/>
        <c:axId val="281145552"/>
        <c:axId val="281147120"/>
        <c:axId val="0"/>
      </c:bar3DChart>
      <c:catAx>
        <c:axId val="281145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147120"/>
        <c:crosses val="autoZero"/>
        <c:auto val="1"/>
        <c:lblAlgn val="ctr"/>
        <c:lblOffset val="100"/>
        <c:noMultiLvlLbl val="0"/>
      </c:catAx>
      <c:valAx>
        <c:axId val="281147120"/>
        <c:scaling>
          <c:orientation val="minMax"/>
        </c:scaling>
        <c:delete val="1"/>
        <c:axPos val="l"/>
        <c:numFmt formatCode="0%" sourceLinked="1"/>
        <c:majorTickMark val="out"/>
        <c:minorTickMark val="none"/>
        <c:tickLblPos val="nextTo"/>
        <c:crossAx val="281145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AC8-43ED-BAEA-DF83E837D84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AC8-43ED-BAEA-DF83E837D84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AC8-43ED-BAEA-DF83E837D84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AC8-43ED-BAEA-DF83E837D8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0.2</c:v>
                </c:pt>
                <c:pt idx="1">
                  <c:v>0.4</c:v>
                </c:pt>
                <c:pt idx="2">
                  <c:v>0.4</c:v>
                </c:pt>
                <c:pt idx="3">
                  <c:v>0</c:v>
                </c:pt>
              </c:numCache>
            </c:numRef>
          </c:val>
          <c:extLst xmlns:c16r2="http://schemas.microsoft.com/office/drawing/2015/06/chart">
            <c:ext xmlns:c16="http://schemas.microsoft.com/office/drawing/2014/chart" uri="{C3380CC4-5D6E-409C-BE32-E72D297353CC}">
              <c16:uniqueId val="{00000004-DAC8-43ED-BAEA-DF83E837D847}"/>
            </c:ext>
          </c:extLst>
        </c:ser>
        <c:dLbls>
          <c:showLegendKey val="0"/>
          <c:showVal val="0"/>
          <c:showCatName val="0"/>
          <c:showSerName val="0"/>
          <c:showPercent val="0"/>
          <c:showBubbleSize val="0"/>
        </c:dLbls>
        <c:gapWidth val="150"/>
        <c:shape val="box"/>
        <c:axId val="281142808"/>
        <c:axId val="281146336"/>
        <c:axId val="0"/>
      </c:bar3DChart>
      <c:catAx>
        <c:axId val="281142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146336"/>
        <c:crosses val="autoZero"/>
        <c:auto val="1"/>
        <c:lblAlgn val="ctr"/>
        <c:lblOffset val="100"/>
        <c:noMultiLvlLbl val="0"/>
      </c:catAx>
      <c:valAx>
        <c:axId val="281146336"/>
        <c:scaling>
          <c:orientation val="minMax"/>
        </c:scaling>
        <c:delete val="1"/>
        <c:axPos val="l"/>
        <c:numFmt formatCode="0%" sourceLinked="1"/>
        <c:majorTickMark val="out"/>
        <c:minorTickMark val="none"/>
        <c:tickLblPos val="nextTo"/>
        <c:crossAx val="2811428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CB1-42AE-A07B-2D7E361762C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CB1-42AE-A07B-2D7E361762C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CB1-42AE-A07B-2D7E361762C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CB1-42AE-A07B-2D7E361762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0.2</c:v>
                </c:pt>
                <c:pt idx="1">
                  <c:v>0.2</c:v>
                </c:pt>
                <c:pt idx="2">
                  <c:v>0.6</c:v>
                </c:pt>
                <c:pt idx="3">
                  <c:v>0</c:v>
                </c:pt>
              </c:numCache>
            </c:numRef>
          </c:val>
          <c:extLst xmlns:c16r2="http://schemas.microsoft.com/office/drawing/2015/06/chart">
            <c:ext xmlns:c16="http://schemas.microsoft.com/office/drawing/2014/chart" uri="{C3380CC4-5D6E-409C-BE32-E72D297353CC}">
              <c16:uniqueId val="{00000004-2CB1-42AE-A07B-2D7E361762CC}"/>
            </c:ext>
          </c:extLst>
        </c:ser>
        <c:dLbls>
          <c:showLegendKey val="0"/>
          <c:showVal val="0"/>
          <c:showCatName val="0"/>
          <c:showSerName val="0"/>
          <c:showPercent val="0"/>
          <c:showBubbleSize val="0"/>
        </c:dLbls>
        <c:gapWidth val="150"/>
        <c:shape val="box"/>
        <c:axId val="281145160"/>
        <c:axId val="281147904"/>
        <c:axId val="0"/>
      </c:bar3DChart>
      <c:catAx>
        <c:axId val="281145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147904"/>
        <c:crosses val="autoZero"/>
        <c:auto val="1"/>
        <c:lblAlgn val="ctr"/>
        <c:lblOffset val="100"/>
        <c:noMultiLvlLbl val="0"/>
      </c:catAx>
      <c:valAx>
        <c:axId val="281147904"/>
        <c:scaling>
          <c:orientation val="minMax"/>
        </c:scaling>
        <c:delete val="1"/>
        <c:axPos val="l"/>
        <c:numFmt formatCode="0%" sourceLinked="1"/>
        <c:majorTickMark val="out"/>
        <c:minorTickMark val="none"/>
        <c:tickLblPos val="nextTo"/>
        <c:crossAx val="2811451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4FA-4791-9154-A1B82A6C6A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4FA-4791-9154-A1B82A6C6A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4FA-4791-9154-A1B82A6C6A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4FA-4791-9154-A1B82A6C6A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F4FA-4791-9154-A1B82A6C6A31}"/>
            </c:ext>
          </c:extLst>
        </c:ser>
        <c:dLbls>
          <c:showLegendKey val="0"/>
          <c:showVal val="0"/>
          <c:showCatName val="0"/>
          <c:showSerName val="0"/>
          <c:showPercent val="0"/>
          <c:showBubbleSize val="0"/>
        </c:dLbls>
        <c:gapWidth val="150"/>
        <c:shape val="box"/>
        <c:axId val="281148296"/>
        <c:axId val="281143592"/>
        <c:axId val="0"/>
      </c:bar3DChart>
      <c:catAx>
        <c:axId val="281148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143592"/>
        <c:crosses val="autoZero"/>
        <c:auto val="1"/>
        <c:lblAlgn val="ctr"/>
        <c:lblOffset val="100"/>
        <c:noMultiLvlLbl val="0"/>
      </c:catAx>
      <c:valAx>
        <c:axId val="281143592"/>
        <c:scaling>
          <c:orientation val="minMax"/>
        </c:scaling>
        <c:delete val="1"/>
        <c:axPos val="l"/>
        <c:numFmt formatCode="0%" sourceLinked="1"/>
        <c:majorTickMark val="out"/>
        <c:minorTickMark val="none"/>
        <c:tickLblPos val="nextTo"/>
        <c:crossAx val="281148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329-4E0C-87B7-2EE49534C76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329-4E0C-87B7-2EE49534C76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329-4E0C-87B7-2EE49534C76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329-4E0C-87B7-2EE49534C7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F329-4E0C-87B7-2EE49534C765}"/>
            </c:ext>
          </c:extLst>
        </c:ser>
        <c:dLbls>
          <c:showLegendKey val="0"/>
          <c:showVal val="0"/>
          <c:showCatName val="0"/>
          <c:showSerName val="0"/>
          <c:showPercent val="0"/>
          <c:showBubbleSize val="0"/>
        </c:dLbls>
        <c:gapWidth val="150"/>
        <c:shape val="box"/>
        <c:axId val="281141632"/>
        <c:axId val="281142416"/>
        <c:axId val="0"/>
      </c:bar3DChart>
      <c:catAx>
        <c:axId val="281141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142416"/>
        <c:crosses val="autoZero"/>
        <c:auto val="1"/>
        <c:lblAlgn val="ctr"/>
        <c:lblOffset val="100"/>
        <c:noMultiLvlLbl val="0"/>
      </c:catAx>
      <c:valAx>
        <c:axId val="281142416"/>
        <c:scaling>
          <c:orientation val="minMax"/>
        </c:scaling>
        <c:delete val="1"/>
        <c:axPos val="l"/>
        <c:numFmt formatCode="0%" sourceLinked="1"/>
        <c:majorTickMark val="out"/>
        <c:minorTickMark val="none"/>
        <c:tickLblPos val="nextTo"/>
        <c:crossAx val="281141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17B-4D3D-9231-0E119E81E7F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17B-4D3D-9231-0E119E81E7F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17B-4D3D-9231-0E119E81E7F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17B-4D3D-9231-0E119E81E7F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117B-4D3D-9231-0E119E81E7F3}"/>
            </c:ext>
          </c:extLst>
        </c:ser>
        <c:dLbls>
          <c:showLegendKey val="0"/>
          <c:showVal val="0"/>
          <c:showCatName val="0"/>
          <c:showSerName val="0"/>
          <c:showPercent val="0"/>
          <c:showBubbleSize val="0"/>
        </c:dLbls>
        <c:gapWidth val="150"/>
        <c:shape val="box"/>
        <c:axId val="281144376"/>
        <c:axId val="281144768"/>
        <c:axId val="0"/>
      </c:bar3DChart>
      <c:catAx>
        <c:axId val="281144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144768"/>
        <c:crosses val="autoZero"/>
        <c:auto val="1"/>
        <c:lblAlgn val="ctr"/>
        <c:lblOffset val="100"/>
        <c:noMultiLvlLbl val="0"/>
      </c:catAx>
      <c:valAx>
        <c:axId val="281144768"/>
        <c:scaling>
          <c:orientation val="minMax"/>
        </c:scaling>
        <c:delete val="1"/>
        <c:axPos val="l"/>
        <c:numFmt formatCode="0%" sourceLinked="1"/>
        <c:majorTickMark val="out"/>
        <c:minorTickMark val="none"/>
        <c:tickLblPos val="nextTo"/>
        <c:crossAx val="2811443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FC2-4047-9878-41347FA683E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FC2-4047-9878-41347FA683E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FC2-4047-9878-41347FA683E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FC2-4047-9878-41347FA683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9FC2-4047-9878-41347FA683E6}"/>
            </c:ext>
          </c:extLst>
        </c:ser>
        <c:dLbls>
          <c:showLegendKey val="0"/>
          <c:showVal val="0"/>
          <c:showCatName val="0"/>
          <c:showSerName val="0"/>
          <c:showPercent val="0"/>
          <c:showBubbleSize val="0"/>
        </c:dLbls>
        <c:gapWidth val="150"/>
        <c:shape val="box"/>
        <c:axId val="280621568"/>
        <c:axId val="281776064"/>
        <c:axId val="0"/>
      </c:bar3DChart>
      <c:catAx>
        <c:axId val="280621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776064"/>
        <c:crosses val="autoZero"/>
        <c:auto val="1"/>
        <c:lblAlgn val="ctr"/>
        <c:lblOffset val="100"/>
        <c:noMultiLvlLbl val="0"/>
      </c:catAx>
      <c:valAx>
        <c:axId val="281776064"/>
        <c:scaling>
          <c:orientation val="minMax"/>
        </c:scaling>
        <c:delete val="1"/>
        <c:axPos val="l"/>
        <c:numFmt formatCode="0%" sourceLinked="1"/>
        <c:majorTickMark val="out"/>
        <c:minorTickMark val="none"/>
        <c:tickLblPos val="nextTo"/>
        <c:crossAx val="2806215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D60-4287-A5CA-2CEAFE67522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D60-4287-A5CA-2CEAFE67522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D60-4287-A5CA-2CEAFE67522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D60-4287-A5CA-2CEAFE67522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ED60-4287-A5CA-2CEAFE67522C}"/>
            </c:ext>
          </c:extLst>
        </c:ser>
        <c:dLbls>
          <c:showLegendKey val="0"/>
          <c:showVal val="0"/>
          <c:showCatName val="0"/>
          <c:showSerName val="0"/>
          <c:showPercent val="0"/>
          <c:showBubbleSize val="0"/>
        </c:dLbls>
        <c:gapWidth val="150"/>
        <c:shape val="box"/>
        <c:axId val="281767048"/>
        <c:axId val="281768224"/>
        <c:axId val="0"/>
      </c:bar3DChart>
      <c:catAx>
        <c:axId val="281767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768224"/>
        <c:crosses val="autoZero"/>
        <c:auto val="1"/>
        <c:lblAlgn val="ctr"/>
        <c:lblOffset val="100"/>
        <c:noMultiLvlLbl val="0"/>
      </c:catAx>
      <c:valAx>
        <c:axId val="281768224"/>
        <c:scaling>
          <c:orientation val="minMax"/>
        </c:scaling>
        <c:delete val="1"/>
        <c:axPos val="l"/>
        <c:numFmt formatCode="0%" sourceLinked="1"/>
        <c:majorTickMark val="out"/>
        <c:minorTickMark val="none"/>
        <c:tickLblPos val="nextTo"/>
        <c:crossAx val="2817670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66F-41B5-8460-C0535387509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66F-41B5-8460-C0535387509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66F-41B5-8460-C0535387509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66F-41B5-8460-C053538750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866F-41B5-8460-C05353875098}"/>
            </c:ext>
          </c:extLst>
        </c:ser>
        <c:dLbls>
          <c:showLegendKey val="0"/>
          <c:showVal val="0"/>
          <c:showCatName val="0"/>
          <c:showSerName val="0"/>
          <c:showPercent val="0"/>
          <c:showBubbleSize val="0"/>
        </c:dLbls>
        <c:gapWidth val="150"/>
        <c:shape val="box"/>
        <c:axId val="281771360"/>
        <c:axId val="281773712"/>
        <c:axId val="0"/>
      </c:bar3DChart>
      <c:catAx>
        <c:axId val="281771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773712"/>
        <c:crosses val="autoZero"/>
        <c:auto val="1"/>
        <c:lblAlgn val="ctr"/>
        <c:lblOffset val="100"/>
        <c:noMultiLvlLbl val="0"/>
      </c:catAx>
      <c:valAx>
        <c:axId val="281773712"/>
        <c:scaling>
          <c:orientation val="minMax"/>
        </c:scaling>
        <c:delete val="1"/>
        <c:axPos val="l"/>
        <c:numFmt formatCode="0%" sourceLinked="1"/>
        <c:majorTickMark val="out"/>
        <c:minorTickMark val="none"/>
        <c:tickLblPos val="nextTo"/>
        <c:crossAx val="281771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6C5-4CCC-BC31-6B8C29496D0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6C5-4CCC-BC31-6B8C29496D0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6C5-4CCC-BC31-6B8C29496D0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6C5-4CCC-BC31-6B8C29496D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86C5-4CCC-BC31-6B8C29496D0C}"/>
            </c:ext>
          </c:extLst>
        </c:ser>
        <c:dLbls>
          <c:showLegendKey val="0"/>
          <c:showVal val="0"/>
          <c:showCatName val="0"/>
          <c:showSerName val="0"/>
          <c:showPercent val="0"/>
          <c:showBubbleSize val="0"/>
        </c:dLbls>
        <c:gapWidth val="150"/>
        <c:shape val="box"/>
        <c:axId val="277759648"/>
        <c:axId val="277758472"/>
        <c:axId val="0"/>
      </c:bar3DChart>
      <c:catAx>
        <c:axId val="277759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7758472"/>
        <c:crosses val="autoZero"/>
        <c:auto val="1"/>
        <c:lblAlgn val="ctr"/>
        <c:lblOffset val="100"/>
        <c:noMultiLvlLbl val="0"/>
      </c:catAx>
      <c:valAx>
        <c:axId val="277758472"/>
        <c:scaling>
          <c:orientation val="minMax"/>
        </c:scaling>
        <c:delete val="1"/>
        <c:axPos val="l"/>
        <c:numFmt formatCode="0%" sourceLinked="1"/>
        <c:majorTickMark val="out"/>
        <c:minorTickMark val="none"/>
        <c:tickLblPos val="nextTo"/>
        <c:crossAx val="277759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0.2</c:v>
                </c:pt>
                <c:pt idx="1">
                  <c:v>0.6</c:v>
                </c:pt>
                <c:pt idx="2">
                  <c:v>0.2</c:v>
                </c:pt>
                <c:pt idx="3">
                  <c:v>0</c:v>
                </c:pt>
              </c:numCache>
            </c:numRef>
          </c:val>
          <c:smooth val="0"/>
          <c:extLst xmlns:c16r2="http://schemas.microsoft.com/office/drawing/2015/06/chart">
            <c:ext xmlns:c16="http://schemas.microsoft.com/office/drawing/2014/chart" uri="{C3380CC4-5D6E-409C-BE32-E72D297353CC}">
              <c16:uniqueId val="{00000002-72A8-4526-BDE0-17989AA6991D}"/>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0.2</c:v>
                </c:pt>
                <c:pt idx="1">
                  <c:v>0.4</c:v>
                </c:pt>
                <c:pt idx="2">
                  <c:v>0.4</c:v>
                </c:pt>
                <c:pt idx="3">
                  <c:v>0</c:v>
                </c:pt>
              </c:numCache>
            </c:numRef>
          </c:val>
          <c:smooth val="0"/>
          <c:extLst xmlns:c16r2="http://schemas.microsoft.com/office/drawing/2015/06/chart">
            <c:ext xmlns:c16="http://schemas.microsoft.com/office/drawing/2014/chart" uri="{C3380CC4-5D6E-409C-BE32-E72D297353CC}">
              <c16:uniqueId val="{00000007-72A8-4526-BDE0-17989AA6991D}"/>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0.2</c:v>
                </c:pt>
                <c:pt idx="1">
                  <c:v>0.2</c:v>
                </c:pt>
                <c:pt idx="2">
                  <c:v>0.6</c:v>
                </c:pt>
                <c:pt idx="3">
                  <c:v>0</c:v>
                </c:pt>
              </c:numCache>
            </c:numRef>
          </c:val>
          <c:smooth val="0"/>
          <c:extLst xmlns:c16r2="http://schemas.microsoft.com/office/drawing/2015/06/chart">
            <c:ext xmlns:c16="http://schemas.microsoft.com/office/drawing/2014/chart" uri="{C3380CC4-5D6E-409C-BE32-E72D297353CC}">
              <c16:uniqueId val="{0000000C-72A8-4526-BDE0-17989AA6991D}"/>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72A8-4526-BDE0-17989AA6991D}"/>
                </c:ex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72A8-4526-BDE0-17989AA6991D}"/>
                </c:ex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2A8-4526-BDE0-17989AA6991D}"/>
                </c:ex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2A8-4526-BDE0-17989AA6991D}"/>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72A8-4526-BDE0-17989AA6991D}"/>
            </c:ext>
          </c:extLst>
        </c:ser>
        <c:dLbls>
          <c:showLegendKey val="0"/>
          <c:showVal val="0"/>
          <c:showCatName val="0"/>
          <c:showSerName val="0"/>
          <c:showPercent val="0"/>
          <c:showBubbleSize val="0"/>
        </c:dLbls>
        <c:smooth val="0"/>
        <c:axId val="281765088"/>
        <c:axId val="281774496"/>
      </c:lineChart>
      <c:catAx>
        <c:axId val="281765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1774496"/>
        <c:crosses val="autoZero"/>
        <c:auto val="1"/>
        <c:lblAlgn val="ctr"/>
        <c:lblOffset val="100"/>
        <c:noMultiLvlLbl val="0"/>
      </c:catAx>
      <c:valAx>
        <c:axId val="281774496"/>
        <c:scaling>
          <c:orientation val="minMax"/>
        </c:scaling>
        <c:delete val="1"/>
        <c:axPos val="l"/>
        <c:numFmt formatCode="0%" sourceLinked="1"/>
        <c:majorTickMark val="out"/>
        <c:minorTickMark val="none"/>
        <c:tickLblPos val="nextTo"/>
        <c:crossAx val="281765088"/>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2-75F9-49FB-B331-4267132E7FD0}"/>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7-75F9-49FB-B331-4267132E7FD0}"/>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C-75F9-49FB-B331-4267132E7FD0}"/>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75F9-49FB-B331-4267132E7FD0}"/>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75F9-49FB-B331-4267132E7FD0}"/>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75F9-49FB-B331-4267132E7FD0}"/>
            </c:ext>
          </c:extLst>
        </c:ser>
        <c:dLbls>
          <c:showLegendKey val="0"/>
          <c:showVal val="0"/>
          <c:showCatName val="0"/>
          <c:showSerName val="0"/>
          <c:showPercent val="0"/>
          <c:showBubbleSize val="0"/>
        </c:dLbls>
        <c:smooth val="0"/>
        <c:axId val="281772144"/>
        <c:axId val="281766656"/>
      </c:lineChart>
      <c:catAx>
        <c:axId val="281772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1766656"/>
        <c:crosses val="autoZero"/>
        <c:auto val="1"/>
        <c:lblAlgn val="ctr"/>
        <c:lblOffset val="100"/>
        <c:noMultiLvlLbl val="0"/>
      </c:catAx>
      <c:valAx>
        <c:axId val="281766656"/>
        <c:scaling>
          <c:orientation val="minMax"/>
        </c:scaling>
        <c:delete val="1"/>
        <c:axPos val="l"/>
        <c:numFmt formatCode="0%" sourceLinked="1"/>
        <c:majorTickMark val="out"/>
        <c:minorTickMark val="none"/>
        <c:tickLblPos val="nextTo"/>
        <c:crossAx val="28177214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12F1-4A20-B8B5-5BBC94F83B2F}"/>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12F1-4A20-B8B5-5BBC94F83B2F}"/>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C-12F1-4A20-B8B5-5BBC94F83B2F}"/>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2F1-4A20-B8B5-5BBC94F83B2F}"/>
                </c:ex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2F1-4A20-B8B5-5BBC94F83B2F}"/>
                </c:ex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2F1-4A20-B8B5-5BBC94F83B2F}"/>
                </c:ex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2F1-4A20-B8B5-5BBC94F83B2F}"/>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12F1-4A20-B8B5-5BBC94F83B2F}"/>
            </c:ext>
          </c:extLst>
        </c:ser>
        <c:dLbls>
          <c:showLegendKey val="0"/>
          <c:showVal val="0"/>
          <c:showCatName val="0"/>
          <c:showSerName val="0"/>
          <c:showPercent val="0"/>
          <c:showBubbleSize val="0"/>
        </c:dLbls>
        <c:smooth val="0"/>
        <c:axId val="281767832"/>
        <c:axId val="281765480"/>
      </c:lineChart>
      <c:catAx>
        <c:axId val="281767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1765480"/>
        <c:crosses val="autoZero"/>
        <c:auto val="1"/>
        <c:lblAlgn val="ctr"/>
        <c:lblOffset val="100"/>
        <c:noMultiLvlLbl val="0"/>
      </c:catAx>
      <c:valAx>
        <c:axId val="281765480"/>
        <c:scaling>
          <c:orientation val="minMax"/>
        </c:scaling>
        <c:delete val="1"/>
        <c:axPos val="l"/>
        <c:numFmt formatCode="0%" sourceLinked="1"/>
        <c:majorTickMark val="out"/>
        <c:minorTickMark val="none"/>
        <c:tickLblPos val="nextTo"/>
        <c:crossAx val="281767832"/>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773-4A5C-AF3A-07DC9AB278D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773-4A5C-AF3A-07DC9AB278D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773-4A5C-AF3A-07DC9AB278D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773-4A5C-AF3A-07DC9AB278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5773-4A5C-AF3A-07DC9AB278D0}"/>
            </c:ext>
          </c:extLst>
        </c:ser>
        <c:dLbls>
          <c:showLegendKey val="0"/>
          <c:showVal val="0"/>
          <c:showCatName val="0"/>
          <c:showSerName val="0"/>
          <c:showPercent val="0"/>
          <c:showBubbleSize val="0"/>
        </c:dLbls>
        <c:gapWidth val="150"/>
        <c:shape val="box"/>
        <c:axId val="281772536"/>
        <c:axId val="281770968"/>
        <c:axId val="0"/>
      </c:bar3DChart>
      <c:catAx>
        <c:axId val="281772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770968"/>
        <c:crosses val="autoZero"/>
        <c:auto val="1"/>
        <c:lblAlgn val="ctr"/>
        <c:lblOffset val="100"/>
        <c:noMultiLvlLbl val="0"/>
      </c:catAx>
      <c:valAx>
        <c:axId val="281770968"/>
        <c:scaling>
          <c:orientation val="minMax"/>
        </c:scaling>
        <c:delete val="1"/>
        <c:axPos val="l"/>
        <c:numFmt formatCode="0%" sourceLinked="1"/>
        <c:majorTickMark val="out"/>
        <c:minorTickMark val="none"/>
        <c:tickLblPos val="nextTo"/>
        <c:crossAx val="281772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3CB-4830-BC31-DF9817E4DE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3CB-4830-BC31-DF9817E4DE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3CB-4830-BC31-DF9817E4DE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3CB-4830-BC31-DF9817E4DE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D3CB-4830-BC31-DF9817E4DE0D}"/>
            </c:ext>
          </c:extLst>
        </c:ser>
        <c:dLbls>
          <c:showLegendKey val="0"/>
          <c:showVal val="0"/>
          <c:showCatName val="0"/>
          <c:showSerName val="0"/>
          <c:showPercent val="0"/>
          <c:showBubbleSize val="0"/>
        </c:dLbls>
        <c:gapWidth val="150"/>
        <c:shape val="box"/>
        <c:axId val="281767440"/>
        <c:axId val="281768616"/>
        <c:axId val="0"/>
      </c:bar3DChart>
      <c:catAx>
        <c:axId val="28176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768616"/>
        <c:crosses val="autoZero"/>
        <c:auto val="1"/>
        <c:lblAlgn val="ctr"/>
        <c:lblOffset val="100"/>
        <c:noMultiLvlLbl val="0"/>
      </c:catAx>
      <c:valAx>
        <c:axId val="281768616"/>
        <c:scaling>
          <c:orientation val="minMax"/>
        </c:scaling>
        <c:delete val="1"/>
        <c:axPos val="l"/>
        <c:numFmt formatCode="0%" sourceLinked="1"/>
        <c:majorTickMark val="out"/>
        <c:minorTickMark val="none"/>
        <c:tickLblPos val="nextTo"/>
        <c:crossAx val="281767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F26-4E3A-B950-45E3A58FBD7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F26-4E3A-B950-45E3A58FBD7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F26-4E3A-B950-45E3A58FBD7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F26-4E3A-B950-45E3A58FBD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3F26-4E3A-B950-45E3A58FBD71}"/>
            </c:ext>
          </c:extLst>
        </c:ser>
        <c:dLbls>
          <c:showLegendKey val="0"/>
          <c:showVal val="0"/>
          <c:showCatName val="0"/>
          <c:showSerName val="0"/>
          <c:showPercent val="0"/>
          <c:showBubbleSize val="0"/>
        </c:dLbls>
        <c:gapWidth val="150"/>
        <c:shape val="box"/>
        <c:axId val="281769008"/>
        <c:axId val="281769792"/>
        <c:axId val="0"/>
      </c:bar3DChart>
      <c:catAx>
        <c:axId val="28176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769792"/>
        <c:crosses val="autoZero"/>
        <c:auto val="1"/>
        <c:lblAlgn val="ctr"/>
        <c:lblOffset val="100"/>
        <c:noMultiLvlLbl val="0"/>
      </c:catAx>
      <c:valAx>
        <c:axId val="281769792"/>
        <c:scaling>
          <c:orientation val="minMax"/>
        </c:scaling>
        <c:delete val="1"/>
        <c:axPos val="l"/>
        <c:numFmt formatCode="0%" sourceLinked="1"/>
        <c:majorTickMark val="out"/>
        <c:minorTickMark val="none"/>
        <c:tickLblPos val="nextTo"/>
        <c:crossAx val="281769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F84-4069-A8F3-68B5E1969BB2}"/>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F84-4069-A8F3-68B5E1969BB2}"/>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0.25</c:v>
                </c:pt>
                <c:pt idx="1">
                  <c:v>0.375</c:v>
                </c:pt>
                <c:pt idx="2">
                  <c:v>0.375</c:v>
                </c:pt>
                <c:pt idx="3">
                  <c:v>0</c:v>
                </c:pt>
              </c:numCache>
            </c:numRef>
          </c:val>
          <c:smooth val="0"/>
          <c:extLst xmlns:c16r2="http://schemas.microsoft.com/office/drawing/2015/06/chart">
            <c:ext xmlns:c16="http://schemas.microsoft.com/office/drawing/2014/chart" uri="{C3380CC4-5D6E-409C-BE32-E72D297353CC}">
              <c16:uniqueId val="{00000002-8F84-4069-A8F3-68B5E1969BB2}"/>
            </c:ext>
          </c:extLst>
        </c:ser>
        <c:ser>
          <c:idx val="0"/>
          <c:order val="1"/>
          <c:tx>
            <c:strRef>
              <c:f>Academica!$H$2</c:f>
              <c:strCache>
                <c:ptCount val="1"/>
                <c:pt idx="0">
                  <c:v>AÑO 2020</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F84-4069-A8F3-68B5E1969BB2}"/>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F84-4069-A8F3-68B5E1969BB2}"/>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F84-4069-A8F3-68B5E1969BB2}"/>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F84-4069-A8F3-68B5E1969BB2}"/>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0.33333333333333331</c:v>
                </c:pt>
                <c:pt idx="1">
                  <c:v>0.5</c:v>
                </c:pt>
                <c:pt idx="2">
                  <c:v>0.16666666666666666</c:v>
                </c:pt>
                <c:pt idx="3">
                  <c:v>0</c:v>
                </c:pt>
              </c:numCache>
            </c:numRef>
          </c:val>
          <c:smooth val="0"/>
          <c:extLst xmlns:c16r2="http://schemas.microsoft.com/office/drawing/2015/06/chart">
            <c:ext xmlns:c16="http://schemas.microsoft.com/office/drawing/2014/chart" uri="{C3380CC4-5D6E-409C-BE32-E72D297353CC}">
              <c16:uniqueId val="{00000007-8F84-4069-A8F3-68B5E1969BB2}"/>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F84-4069-A8F3-68B5E1969BB2}"/>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8F84-4069-A8F3-68B5E1969BB2}"/>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8F84-4069-A8F3-68B5E1969BB2}"/>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8F84-4069-A8F3-68B5E1969BB2}"/>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c:v>
                </c:pt>
                <c:pt idx="1">
                  <c:v>0.83333333333333337</c:v>
                </c:pt>
                <c:pt idx="2">
                  <c:v>0.16666666666666666</c:v>
                </c:pt>
                <c:pt idx="3">
                  <c:v>0</c:v>
                </c:pt>
              </c:numCache>
            </c:numRef>
          </c:val>
          <c:smooth val="0"/>
          <c:extLst xmlns:c16r2="http://schemas.microsoft.com/office/drawing/2015/06/chart">
            <c:ext xmlns:c16="http://schemas.microsoft.com/office/drawing/2014/chart" uri="{C3380CC4-5D6E-409C-BE32-E72D297353CC}">
              <c16:uniqueId val="{0000000C-8F84-4069-A8F3-68B5E1969BB2}"/>
            </c:ext>
          </c:extLst>
        </c:ser>
        <c:ser>
          <c:idx val="3"/>
          <c:order val="3"/>
          <c:tx>
            <c:v>AÑO 2014</c:v>
          </c:tx>
          <c:marker>
            <c:symbol val="none"/>
          </c:marker>
          <c:dLbls>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8F84-4069-A8F3-68B5E1969BB2}"/>
            </c:ext>
          </c:extLst>
        </c:ser>
        <c:dLbls>
          <c:showLegendKey val="0"/>
          <c:showVal val="0"/>
          <c:showCatName val="0"/>
          <c:showSerName val="0"/>
          <c:showPercent val="0"/>
          <c:showBubbleSize val="0"/>
        </c:dLbls>
        <c:smooth val="0"/>
        <c:axId val="281770184"/>
        <c:axId val="281764696"/>
      </c:lineChart>
      <c:catAx>
        <c:axId val="2817701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1764696"/>
        <c:crosses val="autoZero"/>
        <c:auto val="1"/>
        <c:lblAlgn val="ctr"/>
        <c:lblOffset val="100"/>
        <c:noMultiLvlLbl val="0"/>
      </c:catAx>
      <c:valAx>
        <c:axId val="281764696"/>
        <c:scaling>
          <c:orientation val="minMax"/>
        </c:scaling>
        <c:delete val="1"/>
        <c:axPos val="l"/>
        <c:numFmt formatCode="0%" sourceLinked="1"/>
        <c:majorTickMark val="out"/>
        <c:minorTickMark val="none"/>
        <c:tickLblPos val="nextTo"/>
        <c:crossAx val="28177018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B98-47B8-B5E0-102CEB6833D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B98-47B8-B5E0-102CEB6833D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B98-47B8-B5E0-102CEB6833D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B98-47B8-B5E0-102CEB6833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B98-47B8-B5E0-102CEB6833DD}"/>
            </c:ext>
          </c:extLst>
        </c:ser>
        <c:dLbls>
          <c:showLegendKey val="0"/>
          <c:showVal val="0"/>
          <c:showCatName val="0"/>
          <c:showSerName val="0"/>
          <c:showPercent val="0"/>
          <c:showBubbleSize val="0"/>
        </c:dLbls>
        <c:gapWidth val="150"/>
        <c:shape val="box"/>
        <c:axId val="281764304"/>
        <c:axId val="281771752"/>
        <c:axId val="0"/>
      </c:bar3DChart>
      <c:catAx>
        <c:axId val="281764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1771752"/>
        <c:crosses val="autoZero"/>
        <c:auto val="1"/>
        <c:lblAlgn val="ctr"/>
        <c:lblOffset val="100"/>
        <c:noMultiLvlLbl val="0"/>
      </c:catAx>
      <c:valAx>
        <c:axId val="281771752"/>
        <c:scaling>
          <c:orientation val="minMax"/>
        </c:scaling>
        <c:delete val="1"/>
        <c:axPos val="l"/>
        <c:numFmt formatCode="0%" sourceLinked="1"/>
        <c:majorTickMark val="out"/>
        <c:minorTickMark val="none"/>
        <c:tickLblPos val="nextTo"/>
        <c:crossAx val="281764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5C6-4FE7-A86F-4FD11A38313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5C6-4FE7-A86F-4FD11A38313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5C6-4FE7-A86F-4FD11A38313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5C6-4FE7-A86F-4FD11A383139}"/>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65C6-4FE7-A86F-4FD11A383139}"/>
            </c:ext>
          </c:extLst>
        </c:ser>
        <c:dLbls>
          <c:showLegendKey val="0"/>
          <c:showVal val="0"/>
          <c:showCatName val="0"/>
          <c:showSerName val="0"/>
          <c:showPercent val="0"/>
          <c:showBubbleSize val="0"/>
        </c:dLbls>
        <c:gapWidth val="150"/>
        <c:shape val="box"/>
        <c:axId val="281776456"/>
        <c:axId val="281777632"/>
        <c:axId val="0"/>
      </c:bar3DChart>
      <c:catAx>
        <c:axId val="281776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1777632"/>
        <c:crosses val="autoZero"/>
        <c:auto val="1"/>
        <c:lblAlgn val="ctr"/>
        <c:lblOffset val="100"/>
        <c:noMultiLvlLbl val="0"/>
      </c:catAx>
      <c:valAx>
        <c:axId val="281777632"/>
        <c:scaling>
          <c:orientation val="minMax"/>
        </c:scaling>
        <c:delete val="1"/>
        <c:axPos val="l"/>
        <c:numFmt formatCode="0%" sourceLinked="1"/>
        <c:majorTickMark val="out"/>
        <c:minorTickMark val="none"/>
        <c:tickLblPos val="nextTo"/>
        <c:crossAx val="281776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0A79-4AF6-8FED-58D548A25B8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0A79-4AF6-8FED-58D548A25B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0A79-4AF6-8FED-58D548A25B86}"/>
            </c:ext>
          </c:extLst>
        </c:ser>
        <c:dLbls>
          <c:showLegendKey val="0"/>
          <c:showVal val="0"/>
          <c:showCatName val="0"/>
          <c:showSerName val="0"/>
          <c:showPercent val="0"/>
          <c:showBubbleSize val="0"/>
        </c:dLbls>
        <c:gapWidth val="150"/>
        <c:shape val="box"/>
        <c:axId val="281778416"/>
        <c:axId val="281776848"/>
        <c:axId val="0"/>
      </c:bar3DChart>
      <c:catAx>
        <c:axId val="281778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1776848"/>
        <c:crosses val="autoZero"/>
        <c:auto val="1"/>
        <c:lblAlgn val="ctr"/>
        <c:lblOffset val="100"/>
        <c:noMultiLvlLbl val="0"/>
      </c:catAx>
      <c:valAx>
        <c:axId val="281776848"/>
        <c:scaling>
          <c:orientation val="minMax"/>
        </c:scaling>
        <c:delete val="1"/>
        <c:axPos val="l"/>
        <c:numFmt formatCode="0%" sourceLinked="1"/>
        <c:majorTickMark val="out"/>
        <c:minorTickMark val="none"/>
        <c:tickLblPos val="nextTo"/>
        <c:crossAx val="281778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DED-4E26-9695-D12AD0322DF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DED-4E26-9695-D12AD0322DF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DED-4E26-9695-D12AD0322DF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DED-4E26-9695-D12AD0322D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2DED-4E26-9695-D12AD0322DF6}"/>
            </c:ext>
          </c:extLst>
        </c:ser>
        <c:dLbls>
          <c:showLegendKey val="0"/>
          <c:showVal val="0"/>
          <c:showCatName val="0"/>
          <c:showSerName val="0"/>
          <c:showPercent val="0"/>
          <c:showBubbleSize val="0"/>
        </c:dLbls>
        <c:gapWidth val="150"/>
        <c:shape val="box"/>
        <c:axId val="277761608"/>
        <c:axId val="277759256"/>
        <c:axId val="0"/>
      </c:bar3DChart>
      <c:catAx>
        <c:axId val="277761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7759256"/>
        <c:crosses val="autoZero"/>
        <c:auto val="1"/>
        <c:lblAlgn val="ctr"/>
        <c:lblOffset val="100"/>
        <c:noMultiLvlLbl val="0"/>
      </c:catAx>
      <c:valAx>
        <c:axId val="277759256"/>
        <c:scaling>
          <c:orientation val="minMax"/>
        </c:scaling>
        <c:delete val="1"/>
        <c:axPos val="l"/>
        <c:numFmt formatCode="0%" sourceLinked="1"/>
        <c:majorTickMark val="out"/>
        <c:minorTickMark val="none"/>
        <c:tickLblPos val="nextTo"/>
        <c:crossAx val="277761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CEA-4BBE-ABDF-FE4BE0C1EE7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CEA-4BBE-ABDF-FE4BE0C1EE7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CEA-4BBE-ABDF-FE4BE0C1EE7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CEA-4BBE-ABDF-FE4BE0C1EE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CEA-4BBE-ABDF-FE4BE0C1EE72}"/>
            </c:ext>
          </c:extLst>
        </c:ser>
        <c:dLbls>
          <c:showLegendKey val="0"/>
          <c:showVal val="0"/>
          <c:showCatName val="0"/>
          <c:showSerName val="0"/>
          <c:showPercent val="0"/>
          <c:showBubbleSize val="0"/>
        </c:dLbls>
        <c:gapWidth val="150"/>
        <c:shape val="box"/>
        <c:axId val="281777240"/>
        <c:axId val="281779200"/>
        <c:axId val="0"/>
      </c:bar3DChart>
      <c:catAx>
        <c:axId val="281777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1779200"/>
        <c:crosses val="autoZero"/>
        <c:auto val="1"/>
        <c:lblAlgn val="ctr"/>
        <c:lblOffset val="100"/>
        <c:noMultiLvlLbl val="0"/>
      </c:catAx>
      <c:valAx>
        <c:axId val="281779200"/>
        <c:scaling>
          <c:orientation val="minMax"/>
        </c:scaling>
        <c:delete val="1"/>
        <c:axPos val="l"/>
        <c:numFmt formatCode="0%" sourceLinked="1"/>
        <c:majorTickMark val="out"/>
        <c:minorTickMark val="none"/>
        <c:tickLblPos val="nextTo"/>
        <c:crossAx val="281777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F39-4184-A3FB-F70C71197AA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F39-4184-A3FB-F70C71197AA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F39-4184-A3FB-F70C71197AA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F39-4184-A3FB-F70C71197A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9F39-4184-A3FB-F70C71197AA8}"/>
            </c:ext>
          </c:extLst>
        </c:ser>
        <c:dLbls>
          <c:showLegendKey val="0"/>
          <c:showVal val="0"/>
          <c:showCatName val="0"/>
          <c:showSerName val="0"/>
          <c:showPercent val="0"/>
          <c:showBubbleSize val="0"/>
        </c:dLbls>
        <c:gapWidth val="150"/>
        <c:shape val="box"/>
        <c:axId val="241927112"/>
        <c:axId val="241926328"/>
        <c:axId val="0"/>
      </c:bar3DChart>
      <c:catAx>
        <c:axId val="241927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1926328"/>
        <c:crosses val="autoZero"/>
        <c:auto val="1"/>
        <c:lblAlgn val="ctr"/>
        <c:lblOffset val="100"/>
        <c:noMultiLvlLbl val="0"/>
      </c:catAx>
      <c:valAx>
        <c:axId val="241926328"/>
        <c:scaling>
          <c:orientation val="minMax"/>
        </c:scaling>
        <c:delete val="1"/>
        <c:axPos val="l"/>
        <c:numFmt formatCode="0%" sourceLinked="1"/>
        <c:majorTickMark val="out"/>
        <c:minorTickMark val="none"/>
        <c:tickLblPos val="nextTo"/>
        <c:crossAx val="241927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F9A-4C81-ADEC-C86092BC596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F9A-4C81-ADEC-C86092BC596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F9A-4C81-ADEC-C86092BC596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F9A-4C81-ADEC-C86092BC59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DF9A-4C81-ADEC-C86092BC596F}"/>
            </c:ext>
          </c:extLst>
        </c:ser>
        <c:dLbls>
          <c:showLegendKey val="0"/>
          <c:showVal val="0"/>
          <c:showCatName val="0"/>
          <c:showSerName val="0"/>
          <c:showPercent val="0"/>
          <c:showBubbleSize val="0"/>
        </c:dLbls>
        <c:gapWidth val="150"/>
        <c:shape val="box"/>
        <c:axId val="241931424"/>
        <c:axId val="241925152"/>
        <c:axId val="0"/>
      </c:bar3DChart>
      <c:catAx>
        <c:axId val="24193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1925152"/>
        <c:crosses val="autoZero"/>
        <c:auto val="1"/>
        <c:lblAlgn val="ctr"/>
        <c:lblOffset val="100"/>
        <c:noMultiLvlLbl val="0"/>
      </c:catAx>
      <c:valAx>
        <c:axId val="241925152"/>
        <c:scaling>
          <c:orientation val="minMax"/>
        </c:scaling>
        <c:delete val="1"/>
        <c:axPos val="l"/>
        <c:numFmt formatCode="0%" sourceLinked="1"/>
        <c:majorTickMark val="out"/>
        <c:minorTickMark val="none"/>
        <c:tickLblPos val="nextTo"/>
        <c:crossAx val="241931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5CF-42FE-802B-324349AD68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5CF-42FE-802B-324349AD68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5CF-42FE-802B-324349AD68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5CF-42FE-802B-324349AD6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B5CF-42FE-802B-324349AD6831}"/>
            </c:ext>
          </c:extLst>
        </c:ser>
        <c:dLbls>
          <c:showLegendKey val="0"/>
          <c:showVal val="0"/>
          <c:showCatName val="0"/>
          <c:showSerName val="0"/>
          <c:showPercent val="0"/>
          <c:showBubbleSize val="0"/>
        </c:dLbls>
        <c:gapWidth val="150"/>
        <c:shape val="box"/>
        <c:axId val="241932600"/>
        <c:axId val="241923192"/>
        <c:axId val="0"/>
      </c:bar3DChart>
      <c:catAx>
        <c:axId val="241932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1923192"/>
        <c:crosses val="autoZero"/>
        <c:auto val="1"/>
        <c:lblAlgn val="ctr"/>
        <c:lblOffset val="100"/>
        <c:noMultiLvlLbl val="0"/>
      </c:catAx>
      <c:valAx>
        <c:axId val="241923192"/>
        <c:scaling>
          <c:orientation val="minMax"/>
        </c:scaling>
        <c:delete val="1"/>
        <c:axPos val="l"/>
        <c:numFmt formatCode="0%" sourceLinked="1"/>
        <c:majorTickMark val="out"/>
        <c:minorTickMark val="none"/>
        <c:tickLblPos val="nextTo"/>
        <c:crossAx val="241932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5F4-4942-B253-737BB69C197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5F4-4942-B253-737BB69C197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5F4-4942-B253-737BB69C197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5F4-4942-B253-737BB69C19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0.5714285714285714</c:v>
                </c:pt>
                <c:pt idx="1">
                  <c:v>0.42857142857142855</c:v>
                </c:pt>
                <c:pt idx="2">
                  <c:v>0</c:v>
                </c:pt>
                <c:pt idx="3">
                  <c:v>0</c:v>
                </c:pt>
              </c:numCache>
            </c:numRef>
          </c:val>
          <c:extLst xmlns:c16r2="http://schemas.microsoft.com/office/drawing/2015/06/chart">
            <c:ext xmlns:c16="http://schemas.microsoft.com/office/drawing/2014/chart" uri="{C3380CC4-5D6E-409C-BE32-E72D297353CC}">
              <c16:uniqueId val="{00000004-C5F4-4942-B253-737BB69C1970}"/>
            </c:ext>
          </c:extLst>
        </c:ser>
        <c:dLbls>
          <c:showLegendKey val="0"/>
          <c:showVal val="0"/>
          <c:showCatName val="0"/>
          <c:showSerName val="0"/>
          <c:showPercent val="0"/>
          <c:showBubbleSize val="0"/>
        </c:dLbls>
        <c:gapWidth val="150"/>
        <c:shape val="box"/>
        <c:axId val="241922016"/>
        <c:axId val="241926720"/>
        <c:axId val="0"/>
      </c:bar3DChart>
      <c:catAx>
        <c:axId val="241922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1926720"/>
        <c:crosses val="autoZero"/>
        <c:auto val="1"/>
        <c:lblAlgn val="ctr"/>
        <c:lblOffset val="100"/>
        <c:noMultiLvlLbl val="0"/>
      </c:catAx>
      <c:valAx>
        <c:axId val="241926720"/>
        <c:scaling>
          <c:orientation val="minMax"/>
        </c:scaling>
        <c:delete val="1"/>
        <c:axPos val="l"/>
        <c:numFmt formatCode="0%" sourceLinked="1"/>
        <c:majorTickMark val="out"/>
        <c:minorTickMark val="none"/>
        <c:tickLblPos val="nextTo"/>
        <c:crossAx val="241922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0E6-4FD2-8F7D-4BC81B74EAA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0E6-4FD2-8F7D-4BC81B74EAA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0E6-4FD2-8F7D-4BC81B74EAA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0E6-4FD2-8F7D-4BC81B74EA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extLst xmlns:c16r2="http://schemas.microsoft.com/office/drawing/2015/06/chart">
            <c:ext xmlns:c16="http://schemas.microsoft.com/office/drawing/2014/chart" uri="{C3380CC4-5D6E-409C-BE32-E72D297353CC}">
              <c16:uniqueId val="{00000004-B0E6-4FD2-8F7D-4BC81B74EAAE}"/>
            </c:ext>
          </c:extLst>
        </c:ser>
        <c:dLbls>
          <c:showLegendKey val="0"/>
          <c:showVal val="0"/>
          <c:showCatName val="0"/>
          <c:showSerName val="0"/>
          <c:showPercent val="0"/>
          <c:showBubbleSize val="0"/>
        </c:dLbls>
        <c:gapWidth val="150"/>
        <c:shape val="box"/>
        <c:axId val="241920840"/>
        <c:axId val="241932208"/>
        <c:axId val="0"/>
      </c:bar3DChart>
      <c:catAx>
        <c:axId val="241920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1932208"/>
        <c:crosses val="autoZero"/>
        <c:auto val="1"/>
        <c:lblAlgn val="ctr"/>
        <c:lblOffset val="100"/>
        <c:noMultiLvlLbl val="0"/>
      </c:catAx>
      <c:valAx>
        <c:axId val="241932208"/>
        <c:scaling>
          <c:orientation val="minMax"/>
        </c:scaling>
        <c:delete val="1"/>
        <c:axPos val="l"/>
        <c:numFmt formatCode="0%" sourceLinked="1"/>
        <c:majorTickMark val="out"/>
        <c:minorTickMark val="none"/>
        <c:tickLblPos val="nextTo"/>
        <c:crossAx val="241920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1EC-4ED6-8E90-5FBD78D0839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1EC-4ED6-8E90-5FBD78D0839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1EC-4ED6-8E90-5FBD78D0839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1EC-4ED6-8E90-5FBD78D083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0.14285714285714285</c:v>
                </c:pt>
                <c:pt idx="1">
                  <c:v>0.8571428571428571</c:v>
                </c:pt>
                <c:pt idx="2">
                  <c:v>0</c:v>
                </c:pt>
                <c:pt idx="3">
                  <c:v>0</c:v>
                </c:pt>
              </c:numCache>
            </c:numRef>
          </c:val>
          <c:extLst xmlns:c16r2="http://schemas.microsoft.com/office/drawing/2015/06/chart">
            <c:ext xmlns:c16="http://schemas.microsoft.com/office/drawing/2014/chart" uri="{C3380CC4-5D6E-409C-BE32-E72D297353CC}">
              <c16:uniqueId val="{00000004-11EC-4ED6-8E90-5FBD78D08391}"/>
            </c:ext>
          </c:extLst>
        </c:ser>
        <c:dLbls>
          <c:showLegendKey val="0"/>
          <c:showVal val="0"/>
          <c:showCatName val="0"/>
          <c:showSerName val="0"/>
          <c:showPercent val="0"/>
          <c:showBubbleSize val="0"/>
        </c:dLbls>
        <c:gapWidth val="150"/>
        <c:shape val="box"/>
        <c:axId val="241923976"/>
        <c:axId val="241931816"/>
        <c:axId val="0"/>
      </c:bar3DChart>
      <c:catAx>
        <c:axId val="241923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1931816"/>
        <c:crosses val="autoZero"/>
        <c:auto val="1"/>
        <c:lblAlgn val="ctr"/>
        <c:lblOffset val="100"/>
        <c:noMultiLvlLbl val="0"/>
      </c:catAx>
      <c:valAx>
        <c:axId val="241931816"/>
        <c:scaling>
          <c:orientation val="minMax"/>
        </c:scaling>
        <c:delete val="1"/>
        <c:axPos val="l"/>
        <c:numFmt formatCode="0%" sourceLinked="1"/>
        <c:majorTickMark val="out"/>
        <c:minorTickMark val="none"/>
        <c:tickLblPos val="nextTo"/>
        <c:crossAx val="2419239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EF7-4577-9099-3CA55424369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EF7-4577-9099-3CA55424369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EF7-4577-9099-3CA55424369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EF7-4577-9099-3CA5542436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extLst xmlns:c16r2="http://schemas.microsoft.com/office/drawing/2015/06/chart">
            <c:ext xmlns:c16="http://schemas.microsoft.com/office/drawing/2014/chart" uri="{C3380CC4-5D6E-409C-BE32-E72D297353CC}">
              <c16:uniqueId val="{00000004-3EF7-4577-9099-3CA554243694}"/>
            </c:ext>
          </c:extLst>
        </c:ser>
        <c:dLbls>
          <c:showLegendKey val="0"/>
          <c:showVal val="0"/>
          <c:showCatName val="0"/>
          <c:showSerName val="0"/>
          <c:showPercent val="0"/>
          <c:showBubbleSize val="0"/>
        </c:dLbls>
        <c:gapWidth val="150"/>
        <c:shape val="box"/>
        <c:axId val="241924760"/>
        <c:axId val="241929464"/>
        <c:axId val="0"/>
      </c:bar3DChart>
      <c:catAx>
        <c:axId val="241924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1929464"/>
        <c:crosses val="autoZero"/>
        <c:auto val="1"/>
        <c:lblAlgn val="ctr"/>
        <c:lblOffset val="100"/>
        <c:noMultiLvlLbl val="0"/>
      </c:catAx>
      <c:valAx>
        <c:axId val="241929464"/>
        <c:scaling>
          <c:orientation val="minMax"/>
        </c:scaling>
        <c:delete val="1"/>
        <c:axPos val="l"/>
        <c:numFmt formatCode="0%" sourceLinked="1"/>
        <c:majorTickMark val="out"/>
        <c:minorTickMark val="none"/>
        <c:tickLblPos val="nextTo"/>
        <c:crossAx val="241924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C94-4D5B-9EAA-302A0F29DDB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C94-4D5B-9EAA-302A0F29DDB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C94-4D5B-9EAA-302A0F29DDB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C94-4D5B-9EAA-302A0F29DD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0.5</c:v>
                </c:pt>
                <c:pt idx="1">
                  <c:v>0.5</c:v>
                </c:pt>
                <c:pt idx="2">
                  <c:v>0</c:v>
                </c:pt>
                <c:pt idx="3">
                  <c:v>0</c:v>
                </c:pt>
              </c:numCache>
            </c:numRef>
          </c:val>
          <c:extLst xmlns:c16r2="http://schemas.microsoft.com/office/drawing/2015/06/chart">
            <c:ext xmlns:c16="http://schemas.microsoft.com/office/drawing/2014/chart" uri="{C3380CC4-5D6E-409C-BE32-E72D297353CC}">
              <c16:uniqueId val="{00000004-5C94-4D5B-9EAA-302A0F29DDB5}"/>
            </c:ext>
          </c:extLst>
        </c:ser>
        <c:dLbls>
          <c:showLegendKey val="0"/>
          <c:showVal val="0"/>
          <c:showCatName val="0"/>
          <c:showSerName val="0"/>
          <c:showPercent val="0"/>
          <c:showBubbleSize val="0"/>
        </c:dLbls>
        <c:gapWidth val="150"/>
        <c:shape val="box"/>
        <c:axId val="241923584"/>
        <c:axId val="241922408"/>
        <c:axId val="0"/>
      </c:bar3DChart>
      <c:catAx>
        <c:axId val="241923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1922408"/>
        <c:crosses val="autoZero"/>
        <c:auto val="1"/>
        <c:lblAlgn val="ctr"/>
        <c:lblOffset val="100"/>
        <c:noMultiLvlLbl val="0"/>
      </c:catAx>
      <c:valAx>
        <c:axId val="241922408"/>
        <c:scaling>
          <c:orientation val="minMax"/>
        </c:scaling>
        <c:delete val="1"/>
        <c:axPos val="l"/>
        <c:numFmt formatCode="0%" sourceLinked="1"/>
        <c:majorTickMark val="out"/>
        <c:minorTickMark val="none"/>
        <c:tickLblPos val="nextTo"/>
        <c:crossAx val="2419235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214-442C-A053-173B8659085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214-442C-A053-173B8659085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214-442C-A053-173B8659085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214-442C-A053-173B865908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4214-442C-A053-173B86590853}"/>
            </c:ext>
          </c:extLst>
        </c:ser>
        <c:dLbls>
          <c:showLegendKey val="0"/>
          <c:showVal val="0"/>
          <c:showCatName val="0"/>
          <c:showSerName val="0"/>
          <c:showPercent val="0"/>
          <c:showBubbleSize val="0"/>
        </c:dLbls>
        <c:gapWidth val="150"/>
        <c:shape val="box"/>
        <c:axId val="241927896"/>
        <c:axId val="241921232"/>
        <c:axId val="0"/>
      </c:bar3DChart>
      <c:catAx>
        <c:axId val="241927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1921232"/>
        <c:crosses val="autoZero"/>
        <c:auto val="1"/>
        <c:lblAlgn val="ctr"/>
        <c:lblOffset val="100"/>
        <c:noMultiLvlLbl val="0"/>
      </c:catAx>
      <c:valAx>
        <c:axId val="241921232"/>
        <c:scaling>
          <c:orientation val="minMax"/>
        </c:scaling>
        <c:delete val="1"/>
        <c:axPos val="l"/>
        <c:numFmt formatCode="0%" sourceLinked="1"/>
        <c:majorTickMark val="out"/>
        <c:minorTickMark val="none"/>
        <c:tickLblPos val="nextTo"/>
        <c:crossAx val="241927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436-4787-9A21-22D506C8DAF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436-4787-9A21-22D506C8DAF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436-4787-9A21-22D506C8DAF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436-4787-9A21-22D506C8DA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0.375</c:v>
                </c:pt>
                <c:pt idx="1">
                  <c:v>0.125</c:v>
                </c:pt>
                <c:pt idx="2">
                  <c:v>0.375</c:v>
                </c:pt>
                <c:pt idx="3">
                  <c:v>0</c:v>
                </c:pt>
              </c:numCache>
            </c:numRef>
          </c:val>
          <c:extLst xmlns:c16r2="http://schemas.microsoft.com/office/drawing/2015/06/chart">
            <c:ext xmlns:c16="http://schemas.microsoft.com/office/drawing/2014/chart" uri="{C3380CC4-5D6E-409C-BE32-E72D297353CC}">
              <c16:uniqueId val="{00000004-3436-4787-9A21-22D506C8DAFF}"/>
            </c:ext>
          </c:extLst>
        </c:ser>
        <c:dLbls>
          <c:showLegendKey val="0"/>
          <c:showVal val="0"/>
          <c:showCatName val="0"/>
          <c:showSerName val="0"/>
          <c:showPercent val="0"/>
          <c:showBubbleSize val="0"/>
        </c:dLbls>
        <c:gapWidth val="150"/>
        <c:shape val="box"/>
        <c:axId val="277761216"/>
        <c:axId val="277763176"/>
        <c:axId val="0"/>
      </c:bar3DChart>
      <c:catAx>
        <c:axId val="277761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7763176"/>
        <c:crosses val="autoZero"/>
        <c:auto val="1"/>
        <c:lblAlgn val="ctr"/>
        <c:lblOffset val="100"/>
        <c:noMultiLvlLbl val="0"/>
      </c:catAx>
      <c:valAx>
        <c:axId val="277763176"/>
        <c:scaling>
          <c:orientation val="minMax"/>
        </c:scaling>
        <c:delete val="1"/>
        <c:axPos val="l"/>
        <c:numFmt formatCode="0%" sourceLinked="1"/>
        <c:majorTickMark val="out"/>
        <c:minorTickMark val="none"/>
        <c:tickLblPos val="nextTo"/>
        <c:crossAx val="277761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2-37C0-436D-83E4-5796659C6CA4}"/>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7-37C0-436D-83E4-5796659C6CA4}"/>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C-37C0-436D-83E4-5796659C6CA4}"/>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7C0-436D-83E4-5796659C6CA4}"/>
                </c:ex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7C0-436D-83E4-5796659C6CA4}"/>
                </c:ex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C0-436D-83E4-5796659C6CA4}"/>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0-37C0-436D-83E4-5796659C6CA4}"/>
            </c:ext>
          </c:extLst>
        </c:ser>
        <c:dLbls>
          <c:showLegendKey val="0"/>
          <c:showVal val="0"/>
          <c:showCatName val="0"/>
          <c:showSerName val="0"/>
          <c:showPercent val="0"/>
          <c:showBubbleSize val="0"/>
        </c:dLbls>
        <c:smooth val="0"/>
        <c:axId val="241921624"/>
        <c:axId val="241922800"/>
      </c:lineChart>
      <c:catAx>
        <c:axId val="2419216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41922800"/>
        <c:crosses val="autoZero"/>
        <c:auto val="1"/>
        <c:lblAlgn val="ctr"/>
        <c:lblOffset val="100"/>
        <c:noMultiLvlLbl val="0"/>
      </c:catAx>
      <c:valAx>
        <c:axId val="241922800"/>
        <c:scaling>
          <c:orientation val="minMax"/>
        </c:scaling>
        <c:delete val="1"/>
        <c:axPos val="l"/>
        <c:numFmt formatCode="0%" sourceLinked="1"/>
        <c:majorTickMark val="out"/>
        <c:minorTickMark val="none"/>
        <c:tickLblPos val="nextTo"/>
        <c:crossAx val="24192162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4CE-4608-BB57-07BB0CCE047E}"/>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4CE-4608-BB57-07BB0CCE047E}"/>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0.5714285714285714</c:v>
                </c:pt>
                <c:pt idx="1">
                  <c:v>0.42857142857142855</c:v>
                </c:pt>
                <c:pt idx="2">
                  <c:v>0</c:v>
                </c:pt>
                <c:pt idx="3">
                  <c:v>0</c:v>
                </c:pt>
              </c:numCache>
            </c:numRef>
          </c:val>
          <c:smooth val="0"/>
          <c:extLst xmlns:c16r2="http://schemas.microsoft.com/office/drawing/2015/06/chart">
            <c:ext xmlns:c16="http://schemas.microsoft.com/office/drawing/2014/chart" uri="{C3380CC4-5D6E-409C-BE32-E72D297353CC}">
              <c16:uniqueId val="{00000002-D4CE-4608-BB57-07BB0CCE047E}"/>
            </c:ext>
          </c:extLst>
        </c:ser>
        <c:ser>
          <c:idx val="0"/>
          <c:order val="1"/>
          <c:tx>
            <c:strRef>
              <c:f>Admon!$H$2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4CE-4608-BB57-07BB0CCE047E}"/>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4CE-4608-BB57-07BB0CCE047E}"/>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4CE-4608-BB57-07BB0CCE047E}"/>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4CE-4608-BB57-07BB0CCE047E}"/>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smooth val="0"/>
          <c:extLst xmlns:c16r2="http://schemas.microsoft.com/office/drawing/2015/06/chart">
            <c:ext xmlns:c16="http://schemas.microsoft.com/office/drawing/2014/chart" uri="{C3380CC4-5D6E-409C-BE32-E72D297353CC}">
              <c16:uniqueId val="{00000007-D4CE-4608-BB57-07BB0CCE047E}"/>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4CE-4608-BB57-07BB0CCE047E}"/>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D4CE-4608-BB57-07BB0CCE047E}"/>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D4CE-4608-BB57-07BB0CCE047E}"/>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D4CE-4608-BB57-07BB0CCE047E}"/>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D4CE-4608-BB57-07BB0CCE047E}"/>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D4CE-4608-BB57-07BB0CCE047E}"/>
                </c:ex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D4CE-4608-BB57-07BB0CCE047E}"/>
                </c:ex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4CE-4608-BB57-07BB0CCE047E}"/>
                </c:ex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4CE-4608-BB57-07BB0CCE047E}"/>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D4CE-4608-BB57-07BB0CCE047E}"/>
            </c:ext>
          </c:extLst>
        </c:ser>
        <c:dLbls>
          <c:showLegendKey val="0"/>
          <c:showVal val="0"/>
          <c:showCatName val="0"/>
          <c:showSerName val="0"/>
          <c:showPercent val="0"/>
          <c:showBubbleSize val="0"/>
        </c:dLbls>
        <c:smooth val="0"/>
        <c:axId val="241929856"/>
        <c:axId val="241930248"/>
      </c:lineChart>
      <c:catAx>
        <c:axId val="241929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41930248"/>
        <c:crosses val="autoZero"/>
        <c:auto val="1"/>
        <c:lblAlgn val="ctr"/>
        <c:lblOffset val="100"/>
        <c:noMultiLvlLbl val="0"/>
      </c:catAx>
      <c:valAx>
        <c:axId val="241930248"/>
        <c:scaling>
          <c:orientation val="minMax"/>
        </c:scaling>
        <c:delete val="1"/>
        <c:axPos val="l"/>
        <c:numFmt formatCode="0%" sourceLinked="1"/>
        <c:majorTickMark val="out"/>
        <c:minorTickMark val="none"/>
        <c:tickLblPos val="nextTo"/>
        <c:crossAx val="24192985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xmlns:c16r2="http://schemas.microsoft.com/office/drawing/2015/06/chart">
            <c:ext xmlns:c16="http://schemas.microsoft.com/office/drawing/2014/chart" uri="{C3380CC4-5D6E-409C-BE32-E72D297353CC}">
              <c16:uniqueId val="{00000002-3770-4835-BC36-9AD57977787B}"/>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0.5</c:v>
                </c:pt>
                <c:pt idx="1">
                  <c:v>0.5</c:v>
                </c:pt>
                <c:pt idx="2">
                  <c:v>0</c:v>
                </c:pt>
                <c:pt idx="3">
                  <c:v>0</c:v>
                </c:pt>
              </c:numCache>
            </c:numRef>
          </c:val>
          <c:smooth val="0"/>
          <c:extLst xmlns:c16r2="http://schemas.microsoft.com/office/drawing/2015/06/chart">
            <c:ext xmlns:c16="http://schemas.microsoft.com/office/drawing/2014/chart" uri="{C3380CC4-5D6E-409C-BE32-E72D297353CC}">
              <c16:uniqueId val="{00000007-3770-4835-BC36-9AD57977787B}"/>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3770-4835-BC36-9AD57977787B}"/>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770-4835-BC36-9AD57977787B}"/>
                </c:ex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770-4835-BC36-9AD57977787B}"/>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3770-4835-BC36-9AD57977787B}"/>
            </c:ext>
          </c:extLst>
        </c:ser>
        <c:dLbls>
          <c:showLegendKey val="0"/>
          <c:showVal val="0"/>
          <c:showCatName val="0"/>
          <c:showSerName val="0"/>
          <c:showPercent val="0"/>
          <c:showBubbleSize val="0"/>
        </c:dLbls>
        <c:smooth val="0"/>
        <c:axId val="241933384"/>
        <c:axId val="241935344"/>
      </c:lineChart>
      <c:catAx>
        <c:axId val="241933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41935344"/>
        <c:crosses val="autoZero"/>
        <c:auto val="1"/>
        <c:lblAlgn val="ctr"/>
        <c:lblOffset val="100"/>
        <c:noMultiLvlLbl val="0"/>
      </c:catAx>
      <c:valAx>
        <c:axId val="241935344"/>
        <c:scaling>
          <c:orientation val="minMax"/>
        </c:scaling>
        <c:delete val="1"/>
        <c:axPos val="l"/>
        <c:numFmt formatCode="0%" sourceLinked="1"/>
        <c:majorTickMark val="out"/>
        <c:minorTickMark val="none"/>
        <c:tickLblPos val="nextTo"/>
        <c:crossAx val="24193338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EB5-45FE-8FBD-271F5458F02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EB5-45FE-8FBD-271F5458F02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EB5-45FE-8FBD-271F5458F02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EB5-45FE-8FBD-271F5458F0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0.1</c:v>
                </c:pt>
                <c:pt idx="1">
                  <c:v>0.3</c:v>
                </c:pt>
                <c:pt idx="2">
                  <c:v>0.6</c:v>
                </c:pt>
                <c:pt idx="3">
                  <c:v>0</c:v>
                </c:pt>
              </c:numCache>
            </c:numRef>
          </c:val>
          <c:extLst xmlns:c16r2="http://schemas.microsoft.com/office/drawing/2015/06/chart">
            <c:ext xmlns:c16="http://schemas.microsoft.com/office/drawing/2014/chart" uri="{C3380CC4-5D6E-409C-BE32-E72D297353CC}">
              <c16:uniqueId val="{00000004-DEB5-45FE-8FBD-271F5458F02F}"/>
            </c:ext>
          </c:extLst>
        </c:ser>
        <c:dLbls>
          <c:showLegendKey val="0"/>
          <c:showVal val="0"/>
          <c:showCatName val="0"/>
          <c:showSerName val="0"/>
          <c:showPercent val="0"/>
          <c:showBubbleSize val="0"/>
        </c:dLbls>
        <c:gapWidth val="150"/>
        <c:shape val="box"/>
        <c:axId val="241935736"/>
        <c:axId val="241934952"/>
        <c:axId val="0"/>
      </c:bar3DChart>
      <c:catAx>
        <c:axId val="241935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1934952"/>
        <c:crosses val="autoZero"/>
        <c:auto val="1"/>
        <c:lblAlgn val="ctr"/>
        <c:lblOffset val="100"/>
        <c:noMultiLvlLbl val="0"/>
      </c:catAx>
      <c:valAx>
        <c:axId val="241934952"/>
        <c:scaling>
          <c:orientation val="minMax"/>
        </c:scaling>
        <c:delete val="1"/>
        <c:axPos val="l"/>
        <c:numFmt formatCode="0%" sourceLinked="1"/>
        <c:majorTickMark val="out"/>
        <c:minorTickMark val="none"/>
        <c:tickLblPos val="nextTo"/>
        <c:crossAx val="241935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130-4CD9-B7D4-FB86D15E8E9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130-4CD9-B7D4-FB86D15E8E9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130-4CD9-B7D4-FB86D15E8E9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130-4CD9-B7D4-FB86D15E8E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0.1</c:v>
                </c:pt>
                <c:pt idx="1">
                  <c:v>0.3</c:v>
                </c:pt>
                <c:pt idx="2">
                  <c:v>0.6</c:v>
                </c:pt>
                <c:pt idx="3">
                  <c:v>0</c:v>
                </c:pt>
              </c:numCache>
            </c:numRef>
          </c:val>
          <c:extLst xmlns:c16r2="http://schemas.microsoft.com/office/drawing/2015/06/chart">
            <c:ext xmlns:c16="http://schemas.microsoft.com/office/drawing/2014/chart" uri="{C3380CC4-5D6E-409C-BE32-E72D297353CC}">
              <c16:uniqueId val="{00000004-B130-4CD9-B7D4-FB86D15E8E93}"/>
            </c:ext>
          </c:extLst>
        </c:ser>
        <c:dLbls>
          <c:showLegendKey val="0"/>
          <c:showVal val="0"/>
          <c:showCatName val="0"/>
          <c:showSerName val="0"/>
          <c:showPercent val="0"/>
          <c:showBubbleSize val="0"/>
        </c:dLbls>
        <c:gapWidth val="150"/>
        <c:shape val="box"/>
        <c:axId val="241933776"/>
        <c:axId val="241934168"/>
        <c:axId val="0"/>
      </c:bar3DChart>
      <c:catAx>
        <c:axId val="241933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41934168"/>
        <c:crosses val="autoZero"/>
        <c:auto val="1"/>
        <c:lblAlgn val="ctr"/>
        <c:lblOffset val="100"/>
        <c:noMultiLvlLbl val="0"/>
      </c:catAx>
      <c:valAx>
        <c:axId val="241934168"/>
        <c:scaling>
          <c:orientation val="minMax"/>
        </c:scaling>
        <c:delete val="1"/>
        <c:axPos val="l"/>
        <c:numFmt formatCode="0%" sourceLinked="1"/>
        <c:majorTickMark val="out"/>
        <c:minorTickMark val="none"/>
        <c:tickLblPos val="nextTo"/>
        <c:crossAx val="2419337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C5E-4DAB-A2D8-8EEE4DBAB7D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C5E-4DAB-A2D8-8EEE4DBAB7D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C5E-4DAB-A2D8-8EEE4DBAB7D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C5E-4DAB-A2D8-8EEE4DBAB7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0.1</c:v>
                </c:pt>
                <c:pt idx="1">
                  <c:v>0.3</c:v>
                </c:pt>
                <c:pt idx="2">
                  <c:v>0.6</c:v>
                </c:pt>
                <c:pt idx="3">
                  <c:v>0</c:v>
                </c:pt>
              </c:numCache>
            </c:numRef>
          </c:val>
          <c:extLst xmlns:c16r2="http://schemas.microsoft.com/office/drawing/2015/06/chart">
            <c:ext xmlns:c16="http://schemas.microsoft.com/office/drawing/2014/chart" uri="{C3380CC4-5D6E-409C-BE32-E72D297353CC}">
              <c16:uniqueId val="{00000004-4C5E-4DAB-A2D8-8EEE4DBAB7D7}"/>
            </c:ext>
          </c:extLst>
        </c:ser>
        <c:dLbls>
          <c:showLegendKey val="0"/>
          <c:showVal val="0"/>
          <c:showCatName val="0"/>
          <c:showSerName val="0"/>
          <c:showPercent val="0"/>
          <c:showBubbleSize val="0"/>
        </c:dLbls>
        <c:gapWidth val="150"/>
        <c:shape val="box"/>
        <c:axId val="283876744"/>
        <c:axId val="283875568"/>
        <c:axId val="0"/>
      </c:bar3DChart>
      <c:catAx>
        <c:axId val="283876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875568"/>
        <c:crosses val="autoZero"/>
        <c:auto val="1"/>
        <c:lblAlgn val="ctr"/>
        <c:lblOffset val="100"/>
        <c:noMultiLvlLbl val="0"/>
      </c:catAx>
      <c:valAx>
        <c:axId val="283875568"/>
        <c:scaling>
          <c:orientation val="minMax"/>
        </c:scaling>
        <c:delete val="1"/>
        <c:axPos val="l"/>
        <c:numFmt formatCode="0%" sourceLinked="1"/>
        <c:majorTickMark val="out"/>
        <c:minorTickMark val="none"/>
        <c:tickLblPos val="nextTo"/>
        <c:crossAx val="283876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xmlns:c16r2="http://schemas.microsoft.com/office/drawing/2015/06/chart">
            <c:ext xmlns:c16="http://schemas.microsoft.com/office/drawing/2014/chart" uri="{C3380CC4-5D6E-409C-BE32-E72D297353CC}">
              <c16:uniqueId val="{00000002-F951-4782-B937-965D6718BDB2}"/>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0.1</c:v>
                </c:pt>
                <c:pt idx="1">
                  <c:v>0.3</c:v>
                </c:pt>
                <c:pt idx="2">
                  <c:v>0.6</c:v>
                </c:pt>
                <c:pt idx="3">
                  <c:v>0</c:v>
                </c:pt>
              </c:numCache>
            </c:numRef>
          </c:val>
          <c:smooth val="0"/>
          <c:extLst xmlns:c16r2="http://schemas.microsoft.com/office/drawing/2015/06/chart">
            <c:ext xmlns:c16="http://schemas.microsoft.com/office/drawing/2014/chart" uri="{C3380CC4-5D6E-409C-BE32-E72D297353CC}">
              <c16:uniqueId val="{00000007-F951-4782-B937-965D6718BDB2}"/>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F951-4782-B937-965D6718BDB2}"/>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951-4782-B937-965D6718BDB2}"/>
                </c:ex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951-4782-B937-965D6718BDB2}"/>
                </c:ex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951-4782-B937-965D6718BDB2}"/>
                </c:ex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951-4782-B937-965D6718BDB2}"/>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951-4782-B937-965D6718BDB2}"/>
            </c:ext>
          </c:extLst>
        </c:ser>
        <c:dLbls>
          <c:showLegendKey val="0"/>
          <c:showVal val="0"/>
          <c:showCatName val="0"/>
          <c:showSerName val="0"/>
          <c:showPercent val="0"/>
          <c:showBubbleSize val="0"/>
        </c:dLbls>
        <c:smooth val="0"/>
        <c:axId val="283873608"/>
        <c:axId val="283874000"/>
      </c:lineChart>
      <c:catAx>
        <c:axId val="283873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3874000"/>
        <c:crosses val="autoZero"/>
        <c:auto val="1"/>
        <c:lblAlgn val="ctr"/>
        <c:lblOffset val="100"/>
        <c:noMultiLvlLbl val="0"/>
      </c:catAx>
      <c:valAx>
        <c:axId val="283874000"/>
        <c:scaling>
          <c:orientation val="minMax"/>
        </c:scaling>
        <c:delete val="1"/>
        <c:axPos val="l"/>
        <c:numFmt formatCode="0%" sourceLinked="1"/>
        <c:majorTickMark val="out"/>
        <c:minorTickMark val="none"/>
        <c:tickLblPos val="nextTo"/>
        <c:crossAx val="283873608"/>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09E-4DF6-83AD-D46F83D2239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09E-4DF6-83AD-D46F83D2239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09E-4DF6-83AD-D46F83D2239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09E-4DF6-83AD-D46F83D223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409E-4DF6-83AD-D46F83D22398}"/>
            </c:ext>
          </c:extLst>
        </c:ser>
        <c:dLbls>
          <c:showLegendKey val="0"/>
          <c:showVal val="0"/>
          <c:showCatName val="0"/>
          <c:showSerName val="0"/>
          <c:showPercent val="0"/>
          <c:showBubbleSize val="0"/>
        </c:dLbls>
        <c:gapWidth val="150"/>
        <c:shape val="box"/>
        <c:axId val="283874784"/>
        <c:axId val="283875176"/>
        <c:axId val="0"/>
      </c:bar3DChart>
      <c:catAx>
        <c:axId val="283874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875176"/>
        <c:crosses val="autoZero"/>
        <c:auto val="1"/>
        <c:lblAlgn val="ctr"/>
        <c:lblOffset val="100"/>
        <c:noMultiLvlLbl val="0"/>
      </c:catAx>
      <c:valAx>
        <c:axId val="283875176"/>
        <c:scaling>
          <c:orientation val="minMax"/>
        </c:scaling>
        <c:delete val="1"/>
        <c:axPos val="l"/>
        <c:numFmt formatCode="0%" sourceLinked="1"/>
        <c:majorTickMark val="out"/>
        <c:minorTickMark val="none"/>
        <c:tickLblPos val="nextTo"/>
        <c:crossAx val="283874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873-424D-BF1C-F68EC2987CC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873-424D-BF1C-F68EC2987CC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873-424D-BF1C-F68EC2987CC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873-424D-BF1C-F68EC2987C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8873-424D-BF1C-F68EC2987CCE}"/>
            </c:ext>
          </c:extLst>
        </c:ser>
        <c:dLbls>
          <c:showLegendKey val="0"/>
          <c:showVal val="0"/>
          <c:showCatName val="0"/>
          <c:showSerName val="0"/>
          <c:showPercent val="0"/>
          <c:showBubbleSize val="0"/>
        </c:dLbls>
        <c:gapWidth val="150"/>
        <c:shape val="box"/>
        <c:axId val="283870472"/>
        <c:axId val="283864200"/>
        <c:axId val="0"/>
      </c:bar3DChart>
      <c:catAx>
        <c:axId val="283870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864200"/>
        <c:crosses val="autoZero"/>
        <c:auto val="1"/>
        <c:lblAlgn val="ctr"/>
        <c:lblOffset val="100"/>
        <c:noMultiLvlLbl val="0"/>
      </c:catAx>
      <c:valAx>
        <c:axId val="283864200"/>
        <c:scaling>
          <c:orientation val="minMax"/>
        </c:scaling>
        <c:delete val="1"/>
        <c:axPos val="l"/>
        <c:numFmt formatCode="0%" sourceLinked="1"/>
        <c:majorTickMark val="out"/>
        <c:minorTickMark val="none"/>
        <c:tickLblPos val="nextTo"/>
        <c:crossAx val="283870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3CA-4BA7-9672-3DCD0A704FC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3CA-4BA7-9672-3DCD0A704FC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3CA-4BA7-9672-3DCD0A704FC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3CA-4BA7-9672-3DCD0A704F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33CA-4BA7-9672-3DCD0A704FC2}"/>
            </c:ext>
          </c:extLst>
        </c:ser>
        <c:dLbls>
          <c:showLegendKey val="0"/>
          <c:showVal val="0"/>
          <c:showCatName val="0"/>
          <c:showSerName val="0"/>
          <c:showPercent val="0"/>
          <c:showBubbleSize val="0"/>
        </c:dLbls>
        <c:gapWidth val="150"/>
        <c:shape val="box"/>
        <c:axId val="283870864"/>
        <c:axId val="283865376"/>
        <c:axId val="0"/>
      </c:bar3DChart>
      <c:catAx>
        <c:axId val="283870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865376"/>
        <c:crosses val="autoZero"/>
        <c:auto val="1"/>
        <c:lblAlgn val="ctr"/>
        <c:lblOffset val="100"/>
        <c:noMultiLvlLbl val="0"/>
      </c:catAx>
      <c:valAx>
        <c:axId val="283865376"/>
        <c:scaling>
          <c:orientation val="minMax"/>
        </c:scaling>
        <c:delete val="1"/>
        <c:axPos val="l"/>
        <c:numFmt formatCode="0%" sourceLinked="1"/>
        <c:majorTickMark val="out"/>
        <c:minorTickMark val="none"/>
        <c:tickLblPos val="nextTo"/>
        <c:crossAx val="2838708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C9B-4C1E-A7E6-DEF5221A970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C9B-4C1E-A7E6-DEF5221A970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C9B-4C1E-A7E6-DEF5221A970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C9B-4C1E-A7E6-DEF5221A97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0.125</c:v>
                </c:pt>
                <c:pt idx="2">
                  <c:v>0.875</c:v>
                </c:pt>
                <c:pt idx="3">
                  <c:v>0</c:v>
                </c:pt>
              </c:numCache>
            </c:numRef>
          </c:val>
          <c:extLst xmlns:c16r2="http://schemas.microsoft.com/office/drawing/2015/06/chart">
            <c:ext xmlns:c16="http://schemas.microsoft.com/office/drawing/2014/chart" uri="{C3380CC4-5D6E-409C-BE32-E72D297353CC}">
              <c16:uniqueId val="{00000004-8C9B-4C1E-A7E6-DEF5221A970B}"/>
            </c:ext>
          </c:extLst>
        </c:ser>
        <c:dLbls>
          <c:showLegendKey val="0"/>
          <c:showVal val="0"/>
          <c:showCatName val="0"/>
          <c:showSerName val="0"/>
          <c:showPercent val="0"/>
          <c:showBubbleSize val="0"/>
        </c:dLbls>
        <c:gapWidth val="150"/>
        <c:shape val="box"/>
        <c:axId val="277756512"/>
        <c:axId val="277756904"/>
        <c:axId val="0"/>
      </c:bar3DChart>
      <c:catAx>
        <c:axId val="277756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7756904"/>
        <c:crosses val="autoZero"/>
        <c:auto val="1"/>
        <c:lblAlgn val="ctr"/>
        <c:lblOffset val="100"/>
        <c:noMultiLvlLbl val="0"/>
      </c:catAx>
      <c:valAx>
        <c:axId val="277756904"/>
        <c:scaling>
          <c:orientation val="minMax"/>
        </c:scaling>
        <c:delete val="1"/>
        <c:axPos val="l"/>
        <c:numFmt formatCode="0%" sourceLinked="1"/>
        <c:majorTickMark val="out"/>
        <c:minorTickMark val="none"/>
        <c:tickLblPos val="nextTo"/>
        <c:crossAx val="277756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0954-44B0-96AE-78DF8F18DC3B}"/>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0954-44B0-96AE-78DF8F18DC3B}"/>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0954-44B0-96AE-78DF8F18DC3B}"/>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954-44B0-96AE-78DF8F18DC3B}"/>
                </c:ex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954-44B0-96AE-78DF8F18DC3B}"/>
                </c:ex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954-44B0-96AE-78DF8F18DC3B}"/>
                </c:ex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954-44B0-96AE-78DF8F18DC3B}"/>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0954-44B0-96AE-78DF8F18DC3B}"/>
            </c:ext>
          </c:extLst>
        </c:ser>
        <c:dLbls>
          <c:showLegendKey val="0"/>
          <c:showVal val="0"/>
          <c:showCatName val="0"/>
          <c:showSerName val="0"/>
          <c:showPercent val="0"/>
          <c:showBubbleSize val="0"/>
        </c:dLbls>
        <c:smooth val="0"/>
        <c:axId val="283869296"/>
        <c:axId val="283872040"/>
      </c:lineChart>
      <c:catAx>
        <c:axId val="2838692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3872040"/>
        <c:crosses val="autoZero"/>
        <c:auto val="1"/>
        <c:lblAlgn val="ctr"/>
        <c:lblOffset val="100"/>
        <c:noMultiLvlLbl val="0"/>
      </c:catAx>
      <c:valAx>
        <c:axId val="283872040"/>
        <c:scaling>
          <c:orientation val="minMax"/>
        </c:scaling>
        <c:delete val="1"/>
        <c:axPos val="l"/>
        <c:numFmt formatCode="0%" sourceLinked="1"/>
        <c:majorTickMark val="out"/>
        <c:minorTickMark val="none"/>
        <c:tickLblPos val="nextTo"/>
        <c:crossAx val="28386929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8FE-4036-A152-B3984FFE6E6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8FE-4036-A152-B3984FFE6E6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8FE-4036-A152-B3984FFE6E6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8FE-4036-A152-B3984FFE6E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8FE-4036-A152-B3984FFE6E6B}"/>
            </c:ext>
          </c:extLst>
        </c:ser>
        <c:dLbls>
          <c:showLegendKey val="0"/>
          <c:showVal val="0"/>
          <c:showCatName val="0"/>
          <c:showSerName val="0"/>
          <c:showPercent val="0"/>
          <c:showBubbleSize val="0"/>
        </c:dLbls>
        <c:gapWidth val="150"/>
        <c:shape val="box"/>
        <c:axId val="283863416"/>
        <c:axId val="283871648"/>
        <c:axId val="0"/>
      </c:bar3DChart>
      <c:catAx>
        <c:axId val="283863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3871648"/>
        <c:crosses val="autoZero"/>
        <c:auto val="1"/>
        <c:lblAlgn val="ctr"/>
        <c:lblOffset val="100"/>
        <c:noMultiLvlLbl val="0"/>
      </c:catAx>
      <c:valAx>
        <c:axId val="283871648"/>
        <c:scaling>
          <c:orientation val="minMax"/>
        </c:scaling>
        <c:delete val="1"/>
        <c:axPos val="l"/>
        <c:numFmt formatCode="0%" sourceLinked="1"/>
        <c:majorTickMark val="out"/>
        <c:minorTickMark val="none"/>
        <c:tickLblPos val="nextTo"/>
        <c:crossAx val="283863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BF4-4D60-AD82-EC9483F0158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BF4-4D60-AD82-EC9483F0158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BF4-4D60-AD82-EC9483F0158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BF4-4D60-AD82-EC9483F015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BF4-4D60-AD82-EC9483F0158F}"/>
            </c:ext>
          </c:extLst>
        </c:ser>
        <c:dLbls>
          <c:showLegendKey val="0"/>
          <c:showVal val="0"/>
          <c:showCatName val="0"/>
          <c:showSerName val="0"/>
          <c:showPercent val="0"/>
          <c:showBubbleSize val="0"/>
        </c:dLbls>
        <c:gapWidth val="150"/>
        <c:shape val="box"/>
        <c:axId val="283867728"/>
        <c:axId val="283865768"/>
        <c:axId val="0"/>
      </c:bar3DChart>
      <c:catAx>
        <c:axId val="283867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3865768"/>
        <c:crosses val="autoZero"/>
        <c:auto val="1"/>
        <c:lblAlgn val="ctr"/>
        <c:lblOffset val="100"/>
        <c:noMultiLvlLbl val="0"/>
      </c:catAx>
      <c:valAx>
        <c:axId val="283865768"/>
        <c:scaling>
          <c:orientation val="minMax"/>
        </c:scaling>
        <c:delete val="1"/>
        <c:axPos val="l"/>
        <c:numFmt formatCode="0%" sourceLinked="1"/>
        <c:majorTickMark val="out"/>
        <c:minorTickMark val="none"/>
        <c:tickLblPos val="nextTo"/>
        <c:crossAx val="283867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85DE-4936-B15C-17137AC58C8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85DE-4936-B15C-17137AC58C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85DE-4936-B15C-17137AC58C86}"/>
            </c:ext>
          </c:extLst>
        </c:ser>
        <c:dLbls>
          <c:showLegendKey val="0"/>
          <c:showVal val="0"/>
          <c:showCatName val="0"/>
          <c:showSerName val="0"/>
          <c:showPercent val="0"/>
          <c:showBubbleSize val="0"/>
        </c:dLbls>
        <c:gapWidth val="150"/>
        <c:shape val="box"/>
        <c:axId val="283863024"/>
        <c:axId val="283873216"/>
        <c:axId val="0"/>
      </c:bar3DChart>
      <c:catAx>
        <c:axId val="283863024"/>
        <c:scaling>
          <c:orientation val="minMax"/>
        </c:scaling>
        <c:delete val="1"/>
        <c:axPos val="b"/>
        <c:majorTickMark val="out"/>
        <c:minorTickMark val="none"/>
        <c:tickLblPos val="nextTo"/>
        <c:crossAx val="283873216"/>
        <c:crosses val="autoZero"/>
        <c:auto val="1"/>
        <c:lblAlgn val="ctr"/>
        <c:lblOffset val="100"/>
        <c:noMultiLvlLbl val="0"/>
      </c:catAx>
      <c:valAx>
        <c:axId val="283873216"/>
        <c:scaling>
          <c:orientation val="minMax"/>
        </c:scaling>
        <c:delete val="1"/>
        <c:axPos val="l"/>
        <c:numFmt formatCode="0%" sourceLinked="1"/>
        <c:majorTickMark val="out"/>
        <c:minorTickMark val="none"/>
        <c:tickLblPos val="nextTo"/>
        <c:crossAx val="283863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7D94-4CDF-A99C-206ECA0618A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7D94-4CDF-A99C-206ECA0618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7D94-4CDF-A99C-206ECA0618A7}"/>
            </c:ext>
          </c:extLst>
        </c:ser>
        <c:dLbls>
          <c:showLegendKey val="0"/>
          <c:showVal val="0"/>
          <c:showCatName val="0"/>
          <c:showSerName val="0"/>
          <c:showPercent val="0"/>
          <c:showBubbleSize val="0"/>
        </c:dLbls>
        <c:gapWidth val="150"/>
        <c:shape val="box"/>
        <c:axId val="283872432"/>
        <c:axId val="283861064"/>
        <c:axId val="0"/>
      </c:bar3DChart>
      <c:catAx>
        <c:axId val="283872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3861064"/>
        <c:crosses val="autoZero"/>
        <c:auto val="1"/>
        <c:lblAlgn val="ctr"/>
        <c:lblOffset val="100"/>
        <c:noMultiLvlLbl val="0"/>
      </c:catAx>
      <c:valAx>
        <c:axId val="283861064"/>
        <c:scaling>
          <c:orientation val="minMax"/>
        </c:scaling>
        <c:delete val="1"/>
        <c:axPos val="l"/>
        <c:numFmt formatCode="0%" sourceLinked="1"/>
        <c:majorTickMark val="out"/>
        <c:minorTickMark val="none"/>
        <c:tickLblPos val="nextTo"/>
        <c:crossAx val="283872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94E-4BB1-8E0A-FDFF2CD79D6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94E-4BB1-8E0A-FDFF2CD79D6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94E-4BB1-8E0A-FDFF2CD79D6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94E-4BB1-8E0A-FDFF2CD79D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194E-4BB1-8E0A-FDFF2CD79D6B}"/>
            </c:ext>
          </c:extLst>
        </c:ser>
        <c:dLbls>
          <c:showLegendKey val="0"/>
          <c:showVal val="0"/>
          <c:showCatName val="0"/>
          <c:showSerName val="0"/>
          <c:showPercent val="0"/>
          <c:showBubbleSize val="0"/>
        </c:dLbls>
        <c:gapWidth val="150"/>
        <c:shape val="box"/>
        <c:axId val="283864592"/>
        <c:axId val="283868904"/>
        <c:axId val="0"/>
      </c:bar3DChart>
      <c:catAx>
        <c:axId val="2838645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3868904"/>
        <c:crosses val="autoZero"/>
        <c:auto val="1"/>
        <c:lblAlgn val="ctr"/>
        <c:lblOffset val="100"/>
        <c:noMultiLvlLbl val="0"/>
      </c:catAx>
      <c:valAx>
        <c:axId val="283868904"/>
        <c:scaling>
          <c:orientation val="minMax"/>
        </c:scaling>
        <c:delete val="1"/>
        <c:axPos val="l"/>
        <c:numFmt formatCode="0%" sourceLinked="1"/>
        <c:majorTickMark val="out"/>
        <c:minorTickMark val="none"/>
        <c:tickLblPos val="nextTo"/>
        <c:crossAx val="2838645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9.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Instituci&#243;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8.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10" Type="http://schemas.openxmlformats.org/officeDocument/2006/relationships/chart" Target="../charts/chart40.xml"/><Relationship Id="rId19" Type="http://schemas.openxmlformats.org/officeDocument/2006/relationships/chart" Target="../charts/chart47.xml"/><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50.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image" Target="../media/image2.jpeg"/><Relationship Id="rId3" Type="http://schemas.openxmlformats.org/officeDocument/2006/relationships/chart" Target="../charts/chart53.xml"/><Relationship Id="rId21" Type="http://schemas.openxmlformats.org/officeDocument/2006/relationships/chart" Target="../charts/chart68.xml"/><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hyperlink" Target="#Admon!A1"/><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67.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chart" Target="../charts/chart70.xml"/><Relationship Id="rId10" Type="http://schemas.openxmlformats.org/officeDocument/2006/relationships/chart" Target="../charts/chart60.xml"/><Relationship Id="rId19" Type="http://schemas.openxmlformats.org/officeDocument/2006/relationships/image" Target="../media/image14.png"/><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chart" Target="../charts/chart69.xml"/></Relationships>
</file>

<file path=xl/drawings/_rels/drawing6.xml.rels><?xml version="1.0" encoding="UTF-8" standalone="yes"?>
<Relationships xmlns="http://schemas.openxmlformats.org/package/2006/relationships"><Relationship Id="rId8" Type="http://schemas.openxmlformats.org/officeDocument/2006/relationships/chart" Target="../charts/chart78.xml"/><Relationship Id="rId13" Type="http://schemas.openxmlformats.org/officeDocument/2006/relationships/chart" Target="../charts/chart83.xml"/><Relationship Id="rId18" Type="http://schemas.openxmlformats.org/officeDocument/2006/relationships/chart" Target="../charts/chart88.xml"/><Relationship Id="rId26" Type="http://schemas.openxmlformats.org/officeDocument/2006/relationships/chart" Target="../charts/chart92.xml"/><Relationship Id="rId3" Type="http://schemas.openxmlformats.org/officeDocument/2006/relationships/chart" Target="../charts/chart73.xml"/><Relationship Id="rId21" Type="http://schemas.openxmlformats.org/officeDocument/2006/relationships/hyperlink" Target="#'Fort y Oport'!A1"/><Relationship Id="rId7" Type="http://schemas.openxmlformats.org/officeDocument/2006/relationships/chart" Target="../charts/chart77.xml"/><Relationship Id="rId12" Type="http://schemas.openxmlformats.org/officeDocument/2006/relationships/chart" Target="../charts/chart82.xml"/><Relationship Id="rId17" Type="http://schemas.openxmlformats.org/officeDocument/2006/relationships/chart" Target="../charts/chart87.xml"/><Relationship Id="rId25" Type="http://schemas.openxmlformats.org/officeDocument/2006/relationships/chart" Target="../charts/chart91.xml"/><Relationship Id="rId2" Type="http://schemas.openxmlformats.org/officeDocument/2006/relationships/chart" Target="../charts/chart72.xml"/><Relationship Id="rId16" Type="http://schemas.openxmlformats.org/officeDocument/2006/relationships/chart" Target="../charts/chart86.xml"/><Relationship Id="rId20" Type="http://schemas.openxmlformats.org/officeDocument/2006/relationships/chart" Target="../charts/chart90.xml"/><Relationship Id="rId29" Type="http://schemas.openxmlformats.org/officeDocument/2006/relationships/chart" Target="../charts/chart95.xml"/><Relationship Id="rId1" Type="http://schemas.openxmlformats.org/officeDocument/2006/relationships/chart" Target="../charts/chart71.xml"/><Relationship Id="rId6" Type="http://schemas.openxmlformats.org/officeDocument/2006/relationships/chart" Target="../charts/chart76.xml"/><Relationship Id="rId11" Type="http://schemas.openxmlformats.org/officeDocument/2006/relationships/chart" Target="../charts/chart81.xml"/><Relationship Id="rId24" Type="http://schemas.openxmlformats.org/officeDocument/2006/relationships/image" Target="../media/image15.png"/><Relationship Id="rId5" Type="http://schemas.openxmlformats.org/officeDocument/2006/relationships/chart" Target="../charts/chart75.xml"/><Relationship Id="rId15" Type="http://schemas.openxmlformats.org/officeDocument/2006/relationships/chart" Target="../charts/chart85.xml"/><Relationship Id="rId23" Type="http://schemas.openxmlformats.org/officeDocument/2006/relationships/hyperlink" Target="#Comunidad!A1"/><Relationship Id="rId28" Type="http://schemas.openxmlformats.org/officeDocument/2006/relationships/chart" Target="../charts/chart94.xml"/><Relationship Id="rId10" Type="http://schemas.openxmlformats.org/officeDocument/2006/relationships/chart" Target="../charts/chart80.xml"/><Relationship Id="rId19" Type="http://schemas.openxmlformats.org/officeDocument/2006/relationships/chart" Target="../charts/chart89.xml"/><Relationship Id="rId4" Type="http://schemas.openxmlformats.org/officeDocument/2006/relationships/chart" Target="../charts/chart74.xml"/><Relationship Id="rId9" Type="http://schemas.openxmlformats.org/officeDocument/2006/relationships/chart" Target="../charts/chart79.xml"/><Relationship Id="rId14" Type="http://schemas.openxmlformats.org/officeDocument/2006/relationships/chart" Target="../charts/chart84.xml"/><Relationship Id="rId22" Type="http://schemas.openxmlformats.org/officeDocument/2006/relationships/image" Target="../media/image2.jpeg"/><Relationship Id="rId27" Type="http://schemas.openxmlformats.org/officeDocument/2006/relationships/chart" Target="../charts/chart93.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43" name="1 Imagen" descr="Secretaría de Educación">
          <a:extLst>
            <a:ext uri="{FF2B5EF4-FFF2-40B4-BE49-F238E27FC236}">
              <a16:creationId xmlns:a16="http://schemas.microsoft.com/office/drawing/2014/main" xmlns="" id="{802C2215-F861-4DB2-A5FE-9DD951A5A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44" name="Picture 3995" descr="MB900431547">
          <a:hlinkClick xmlns:r="http://schemas.openxmlformats.org/officeDocument/2006/relationships" r:id="rId2" tooltip="Ir a revision identidad"/>
          <a:extLst>
            <a:ext uri="{FF2B5EF4-FFF2-40B4-BE49-F238E27FC236}">
              <a16:creationId xmlns:a16="http://schemas.microsoft.com/office/drawing/2014/main" xmlns="" id="{8F083C0C-E52B-4EEC-A961-1C39F9C9E71C}"/>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247650</xdr:colOff>
      <xdr:row>6</xdr:row>
      <xdr:rowOff>28575</xdr:rowOff>
    </xdr:to>
    <xdr:pic>
      <xdr:nvPicPr>
        <xdr:cNvPr id="56298808" name="2 Imagen">
          <a:hlinkClick xmlns:r="http://schemas.openxmlformats.org/officeDocument/2006/relationships" r:id="rId1" tooltip="IR A RESUMEN"/>
          <a:extLst>
            <a:ext uri="{FF2B5EF4-FFF2-40B4-BE49-F238E27FC236}">
              <a16:creationId xmlns:a16="http://schemas.microsoft.com/office/drawing/2014/main" xmlns="" id="{DEEA584E-424E-48A8-8981-D3A051B8D4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247650</xdr:colOff>
      <xdr:row>12</xdr:row>
      <xdr:rowOff>19050</xdr:rowOff>
    </xdr:to>
    <xdr:pic>
      <xdr:nvPicPr>
        <xdr:cNvPr id="56298809" name="3 Imagen">
          <a:hlinkClick xmlns:r="http://schemas.openxmlformats.org/officeDocument/2006/relationships" r:id="rId3" tooltip="IR A RESUMEN"/>
          <a:extLst>
            <a:ext uri="{FF2B5EF4-FFF2-40B4-BE49-F238E27FC236}">
              <a16:creationId xmlns:a16="http://schemas.microsoft.com/office/drawing/2014/main" xmlns="" id="{E4EE3409-976D-47B2-876F-ED13A0D1516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257175</xdr:colOff>
      <xdr:row>19</xdr:row>
      <xdr:rowOff>19050</xdr:rowOff>
    </xdr:to>
    <xdr:pic>
      <xdr:nvPicPr>
        <xdr:cNvPr id="56298810" name="4 Imagen">
          <a:hlinkClick xmlns:r="http://schemas.openxmlformats.org/officeDocument/2006/relationships" r:id="rId5" tooltip="IR A RESUMEN"/>
          <a:extLst>
            <a:ext uri="{FF2B5EF4-FFF2-40B4-BE49-F238E27FC236}">
              <a16:creationId xmlns:a16="http://schemas.microsoft.com/office/drawing/2014/main" xmlns="" id="{99C020FD-5724-4678-9C76-D9A0F67329C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247650</xdr:colOff>
      <xdr:row>29</xdr:row>
      <xdr:rowOff>19050</xdr:rowOff>
    </xdr:to>
    <xdr:pic>
      <xdr:nvPicPr>
        <xdr:cNvPr id="56298811" name="5 Imagen">
          <a:hlinkClick xmlns:r="http://schemas.openxmlformats.org/officeDocument/2006/relationships" r:id="rId7" tooltip="IR A RESUMEN"/>
          <a:extLst>
            <a:ext uri="{FF2B5EF4-FFF2-40B4-BE49-F238E27FC236}">
              <a16:creationId xmlns:a16="http://schemas.microsoft.com/office/drawing/2014/main" xmlns="" id="{EF99F0FE-841D-4167-90A3-6686925E6FF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247650</xdr:colOff>
      <xdr:row>35</xdr:row>
      <xdr:rowOff>28575</xdr:rowOff>
    </xdr:to>
    <xdr:pic>
      <xdr:nvPicPr>
        <xdr:cNvPr id="56298812" name="7 Imagen">
          <a:hlinkClick xmlns:r="http://schemas.openxmlformats.org/officeDocument/2006/relationships" r:id="rId8" tooltip="IR A RESUMEN"/>
          <a:extLst>
            <a:ext uri="{FF2B5EF4-FFF2-40B4-BE49-F238E27FC236}">
              <a16:creationId xmlns:a16="http://schemas.microsoft.com/office/drawing/2014/main" xmlns="" id="{0068116D-F2C8-4C13-9884-4F1D466B4EE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247650</xdr:colOff>
      <xdr:row>46</xdr:row>
      <xdr:rowOff>28575</xdr:rowOff>
    </xdr:to>
    <xdr:pic>
      <xdr:nvPicPr>
        <xdr:cNvPr id="56298813" name="8 Imagen">
          <a:hlinkClick xmlns:r="http://schemas.openxmlformats.org/officeDocument/2006/relationships" r:id="rId9" tooltip="IR A RESUMEN"/>
          <a:extLst>
            <a:ext uri="{FF2B5EF4-FFF2-40B4-BE49-F238E27FC236}">
              <a16:creationId xmlns:a16="http://schemas.microsoft.com/office/drawing/2014/main" xmlns="" id="{A2F2E227-E063-48F6-B0A5-ADB6BD8A07E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247650</xdr:colOff>
      <xdr:row>54</xdr:row>
      <xdr:rowOff>19050</xdr:rowOff>
    </xdr:to>
    <xdr:pic>
      <xdr:nvPicPr>
        <xdr:cNvPr id="56298814" name="9 Imagen">
          <a:hlinkClick xmlns:r="http://schemas.openxmlformats.org/officeDocument/2006/relationships" r:id="rId10" tooltip="IR A RESUMEN"/>
          <a:extLst>
            <a:ext uri="{FF2B5EF4-FFF2-40B4-BE49-F238E27FC236}">
              <a16:creationId xmlns:a16="http://schemas.microsoft.com/office/drawing/2014/main" xmlns="" id="{107BE253-2174-42A2-90C3-57379A427FB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247650</xdr:colOff>
      <xdr:row>61</xdr:row>
      <xdr:rowOff>9525</xdr:rowOff>
    </xdr:to>
    <xdr:pic>
      <xdr:nvPicPr>
        <xdr:cNvPr id="56298815" name="10 Imagen">
          <a:hlinkClick xmlns:r="http://schemas.openxmlformats.org/officeDocument/2006/relationships" r:id="rId11" tooltip="IR A RESUMEN"/>
          <a:extLst>
            <a:ext uri="{FF2B5EF4-FFF2-40B4-BE49-F238E27FC236}">
              <a16:creationId xmlns:a16="http://schemas.microsoft.com/office/drawing/2014/main" xmlns="" id="{4A3E0F44-5D35-444F-8514-C0A693E3CBA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247650</xdr:colOff>
      <xdr:row>67</xdr:row>
      <xdr:rowOff>28575</xdr:rowOff>
    </xdr:to>
    <xdr:pic>
      <xdr:nvPicPr>
        <xdr:cNvPr id="56298816" name="11 Imagen">
          <a:hlinkClick xmlns:r="http://schemas.openxmlformats.org/officeDocument/2006/relationships" r:id="rId13" tooltip="IR A RESUMEN"/>
          <a:extLst>
            <a:ext uri="{FF2B5EF4-FFF2-40B4-BE49-F238E27FC236}">
              <a16:creationId xmlns:a16="http://schemas.microsoft.com/office/drawing/2014/main" xmlns="" id="{2E931852-90BD-4BC7-9F35-DC0A06A5F82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257175</xdr:colOff>
      <xdr:row>73</xdr:row>
      <xdr:rowOff>19050</xdr:rowOff>
    </xdr:to>
    <xdr:pic>
      <xdr:nvPicPr>
        <xdr:cNvPr id="56298817" name="12 Imagen">
          <a:hlinkClick xmlns:r="http://schemas.openxmlformats.org/officeDocument/2006/relationships" r:id="rId14" tooltip="IR A RESUMEN"/>
          <a:extLst>
            <a:ext uri="{FF2B5EF4-FFF2-40B4-BE49-F238E27FC236}">
              <a16:creationId xmlns:a16="http://schemas.microsoft.com/office/drawing/2014/main" xmlns="" id="{6BEA43D3-9168-4F7D-8069-B95C37F81D9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7463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247650</xdr:colOff>
      <xdr:row>83</xdr:row>
      <xdr:rowOff>28575</xdr:rowOff>
    </xdr:to>
    <xdr:pic>
      <xdr:nvPicPr>
        <xdr:cNvPr id="56298818" name="13 Imagen">
          <a:hlinkClick xmlns:r="http://schemas.openxmlformats.org/officeDocument/2006/relationships" r:id="rId16" tooltip="IR A RESUMEN"/>
          <a:extLst>
            <a:ext uri="{FF2B5EF4-FFF2-40B4-BE49-F238E27FC236}">
              <a16:creationId xmlns:a16="http://schemas.microsoft.com/office/drawing/2014/main" xmlns="" id="{F46C61C6-DA2E-4946-8255-5A8433A42BB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14420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6298819" name="14 Imagen">
          <a:hlinkClick xmlns:r="http://schemas.openxmlformats.org/officeDocument/2006/relationships" r:id="rId17" tooltip="IR A RESUMEN"/>
          <a:extLst>
            <a:ext uri="{FF2B5EF4-FFF2-40B4-BE49-F238E27FC236}">
              <a16:creationId xmlns:a16="http://schemas.microsoft.com/office/drawing/2014/main" xmlns="" id="{BA6F7F3F-74FD-4A1D-92C3-BD03BB46D4EF}"/>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352800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6298820" name="15 Imagen">
          <a:hlinkClick xmlns:r="http://schemas.openxmlformats.org/officeDocument/2006/relationships" r:id="rId19" tooltip="IR A RESUMEN"/>
          <a:extLst>
            <a:ext uri="{FF2B5EF4-FFF2-40B4-BE49-F238E27FC236}">
              <a16:creationId xmlns:a16="http://schemas.microsoft.com/office/drawing/2014/main" xmlns="" id="{0DB10F59-1998-42F0-A2EB-83EA0E1598DF}"/>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6709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3</xdr:col>
      <xdr:colOff>247650</xdr:colOff>
      <xdr:row>101</xdr:row>
      <xdr:rowOff>28575</xdr:rowOff>
    </xdr:to>
    <xdr:pic>
      <xdr:nvPicPr>
        <xdr:cNvPr id="56298821" name="16 Imagen">
          <a:hlinkClick xmlns:r="http://schemas.openxmlformats.org/officeDocument/2006/relationships" r:id="rId21" tooltip="IR A RESUMEN"/>
          <a:extLst>
            <a:ext uri="{FF2B5EF4-FFF2-40B4-BE49-F238E27FC236}">
              <a16:creationId xmlns:a16="http://schemas.microsoft.com/office/drawing/2014/main" xmlns="" id="{D06767C5-BFD1-4D96-A90C-28A56C2B3A69}"/>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88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247650</xdr:colOff>
      <xdr:row>113</xdr:row>
      <xdr:rowOff>28575</xdr:rowOff>
    </xdr:to>
    <xdr:pic>
      <xdr:nvPicPr>
        <xdr:cNvPr id="56298822" name="17 Imagen">
          <a:hlinkClick xmlns:r="http://schemas.openxmlformats.org/officeDocument/2006/relationships" r:id="rId22" tooltip="IR A RESUMEN"/>
          <a:extLst>
            <a:ext uri="{FF2B5EF4-FFF2-40B4-BE49-F238E27FC236}">
              <a16:creationId xmlns:a16="http://schemas.microsoft.com/office/drawing/2014/main" xmlns="" id="{64EF31F0-7362-4265-8AF7-4EF1A34EA50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3005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247650</xdr:colOff>
      <xdr:row>121</xdr:row>
      <xdr:rowOff>19050</xdr:rowOff>
    </xdr:to>
    <xdr:pic>
      <xdr:nvPicPr>
        <xdr:cNvPr id="56298823" name="18 Imagen">
          <a:hlinkClick xmlns:r="http://schemas.openxmlformats.org/officeDocument/2006/relationships" r:id="rId23" tooltip="IR A RESUMEN"/>
          <a:extLst>
            <a:ext uri="{FF2B5EF4-FFF2-40B4-BE49-F238E27FC236}">
              <a16:creationId xmlns:a16="http://schemas.microsoft.com/office/drawing/2014/main" xmlns="" id="{5D113FD3-7D6B-4854-9503-0DE5FD86CAE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5253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247650</xdr:colOff>
      <xdr:row>127</xdr:row>
      <xdr:rowOff>9525</xdr:rowOff>
    </xdr:to>
    <xdr:pic>
      <xdr:nvPicPr>
        <xdr:cNvPr id="56298824" name="19 Imagen">
          <a:hlinkClick xmlns:r="http://schemas.openxmlformats.org/officeDocument/2006/relationships" r:id="rId24" tooltip="IR A RESUMEN"/>
          <a:extLst>
            <a:ext uri="{FF2B5EF4-FFF2-40B4-BE49-F238E27FC236}">
              <a16:creationId xmlns:a16="http://schemas.microsoft.com/office/drawing/2014/main" xmlns="" id="{070B9035-0D99-4C7F-B878-DBA51EB16C8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7224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247650</xdr:colOff>
      <xdr:row>133</xdr:row>
      <xdr:rowOff>19050</xdr:rowOff>
    </xdr:to>
    <xdr:pic>
      <xdr:nvPicPr>
        <xdr:cNvPr id="56298825" name="20 Imagen">
          <a:hlinkClick xmlns:r="http://schemas.openxmlformats.org/officeDocument/2006/relationships" r:id="rId25" tooltip="IR A RESUMEN"/>
          <a:extLst>
            <a:ext uri="{FF2B5EF4-FFF2-40B4-BE49-F238E27FC236}">
              <a16:creationId xmlns:a16="http://schemas.microsoft.com/office/drawing/2014/main" xmlns="" id="{DE7DCAA5-9959-4B18-9528-EB68C902F68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9110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247650</xdr:colOff>
      <xdr:row>138</xdr:row>
      <xdr:rowOff>28575</xdr:rowOff>
    </xdr:to>
    <xdr:pic>
      <xdr:nvPicPr>
        <xdr:cNvPr id="56298826" name="21 Imagen">
          <a:hlinkClick xmlns:r="http://schemas.openxmlformats.org/officeDocument/2006/relationships" r:id="rId26" tooltip="IR A RESUMEN"/>
          <a:extLst>
            <a:ext uri="{FF2B5EF4-FFF2-40B4-BE49-F238E27FC236}">
              <a16:creationId xmlns:a16="http://schemas.microsoft.com/office/drawing/2014/main" xmlns="" id="{92B6F2FD-53EA-486A-82D5-AF7C56784E6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50615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298827" name="Picture 3995" descr="MB900431547">
          <a:hlinkClick xmlns:r="http://schemas.openxmlformats.org/officeDocument/2006/relationships" r:id="rId27" tooltip="Regresar"/>
          <a:extLst>
            <a:ext uri="{FF2B5EF4-FFF2-40B4-BE49-F238E27FC236}">
              <a16:creationId xmlns:a16="http://schemas.microsoft.com/office/drawing/2014/main" xmlns="" id="{082A3AD5-4640-43E5-A764-2ADEAF36F8CA}"/>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298828" name="Picture 3995" descr="MB900431547">
          <a:hlinkClick xmlns:r="http://schemas.openxmlformats.org/officeDocument/2006/relationships" r:id="rId29" tooltip="Ir a directiva"/>
          <a:extLst>
            <a:ext uri="{FF2B5EF4-FFF2-40B4-BE49-F238E27FC236}">
              <a16:creationId xmlns:a16="http://schemas.microsoft.com/office/drawing/2014/main" xmlns="" id="{5A7552D4-FC20-4C4C-B61F-9FA8C991F417}"/>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257175</xdr:colOff>
      <xdr:row>83</xdr:row>
      <xdr:rowOff>28575</xdr:rowOff>
    </xdr:to>
    <xdr:pic>
      <xdr:nvPicPr>
        <xdr:cNvPr id="56298829" name="13 Imagen">
          <a:hlinkClick xmlns:r="http://schemas.openxmlformats.org/officeDocument/2006/relationships" r:id="rId16" tooltip="IR A RESUMEN"/>
          <a:extLst>
            <a:ext uri="{FF2B5EF4-FFF2-40B4-BE49-F238E27FC236}">
              <a16:creationId xmlns:a16="http://schemas.microsoft.com/office/drawing/2014/main" xmlns="" id="{89D944CA-DE5E-4F2A-8DD5-03FDC1B507C1}"/>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86075" y="314420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257175</xdr:colOff>
      <xdr:row>54</xdr:row>
      <xdr:rowOff>19050</xdr:rowOff>
    </xdr:to>
    <xdr:pic>
      <xdr:nvPicPr>
        <xdr:cNvPr id="56298830" name="9 Imagen">
          <a:hlinkClick xmlns:r="http://schemas.openxmlformats.org/officeDocument/2006/relationships" r:id="rId10" tooltip="IR A RESUMEN"/>
          <a:extLst>
            <a:ext uri="{FF2B5EF4-FFF2-40B4-BE49-F238E27FC236}">
              <a16:creationId xmlns:a16="http://schemas.microsoft.com/office/drawing/2014/main" xmlns="" id="{BED0B243-A7D7-4C52-819D-9234A2841C7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95600" y="211074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257175</xdr:colOff>
      <xdr:row>67</xdr:row>
      <xdr:rowOff>28575</xdr:rowOff>
    </xdr:to>
    <xdr:pic>
      <xdr:nvPicPr>
        <xdr:cNvPr id="56298831" name="11 Imagen">
          <a:hlinkClick xmlns:r="http://schemas.openxmlformats.org/officeDocument/2006/relationships" r:id="rId13" tooltip="IR A RESUMEN"/>
          <a:extLst>
            <a:ext uri="{FF2B5EF4-FFF2-40B4-BE49-F238E27FC236}">
              <a16:creationId xmlns:a16="http://schemas.microsoft.com/office/drawing/2014/main" xmlns="" id="{ED9329D1-D83F-4295-BC5F-B8624B10A13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252222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266700</xdr:colOff>
      <xdr:row>73</xdr:row>
      <xdr:rowOff>19050</xdr:rowOff>
    </xdr:to>
    <xdr:pic>
      <xdr:nvPicPr>
        <xdr:cNvPr id="56298832" name="12 Imagen">
          <a:hlinkClick xmlns:r="http://schemas.openxmlformats.org/officeDocument/2006/relationships" r:id="rId14" tooltip="IR A RESUMEN"/>
          <a:extLst>
            <a:ext uri="{FF2B5EF4-FFF2-40B4-BE49-F238E27FC236}">
              <a16:creationId xmlns:a16="http://schemas.microsoft.com/office/drawing/2014/main" xmlns="" id="{21D18657-7249-4FCE-8BDE-C36BA386EE2D}"/>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7746325"/>
          <a:ext cx="2667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257175</xdr:colOff>
      <xdr:row>113</xdr:row>
      <xdr:rowOff>28575</xdr:rowOff>
    </xdr:to>
    <xdr:pic>
      <xdr:nvPicPr>
        <xdr:cNvPr id="56298833" name="17 Imagen">
          <a:hlinkClick xmlns:r="http://schemas.openxmlformats.org/officeDocument/2006/relationships" r:id="rId22" tooltip="IR A RESUMEN"/>
          <a:extLst>
            <a:ext uri="{FF2B5EF4-FFF2-40B4-BE49-F238E27FC236}">
              <a16:creationId xmlns:a16="http://schemas.microsoft.com/office/drawing/2014/main" xmlns="" id="{F113156C-D62E-480A-A858-1AD10CEFC93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86075" y="4300537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257175</xdr:colOff>
      <xdr:row>121</xdr:row>
      <xdr:rowOff>19050</xdr:rowOff>
    </xdr:to>
    <xdr:pic>
      <xdr:nvPicPr>
        <xdr:cNvPr id="56298834" name="18 Imagen">
          <a:hlinkClick xmlns:r="http://schemas.openxmlformats.org/officeDocument/2006/relationships" r:id="rId23" tooltip="IR A RESUMEN"/>
          <a:extLst>
            <a:ext uri="{FF2B5EF4-FFF2-40B4-BE49-F238E27FC236}">
              <a16:creationId xmlns:a16="http://schemas.microsoft.com/office/drawing/2014/main" xmlns="" id="{2BBFCCA9-464E-41CD-9DDB-A192596DDF5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86075" y="4525327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126</xdr:row>
      <xdr:rowOff>0</xdr:rowOff>
    </xdr:from>
    <xdr:to>
      <xdr:col>3</xdr:col>
      <xdr:colOff>257175</xdr:colOff>
      <xdr:row>127</xdr:row>
      <xdr:rowOff>9525</xdr:rowOff>
    </xdr:to>
    <xdr:pic>
      <xdr:nvPicPr>
        <xdr:cNvPr id="56298835" name="19 Imagen">
          <a:hlinkClick xmlns:r="http://schemas.openxmlformats.org/officeDocument/2006/relationships" r:id="rId24" tooltip="IR A RESUMEN"/>
          <a:extLst>
            <a:ext uri="{FF2B5EF4-FFF2-40B4-BE49-F238E27FC236}">
              <a16:creationId xmlns:a16="http://schemas.microsoft.com/office/drawing/2014/main" xmlns="" id="{9751FF1E-BFE0-428B-849B-AF9C4443DF4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95600" y="4722495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257175</xdr:colOff>
      <xdr:row>133</xdr:row>
      <xdr:rowOff>19050</xdr:rowOff>
    </xdr:to>
    <xdr:pic>
      <xdr:nvPicPr>
        <xdr:cNvPr id="56298836" name="20 Imagen">
          <a:hlinkClick xmlns:r="http://schemas.openxmlformats.org/officeDocument/2006/relationships" r:id="rId25" tooltip="IR A RESUMEN"/>
          <a:extLst>
            <a:ext uri="{FF2B5EF4-FFF2-40B4-BE49-F238E27FC236}">
              <a16:creationId xmlns:a16="http://schemas.microsoft.com/office/drawing/2014/main" xmlns="" id="{F791E647-BB63-4D3E-B9EE-9204DFC4FB9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95600" y="491109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257175</xdr:colOff>
      <xdr:row>138</xdr:row>
      <xdr:rowOff>28575</xdr:rowOff>
    </xdr:to>
    <xdr:pic>
      <xdr:nvPicPr>
        <xdr:cNvPr id="56298837" name="21 Imagen">
          <a:hlinkClick xmlns:r="http://schemas.openxmlformats.org/officeDocument/2006/relationships" r:id="rId26" tooltip="IR A RESUMEN"/>
          <a:extLst>
            <a:ext uri="{FF2B5EF4-FFF2-40B4-BE49-F238E27FC236}">
              <a16:creationId xmlns:a16="http://schemas.microsoft.com/office/drawing/2014/main" xmlns="" id="{84BF75A3-9414-4BA8-A5B2-AC0241355D6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905125" y="5061585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19050</xdr:rowOff>
    </xdr:to>
    <xdr:pic>
      <xdr:nvPicPr>
        <xdr:cNvPr id="32" name="15 Imagen">
          <a:hlinkClick xmlns:r="http://schemas.openxmlformats.org/officeDocument/2006/relationships" r:id="rId19" tooltip="IR A RESUMEN"/>
          <a:extLst>
            <a:ext uri="{FF2B5EF4-FFF2-40B4-BE49-F238E27FC236}">
              <a16:creationId xmlns:a16="http://schemas.microsoft.com/office/drawing/2014/main" xmlns="" id="{C29C057D-6135-4DB5-B961-471CBF7ED07E}"/>
            </a:ext>
            <a:ext uri="{147F2762-F138-4A5C-976F-8EAC2B608ADB}">
              <a16:predDERef xmlns:a16="http://schemas.microsoft.com/office/drawing/2014/main" xmlns="" pred="{84BF75A3-9414-4BA8-A5B2-AC0241355D62}"/>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7252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19050</xdr:rowOff>
    </xdr:to>
    <xdr:pic>
      <xdr:nvPicPr>
        <xdr:cNvPr id="33" name="15 Imagen">
          <a:hlinkClick xmlns:r="http://schemas.openxmlformats.org/officeDocument/2006/relationships" r:id="rId19" tooltip="IR A RESUMEN"/>
          <a:extLst>
            <a:ext uri="{FF2B5EF4-FFF2-40B4-BE49-F238E27FC236}">
              <a16:creationId xmlns:a16="http://schemas.microsoft.com/office/drawing/2014/main" xmlns="" id="{185ABDBC-5910-4F34-81A9-C15C95EF8546}"/>
            </a:ext>
            <a:ext uri="{147F2762-F138-4A5C-976F-8EAC2B608ADB}">
              <a16:predDERef xmlns:a16="http://schemas.microsoft.com/office/drawing/2014/main" xmlns="" pred="{C29C057D-6135-4DB5-B961-471CBF7ED07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7252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19050</xdr:rowOff>
    </xdr:to>
    <xdr:pic>
      <xdr:nvPicPr>
        <xdr:cNvPr id="34" name="15 Imagen">
          <a:hlinkClick xmlns:r="http://schemas.openxmlformats.org/officeDocument/2006/relationships" r:id="rId19" tooltip="IR A RESUMEN"/>
          <a:extLst>
            <a:ext uri="{FF2B5EF4-FFF2-40B4-BE49-F238E27FC236}">
              <a16:creationId xmlns:a16="http://schemas.microsoft.com/office/drawing/2014/main" xmlns="" id="{D68EA386-17D1-4698-82EE-8FEE8920964E}"/>
            </a:ext>
            <a:ext uri="{147F2762-F138-4A5C-976F-8EAC2B608ADB}">
              <a16:predDERef xmlns:a16="http://schemas.microsoft.com/office/drawing/2014/main" xmlns="" pred="{185ABDBC-5910-4F34-81A9-C15C95EF854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7252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638175</xdr:colOff>
      <xdr:row>96</xdr:row>
      <xdr:rowOff>9525</xdr:rowOff>
    </xdr:from>
    <xdr:to>
      <xdr:col>10</xdr:col>
      <xdr:colOff>885825</xdr:colOff>
      <xdr:row>97</xdr:row>
      <xdr:rowOff>19050</xdr:rowOff>
    </xdr:to>
    <xdr:pic>
      <xdr:nvPicPr>
        <xdr:cNvPr id="35" name="15 Imagen">
          <a:hlinkClick xmlns:r="http://schemas.openxmlformats.org/officeDocument/2006/relationships" r:id="rId19" tooltip="IR A RESUMEN"/>
          <a:extLst>
            <a:ext uri="{FF2B5EF4-FFF2-40B4-BE49-F238E27FC236}">
              <a16:creationId xmlns:a16="http://schemas.microsoft.com/office/drawing/2014/main" xmlns="" id="{24D20DB7-772C-461E-8FC2-42BE6DDEDB3D}"/>
            </a:ext>
            <a:ext uri="{147F2762-F138-4A5C-976F-8EAC2B608ADB}">
              <a16:predDERef xmlns:a16="http://schemas.microsoft.com/office/drawing/2014/main" xmlns="" pred="{D68EA386-17D1-4698-82EE-8FEE8920964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582150" y="47682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638175</xdr:colOff>
      <xdr:row>96</xdr:row>
      <xdr:rowOff>9525</xdr:rowOff>
    </xdr:from>
    <xdr:to>
      <xdr:col>10</xdr:col>
      <xdr:colOff>885825</xdr:colOff>
      <xdr:row>97</xdr:row>
      <xdr:rowOff>19050</xdr:rowOff>
    </xdr:to>
    <xdr:pic>
      <xdr:nvPicPr>
        <xdr:cNvPr id="36" name="15 Imagen">
          <a:hlinkClick xmlns:r="http://schemas.openxmlformats.org/officeDocument/2006/relationships" r:id="rId19" tooltip="IR A RESUMEN"/>
          <a:extLst>
            <a:ext uri="{FF2B5EF4-FFF2-40B4-BE49-F238E27FC236}">
              <a16:creationId xmlns:a16="http://schemas.microsoft.com/office/drawing/2014/main" xmlns="" id="{6A66CD73-4B39-4418-AFD0-7EC15FA4B225}"/>
            </a:ext>
            <a:ext uri="{147F2762-F138-4A5C-976F-8EAC2B608ADB}">
              <a16:predDERef xmlns:a16="http://schemas.microsoft.com/office/drawing/2014/main" xmlns="" pred="{24D20DB7-772C-461E-8FC2-42BE6DDEDB3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582150" y="47682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638175</xdr:colOff>
      <xdr:row>96</xdr:row>
      <xdr:rowOff>9525</xdr:rowOff>
    </xdr:from>
    <xdr:to>
      <xdr:col>10</xdr:col>
      <xdr:colOff>885825</xdr:colOff>
      <xdr:row>97</xdr:row>
      <xdr:rowOff>19050</xdr:rowOff>
    </xdr:to>
    <xdr:pic>
      <xdr:nvPicPr>
        <xdr:cNvPr id="37" name="15 Imagen">
          <a:hlinkClick xmlns:r="http://schemas.openxmlformats.org/officeDocument/2006/relationships" r:id="rId19" tooltip="IR A RESUMEN"/>
          <a:extLst>
            <a:ext uri="{FF2B5EF4-FFF2-40B4-BE49-F238E27FC236}">
              <a16:creationId xmlns:a16="http://schemas.microsoft.com/office/drawing/2014/main" xmlns="" id="{89D36714-8130-4848-9DCD-A3607D4C99E0}"/>
            </a:ext>
            <a:ext uri="{147F2762-F138-4A5C-976F-8EAC2B608ADB}">
              <a16:predDERef xmlns:a16="http://schemas.microsoft.com/office/drawing/2014/main" xmlns="" pred="{6A66CD73-4B39-4418-AFD0-7EC15FA4B22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582150" y="47682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899744" name="1 Gráfico">
          <a:extLst>
            <a:ext uri="{FF2B5EF4-FFF2-40B4-BE49-F238E27FC236}">
              <a16:creationId xmlns:a16="http://schemas.microsoft.com/office/drawing/2014/main" xmlns="" id="{409CBC43-8BE0-42FA-A10B-06A9ADD1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899745" name="2 Gráfico">
          <a:extLst>
            <a:ext uri="{FF2B5EF4-FFF2-40B4-BE49-F238E27FC236}">
              <a16:creationId xmlns:a16="http://schemas.microsoft.com/office/drawing/2014/main" xmlns="" id="{7F965DB8-4364-4C10-A0AB-978881BF1E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899746" name="3 Gráfico">
          <a:extLst>
            <a:ext uri="{FF2B5EF4-FFF2-40B4-BE49-F238E27FC236}">
              <a16:creationId xmlns:a16="http://schemas.microsoft.com/office/drawing/2014/main" xmlns="" id="{D6C2B7ED-B046-41AF-A946-4C35DCCA2B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899747" name="4 Gráfico">
          <a:extLst>
            <a:ext uri="{FF2B5EF4-FFF2-40B4-BE49-F238E27FC236}">
              <a16:creationId xmlns:a16="http://schemas.microsoft.com/office/drawing/2014/main" xmlns="" id="{7E8130D8-4F47-4B52-A31D-9D8EA1CC25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899748" name="5 Gráfico">
          <a:extLst>
            <a:ext uri="{FF2B5EF4-FFF2-40B4-BE49-F238E27FC236}">
              <a16:creationId xmlns:a16="http://schemas.microsoft.com/office/drawing/2014/main" xmlns="" id="{AF1C82DF-8C8D-4924-8407-E702283F0D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899749" name="6 Gráfico">
          <a:extLst>
            <a:ext uri="{FF2B5EF4-FFF2-40B4-BE49-F238E27FC236}">
              <a16:creationId xmlns:a16="http://schemas.microsoft.com/office/drawing/2014/main" xmlns="" id="{9BED58E6-54CF-4504-BF54-6698C17A8C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899750" name="7 Gráfico">
          <a:extLst>
            <a:ext uri="{FF2B5EF4-FFF2-40B4-BE49-F238E27FC236}">
              <a16:creationId xmlns:a16="http://schemas.microsoft.com/office/drawing/2014/main" xmlns="" id="{44E70051-1564-4358-944E-9C858A2F2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899751" name="8 Gráfico">
          <a:extLst>
            <a:ext uri="{FF2B5EF4-FFF2-40B4-BE49-F238E27FC236}">
              <a16:creationId xmlns:a16="http://schemas.microsoft.com/office/drawing/2014/main" xmlns="" id="{AA6F7EBB-0186-45F1-B652-AA521BFE04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899752" name="9 Gráfico">
          <a:extLst>
            <a:ext uri="{FF2B5EF4-FFF2-40B4-BE49-F238E27FC236}">
              <a16:creationId xmlns:a16="http://schemas.microsoft.com/office/drawing/2014/main" xmlns="" id="{BB0FF02D-D940-4827-AF85-ADD1F46D75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6899753" name="10 Gráfico">
          <a:extLst>
            <a:ext uri="{FF2B5EF4-FFF2-40B4-BE49-F238E27FC236}">
              <a16:creationId xmlns:a16="http://schemas.microsoft.com/office/drawing/2014/main" xmlns="" id="{FA43254E-0591-422C-806A-92D78419F6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6899754" name="11 Gráfico">
          <a:extLst>
            <a:ext uri="{FF2B5EF4-FFF2-40B4-BE49-F238E27FC236}">
              <a16:creationId xmlns:a16="http://schemas.microsoft.com/office/drawing/2014/main" xmlns="" id="{4B1D2F6F-A9B5-4F06-94D0-DF7964F371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6899755" name="12 Gráfico">
          <a:extLst>
            <a:ext uri="{FF2B5EF4-FFF2-40B4-BE49-F238E27FC236}">
              <a16:creationId xmlns:a16="http://schemas.microsoft.com/office/drawing/2014/main" xmlns="" id="{177AC16D-D855-4314-9DAD-B579C55132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899756" name="7 Gráfico">
          <a:extLst>
            <a:ext uri="{FF2B5EF4-FFF2-40B4-BE49-F238E27FC236}">
              <a16:creationId xmlns:a16="http://schemas.microsoft.com/office/drawing/2014/main" xmlns="" id="{7ACAD6F2-2E16-4393-885E-1988087C2A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899757" name="8 Gráfico">
          <a:extLst>
            <a:ext uri="{FF2B5EF4-FFF2-40B4-BE49-F238E27FC236}">
              <a16:creationId xmlns:a16="http://schemas.microsoft.com/office/drawing/2014/main" xmlns="" id="{E9114BFA-18AB-448C-AC30-38C53CC466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899758" name="9 Gráfico">
          <a:extLst>
            <a:ext uri="{FF2B5EF4-FFF2-40B4-BE49-F238E27FC236}">
              <a16:creationId xmlns:a16="http://schemas.microsoft.com/office/drawing/2014/main" xmlns="" id="{B2556DB2-B8C1-4584-9B42-DBB6C28B6F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6899759" name="16 Gráfico">
          <a:extLst>
            <a:ext uri="{FF2B5EF4-FFF2-40B4-BE49-F238E27FC236}">
              <a16:creationId xmlns:a16="http://schemas.microsoft.com/office/drawing/2014/main" xmlns="" id="{0A4C8630-D1C0-4823-BE7A-C35DECE293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6899760" name="7 Gráfico">
          <a:extLst>
            <a:ext uri="{FF2B5EF4-FFF2-40B4-BE49-F238E27FC236}">
              <a16:creationId xmlns:a16="http://schemas.microsoft.com/office/drawing/2014/main" xmlns="" id="{23084C27-8930-460C-81F3-E098D015DF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6899761" name="8 Gráfico">
          <a:extLst>
            <a:ext uri="{FF2B5EF4-FFF2-40B4-BE49-F238E27FC236}">
              <a16:creationId xmlns:a16="http://schemas.microsoft.com/office/drawing/2014/main" xmlns="" id="{87A27AAA-EA59-46D3-BB52-93981A52B7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32</xdr:col>
      <xdr:colOff>733425</xdr:colOff>
      <xdr:row>31</xdr:row>
      <xdr:rowOff>9525</xdr:rowOff>
    </xdr:from>
    <xdr:to>
      <xdr:col>38</xdr:col>
      <xdr:colOff>581025</xdr:colOff>
      <xdr:row>35</xdr:row>
      <xdr:rowOff>104775</xdr:rowOff>
    </xdr:to>
    <xdr:graphicFrame macro="">
      <xdr:nvGraphicFramePr>
        <xdr:cNvPr id="56899762" name="9 Gráfico">
          <a:extLst>
            <a:ext uri="{FF2B5EF4-FFF2-40B4-BE49-F238E27FC236}">
              <a16:creationId xmlns:a16="http://schemas.microsoft.com/office/drawing/2014/main" xmlns="" id="{5F3A0326-BC0F-409F-ADE5-6CBBFF0743C8}"/>
            </a:ext>
            <a:ext uri="{147F2762-F138-4A5C-976F-8EAC2B608ADB}">
              <a16:predDERef xmlns:a16="http://schemas.microsoft.com/office/drawing/2014/main" xmlns="" pred="{87A27AAA-EA59-46D3-BB52-93981A52B7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6899763" name="16 Gráfico">
          <a:extLst>
            <a:ext uri="{FF2B5EF4-FFF2-40B4-BE49-F238E27FC236}">
              <a16:creationId xmlns:a16="http://schemas.microsoft.com/office/drawing/2014/main" xmlns="" id="{9C821575-384C-4658-95AC-E9163D7A3A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6899764" name="7 Gráfico">
          <a:extLst>
            <a:ext uri="{FF2B5EF4-FFF2-40B4-BE49-F238E27FC236}">
              <a16:creationId xmlns:a16="http://schemas.microsoft.com/office/drawing/2014/main" xmlns="" id="{A3D8143E-A489-40DA-87F0-453656AFD2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6899765" name="8 Gráfico">
          <a:extLst>
            <a:ext uri="{FF2B5EF4-FFF2-40B4-BE49-F238E27FC236}">
              <a16:creationId xmlns:a16="http://schemas.microsoft.com/office/drawing/2014/main" xmlns="" id="{794BD8AE-5435-4769-9970-3385C597C4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6899766" name="9 Gráfico">
          <a:extLst>
            <a:ext uri="{FF2B5EF4-FFF2-40B4-BE49-F238E27FC236}">
              <a16:creationId xmlns:a16="http://schemas.microsoft.com/office/drawing/2014/main" xmlns="" id="{9DC81040-6822-48A5-8799-314624A720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6899767" name="16 Gráfico">
          <a:extLst>
            <a:ext uri="{FF2B5EF4-FFF2-40B4-BE49-F238E27FC236}">
              <a16:creationId xmlns:a16="http://schemas.microsoft.com/office/drawing/2014/main" xmlns="" id="{DAFB7571-69FD-41F9-92F9-A6012F2A0B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6899768" name="Picture 3995" descr="MB900431547">
          <a:hlinkClick xmlns:r="http://schemas.openxmlformats.org/officeDocument/2006/relationships" r:id="rId25" tooltip="Ir a factores criticos"/>
          <a:extLst>
            <a:ext uri="{FF2B5EF4-FFF2-40B4-BE49-F238E27FC236}">
              <a16:creationId xmlns:a16="http://schemas.microsoft.com/office/drawing/2014/main" xmlns="" id="{784AB815-1DD2-4B0D-8F9D-6F69DB8C019B}"/>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6899769" name="2 Imagen">
          <a:hlinkClick xmlns:r="http://schemas.openxmlformats.org/officeDocument/2006/relationships" r:id="rId25" tooltip="Ir a academica"/>
          <a:extLst>
            <a:ext uri="{FF2B5EF4-FFF2-40B4-BE49-F238E27FC236}">
              <a16:creationId xmlns:a16="http://schemas.microsoft.com/office/drawing/2014/main" xmlns="" id="{F0466049-16B9-46CD-B18A-A7CFE1E82E9A}"/>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6899770" name="1 Gráfico">
          <a:extLst>
            <a:ext uri="{FF2B5EF4-FFF2-40B4-BE49-F238E27FC236}">
              <a16:creationId xmlns:a16="http://schemas.microsoft.com/office/drawing/2014/main" xmlns="" id="{9F3068C7-02E7-441D-A07C-32B5F17A14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6899771" name="4 Gráfico">
          <a:extLst>
            <a:ext uri="{FF2B5EF4-FFF2-40B4-BE49-F238E27FC236}">
              <a16:creationId xmlns:a16="http://schemas.microsoft.com/office/drawing/2014/main" xmlns="" id="{1CF13AE0-4DC0-4721-8A04-B954C1EAD1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6899772" name="5 Gráfico">
          <a:extLst>
            <a:ext uri="{FF2B5EF4-FFF2-40B4-BE49-F238E27FC236}">
              <a16:creationId xmlns:a16="http://schemas.microsoft.com/office/drawing/2014/main" xmlns="" id="{29AC44FF-A757-4E28-83AE-6E1291D407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6899773" name="6 Gráfico">
          <a:extLst>
            <a:ext uri="{FF2B5EF4-FFF2-40B4-BE49-F238E27FC236}">
              <a16:creationId xmlns:a16="http://schemas.microsoft.com/office/drawing/2014/main" xmlns="" id="{D29F58AF-400F-40B7-8D56-351DDC6D0E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6899774" name="7 Gráfico">
          <a:extLst>
            <a:ext uri="{FF2B5EF4-FFF2-40B4-BE49-F238E27FC236}">
              <a16:creationId xmlns:a16="http://schemas.microsoft.com/office/drawing/2014/main" xmlns="" id="{2F946DB1-6ED6-45F8-AFD8-A1F8FD7E8E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6899775" name="8 Gráfico">
          <a:extLst>
            <a:ext uri="{FF2B5EF4-FFF2-40B4-BE49-F238E27FC236}">
              <a16:creationId xmlns:a16="http://schemas.microsoft.com/office/drawing/2014/main" xmlns="" id="{E56CF748-3CE6-4DB7-9E05-B81DC6CB29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979561" name="1 Gráfico">
          <a:extLst>
            <a:ext uri="{FF2B5EF4-FFF2-40B4-BE49-F238E27FC236}">
              <a16:creationId xmlns:a16="http://schemas.microsoft.com/office/drawing/2014/main" xmlns="" id="{38A83589-A409-4BD0-9AA3-5EC2391E04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979562" name="2 Gráfico">
          <a:extLst>
            <a:ext uri="{FF2B5EF4-FFF2-40B4-BE49-F238E27FC236}">
              <a16:creationId xmlns:a16="http://schemas.microsoft.com/office/drawing/2014/main" xmlns="" id="{33D4C15C-E917-4813-A6F6-1F63801728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979563" name="3 Gráfico">
          <a:extLst>
            <a:ext uri="{FF2B5EF4-FFF2-40B4-BE49-F238E27FC236}">
              <a16:creationId xmlns:a16="http://schemas.microsoft.com/office/drawing/2014/main" xmlns="" id="{25BE8D57-45F7-49D0-810F-7EC284D5B6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979564" name="4 Gráfico">
          <a:extLst>
            <a:ext uri="{FF2B5EF4-FFF2-40B4-BE49-F238E27FC236}">
              <a16:creationId xmlns:a16="http://schemas.microsoft.com/office/drawing/2014/main" xmlns="" id="{4E663EBF-F960-402F-9CA7-86711E2539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979565" name="5 Gráfico">
          <a:extLst>
            <a:ext uri="{FF2B5EF4-FFF2-40B4-BE49-F238E27FC236}">
              <a16:creationId xmlns:a16="http://schemas.microsoft.com/office/drawing/2014/main" xmlns="" id="{EB29F7CD-47B1-402C-B663-63C95E232B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979566" name="6 Gráfico">
          <a:extLst>
            <a:ext uri="{FF2B5EF4-FFF2-40B4-BE49-F238E27FC236}">
              <a16:creationId xmlns:a16="http://schemas.microsoft.com/office/drawing/2014/main" xmlns="" id="{D63EF85B-8CB0-439E-9663-1580C7222E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979567" name="7 Gráfico">
          <a:extLst>
            <a:ext uri="{FF2B5EF4-FFF2-40B4-BE49-F238E27FC236}">
              <a16:creationId xmlns:a16="http://schemas.microsoft.com/office/drawing/2014/main" xmlns="" id="{B82B657E-0770-461D-8831-295F8AE39A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979568" name="8 Gráfico">
          <a:extLst>
            <a:ext uri="{FF2B5EF4-FFF2-40B4-BE49-F238E27FC236}">
              <a16:creationId xmlns:a16="http://schemas.microsoft.com/office/drawing/2014/main" xmlns="" id="{22EDDDD2-FB4E-48CA-9E1F-EE6439EF04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979569" name="9 Gráfico">
          <a:extLst>
            <a:ext uri="{FF2B5EF4-FFF2-40B4-BE49-F238E27FC236}">
              <a16:creationId xmlns:a16="http://schemas.microsoft.com/office/drawing/2014/main" xmlns="" id="{7C95BED1-26BA-4B3A-B336-09CE97B084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6979570" name="10 Gráfico">
          <a:extLst>
            <a:ext uri="{FF2B5EF4-FFF2-40B4-BE49-F238E27FC236}">
              <a16:creationId xmlns:a16="http://schemas.microsoft.com/office/drawing/2014/main" xmlns="" id="{B636D458-26C5-47DF-A44F-1B57FEFC82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6979571" name="11 Gráfico">
          <a:extLst>
            <a:ext uri="{FF2B5EF4-FFF2-40B4-BE49-F238E27FC236}">
              <a16:creationId xmlns:a16="http://schemas.microsoft.com/office/drawing/2014/main" xmlns="" id="{B43CF37C-2563-4521-B77C-D9F99A1B7F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6979572" name="12 Gráfico">
          <a:extLst>
            <a:ext uri="{FF2B5EF4-FFF2-40B4-BE49-F238E27FC236}">
              <a16:creationId xmlns:a16="http://schemas.microsoft.com/office/drawing/2014/main" xmlns="" id="{92F08F66-DDB5-475F-BB5B-50D30031DF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21</xdr:col>
      <xdr:colOff>752475</xdr:colOff>
      <xdr:row>20</xdr:row>
      <xdr:rowOff>0</xdr:rowOff>
    </xdr:from>
    <xdr:to>
      <xdr:col>26</xdr:col>
      <xdr:colOff>752475</xdr:colOff>
      <xdr:row>25</xdr:row>
      <xdr:rowOff>257175</xdr:rowOff>
    </xdr:to>
    <xdr:graphicFrame macro="">
      <xdr:nvGraphicFramePr>
        <xdr:cNvPr id="56979573" name="7 Gráfico">
          <a:extLst>
            <a:ext uri="{FF2B5EF4-FFF2-40B4-BE49-F238E27FC236}">
              <a16:creationId xmlns:a16="http://schemas.microsoft.com/office/drawing/2014/main" xmlns="" id="{8DC2DA1F-4208-49BD-B48A-5262CD23EA18}"/>
            </a:ext>
            <a:ext uri="{147F2762-F138-4A5C-976F-8EAC2B608ADB}">
              <a16:predDERef xmlns:a16="http://schemas.microsoft.com/office/drawing/2014/main" xmlns="" pred="{92F08F66-DDB5-475F-BB5B-50D30031DF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979574" name="8 Gráfico">
          <a:extLst>
            <a:ext uri="{FF2B5EF4-FFF2-40B4-BE49-F238E27FC236}">
              <a16:creationId xmlns:a16="http://schemas.microsoft.com/office/drawing/2014/main" xmlns="" id="{094FA733-6242-4E54-96AE-012A2A1819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979575" name="9 Gráfico">
          <a:extLst>
            <a:ext uri="{FF2B5EF4-FFF2-40B4-BE49-F238E27FC236}">
              <a16:creationId xmlns:a16="http://schemas.microsoft.com/office/drawing/2014/main" xmlns="" id="{EE35F01B-04B2-4180-8788-56ADE4091E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6979576" name="16 Gráfico">
          <a:extLst>
            <a:ext uri="{FF2B5EF4-FFF2-40B4-BE49-F238E27FC236}">
              <a16:creationId xmlns:a16="http://schemas.microsoft.com/office/drawing/2014/main" xmlns="" id="{7B617294-1814-4C8D-92BB-226E5D4A70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6979577" name="Picture 3995" descr="MB900431547">
          <a:hlinkClick xmlns:r="http://schemas.openxmlformats.org/officeDocument/2006/relationships" r:id="rId17" tooltip="Ir a factores criticos"/>
          <a:extLst>
            <a:ext uri="{FF2B5EF4-FFF2-40B4-BE49-F238E27FC236}">
              <a16:creationId xmlns:a16="http://schemas.microsoft.com/office/drawing/2014/main" xmlns="" id="{EF2008F4-D097-41AF-AD34-FCFB515B7A4B}"/>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6979578" name="1 Gráfico">
          <a:extLst>
            <a:ext uri="{FF2B5EF4-FFF2-40B4-BE49-F238E27FC236}">
              <a16:creationId xmlns:a16="http://schemas.microsoft.com/office/drawing/2014/main" xmlns="" id="{943B8D05-817D-4818-8D9B-9BDF6ECA90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6979579" name="2 Gráfico">
          <a:extLst>
            <a:ext uri="{FF2B5EF4-FFF2-40B4-BE49-F238E27FC236}">
              <a16:creationId xmlns:a16="http://schemas.microsoft.com/office/drawing/2014/main" xmlns="" id="{A1892DAA-999F-45CC-8390-3643853869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6979580" name="3 Gráfico">
          <a:extLst>
            <a:ext uri="{FF2B5EF4-FFF2-40B4-BE49-F238E27FC236}">
              <a16:creationId xmlns:a16="http://schemas.microsoft.com/office/drawing/2014/main" xmlns="" id="{6591425C-A4DD-48FE-9122-C8991C9805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6979581" name="4 Gráfico">
          <a:extLst>
            <a:ext uri="{FF2B5EF4-FFF2-40B4-BE49-F238E27FC236}">
              <a16:creationId xmlns:a16="http://schemas.microsoft.com/office/drawing/2014/main" xmlns="" id="{1C8DDF79-D116-4D07-A7BF-B80E8C879B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931438" name="1 Gráfico">
          <a:extLst>
            <a:ext uri="{FF2B5EF4-FFF2-40B4-BE49-F238E27FC236}">
              <a16:creationId xmlns:a16="http://schemas.microsoft.com/office/drawing/2014/main" xmlns="" id="{F87A787A-312E-4CCF-9556-83467059BF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931439" name="2 Gráfico">
          <a:extLst>
            <a:ext uri="{FF2B5EF4-FFF2-40B4-BE49-F238E27FC236}">
              <a16:creationId xmlns:a16="http://schemas.microsoft.com/office/drawing/2014/main" xmlns="" id="{9D205C1B-AA0B-4AD3-A520-17F94D3467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931440" name="3 Gráfico">
          <a:extLst>
            <a:ext uri="{FF2B5EF4-FFF2-40B4-BE49-F238E27FC236}">
              <a16:creationId xmlns:a16="http://schemas.microsoft.com/office/drawing/2014/main" xmlns="" id="{57375B39-BAD4-47F1-99C5-A7D7831CF1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931441" name="4 Gráfico">
          <a:extLst>
            <a:ext uri="{FF2B5EF4-FFF2-40B4-BE49-F238E27FC236}">
              <a16:creationId xmlns:a16="http://schemas.microsoft.com/office/drawing/2014/main" xmlns="" id="{219534AB-91C9-40F5-994A-7C098423EB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931442" name="5 Gráfico">
          <a:extLst>
            <a:ext uri="{FF2B5EF4-FFF2-40B4-BE49-F238E27FC236}">
              <a16:creationId xmlns:a16="http://schemas.microsoft.com/office/drawing/2014/main" xmlns="" id="{D4AE91DE-9C2B-4451-B15C-218364A3EB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931443" name="6 Gráfico">
          <a:extLst>
            <a:ext uri="{FF2B5EF4-FFF2-40B4-BE49-F238E27FC236}">
              <a16:creationId xmlns:a16="http://schemas.microsoft.com/office/drawing/2014/main" xmlns="" id="{2B949D95-FAB8-43EB-B2A3-1327D4261C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931444" name="7 Gráfico">
          <a:extLst>
            <a:ext uri="{FF2B5EF4-FFF2-40B4-BE49-F238E27FC236}">
              <a16:creationId xmlns:a16="http://schemas.microsoft.com/office/drawing/2014/main" xmlns="" id="{3663A295-CA17-4C6A-B92E-1629F252A3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931445" name="8 Gráfico">
          <a:extLst>
            <a:ext uri="{FF2B5EF4-FFF2-40B4-BE49-F238E27FC236}">
              <a16:creationId xmlns:a16="http://schemas.microsoft.com/office/drawing/2014/main" xmlns="" id="{89086931-E391-4CE6-810A-5B1EDF2A5C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931446" name="9 Gráfico">
          <a:extLst>
            <a:ext uri="{FF2B5EF4-FFF2-40B4-BE49-F238E27FC236}">
              <a16:creationId xmlns:a16="http://schemas.microsoft.com/office/drawing/2014/main" xmlns="" id="{27A5C1AF-52C0-4219-A9AB-B9D5E40D86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6931447" name="10 Gráfico">
          <a:extLst>
            <a:ext uri="{FF2B5EF4-FFF2-40B4-BE49-F238E27FC236}">
              <a16:creationId xmlns:a16="http://schemas.microsoft.com/office/drawing/2014/main" xmlns="" id="{3E0E246A-B9C1-4FD5-B043-7C404A06DF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6931448" name="11 Gráfico">
          <a:extLst>
            <a:ext uri="{FF2B5EF4-FFF2-40B4-BE49-F238E27FC236}">
              <a16:creationId xmlns:a16="http://schemas.microsoft.com/office/drawing/2014/main" xmlns="" id="{3FC3DC92-5568-4AF7-B8B3-2950D27473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6931449" name="12 Gráfico">
          <a:extLst>
            <a:ext uri="{FF2B5EF4-FFF2-40B4-BE49-F238E27FC236}">
              <a16:creationId xmlns:a16="http://schemas.microsoft.com/office/drawing/2014/main" xmlns="" id="{E114E2D2-EE29-4584-B4F5-0449FD994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931450" name="7 Gráfico">
          <a:extLst>
            <a:ext uri="{FF2B5EF4-FFF2-40B4-BE49-F238E27FC236}">
              <a16:creationId xmlns:a16="http://schemas.microsoft.com/office/drawing/2014/main" xmlns="" id="{529ECEBA-8E7B-41F6-9936-24D6810CA2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931451" name="8 Gráfico">
          <a:extLst>
            <a:ext uri="{FF2B5EF4-FFF2-40B4-BE49-F238E27FC236}">
              <a16:creationId xmlns:a16="http://schemas.microsoft.com/office/drawing/2014/main" xmlns="" id="{06068B22-D660-49E4-82AC-1531AB84F1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931452" name="9 Gráfico">
          <a:extLst>
            <a:ext uri="{FF2B5EF4-FFF2-40B4-BE49-F238E27FC236}">
              <a16:creationId xmlns:a16="http://schemas.microsoft.com/office/drawing/2014/main" xmlns="" id="{15847D08-7346-40AF-A2F8-9CF100CC71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6931453" name="16 Gráfico">
          <a:extLst>
            <a:ext uri="{FF2B5EF4-FFF2-40B4-BE49-F238E27FC236}">
              <a16:creationId xmlns:a16="http://schemas.microsoft.com/office/drawing/2014/main" xmlns="" id="{16F5EE73-116F-471D-AB6B-CF9BA2B644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6931454" name="Picture 3995" descr="MB900431547">
          <a:hlinkClick xmlns:r="http://schemas.openxmlformats.org/officeDocument/2006/relationships" r:id="rId17" tooltip="Ir a factores criticos"/>
          <a:extLst>
            <a:ext uri="{FF2B5EF4-FFF2-40B4-BE49-F238E27FC236}">
              <a16:creationId xmlns:a16="http://schemas.microsoft.com/office/drawing/2014/main" xmlns="" id="{95139F36-597B-4158-93D2-4B0E68307BF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6931455" name="2 Imagen">
          <a:hlinkClick xmlns:r="http://schemas.openxmlformats.org/officeDocument/2006/relationships" r:id="rId17" tooltip="Ir a administrativa"/>
          <a:extLst>
            <a:ext uri="{FF2B5EF4-FFF2-40B4-BE49-F238E27FC236}">
              <a16:creationId xmlns:a16="http://schemas.microsoft.com/office/drawing/2014/main" xmlns="" id="{3A0B012B-1C59-4224-98D8-845D10A5E534}"/>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6931456" name="1 Gráfico">
          <a:extLst>
            <a:ext uri="{FF2B5EF4-FFF2-40B4-BE49-F238E27FC236}">
              <a16:creationId xmlns:a16="http://schemas.microsoft.com/office/drawing/2014/main" xmlns="" id="{B8775678-F541-4577-830D-FB8B5B9EB1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6931457" name="2 Gráfico">
          <a:extLst>
            <a:ext uri="{FF2B5EF4-FFF2-40B4-BE49-F238E27FC236}">
              <a16:creationId xmlns:a16="http://schemas.microsoft.com/office/drawing/2014/main" xmlns="" id="{CFDC637B-834E-4BE6-922A-448487EB80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6931458" name="3 Gráfico">
          <a:extLst>
            <a:ext uri="{FF2B5EF4-FFF2-40B4-BE49-F238E27FC236}">
              <a16:creationId xmlns:a16="http://schemas.microsoft.com/office/drawing/2014/main" xmlns="" id="{A6B3E985-3A0B-4461-8210-BB4F90D0D5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6931459" name="4 Gráfico">
          <a:extLst>
            <a:ext uri="{FF2B5EF4-FFF2-40B4-BE49-F238E27FC236}">
              <a16:creationId xmlns:a16="http://schemas.microsoft.com/office/drawing/2014/main" xmlns="" id="{F29F22B9-E331-447B-868D-3CCBA5084D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952967" name="1 Gráfico">
          <a:extLst>
            <a:ext uri="{FF2B5EF4-FFF2-40B4-BE49-F238E27FC236}">
              <a16:creationId xmlns:a16="http://schemas.microsoft.com/office/drawing/2014/main" xmlns="" id="{52C5CC75-A882-46AE-9D66-D31306E9ED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952968" name="2 Gráfico">
          <a:extLst>
            <a:ext uri="{FF2B5EF4-FFF2-40B4-BE49-F238E27FC236}">
              <a16:creationId xmlns:a16="http://schemas.microsoft.com/office/drawing/2014/main" xmlns="" id="{96C912E4-928A-40A3-B492-BB188DB5AB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952969" name="3 Gráfico">
          <a:extLst>
            <a:ext uri="{FF2B5EF4-FFF2-40B4-BE49-F238E27FC236}">
              <a16:creationId xmlns:a16="http://schemas.microsoft.com/office/drawing/2014/main" xmlns="" id="{B4CF80FD-4D4F-4BE5-AF19-64DFCD6B2A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952970" name="4 Gráfico">
          <a:extLst>
            <a:ext uri="{FF2B5EF4-FFF2-40B4-BE49-F238E27FC236}">
              <a16:creationId xmlns:a16="http://schemas.microsoft.com/office/drawing/2014/main" xmlns="" id="{A258783E-10BC-4FAF-A0C9-0A3186FAB1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952971" name="5 Gráfico">
          <a:extLst>
            <a:ext uri="{FF2B5EF4-FFF2-40B4-BE49-F238E27FC236}">
              <a16:creationId xmlns:a16="http://schemas.microsoft.com/office/drawing/2014/main" xmlns="" id="{8C24FD9B-3840-4DC9-9CC1-F59CFA4F9E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952972" name="6 Gráfico">
          <a:extLst>
            <a:ext uri="{FF2B5EF4-FFF2-40B4-BE49-F238E27FC236}">
              <a16:creationId xmlns:a16="http://schemas.microsoft.com/office/drawing/2014/main" xmlns="" id="{4999EC9F-24D6-45F9-AC28-FB0DDAE321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952973" name="7 Gráfico">
          <a:extLst>
            <a:ext uri="{FF2B5EF4-FFF2-40B4-BE49-F238E27FC236}">
              <a16:creationId xmlns:a16="http://schemas.microsoft.com/office/drawing/2014/main" xmlns="" id="{E780C65B-F919-4CC4-B164-422062726A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952974" name="8 Gráfico">
          <a:extLst>
            <a:ext uri="{FF2B5EF4-FFF2-40B4-BE49-F238E27FC236}">
              <a16:creationId xmlns:a16="http://schemas.microsoft.com/office/drawing/2014/main" xmlns="" id="{7CD53010-E461-4D9E-BB87-CB531D5388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952975" name="9 Gráfico">
          <a:extLst>
            <a:ext uri="{FF2B5EF4-FFF2-40B4-BE49-F238E27FC236}">
              <a16:creationId xmlns:a16="http://schemas.microsoft.com/office/drawing/2014/main" xmlns="" id="{98F07E4F-0C13-45E1-96C8-2FC9F014A6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6952976" name="10 Gráfico">
          <a:extLst>
            <a:ext uri="{FF2B5EF4-FFF2-40B4-BE49-F238E27FC236}">
              <a16:creationId xmlns:a16="http://schemas.microsoft.com/office/drawing/2014/main" xmlns="" id="{808429D4-BF04-40D5-B23D-DFA9238710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6952977" name="11 Gráfico">
          <a:extLst>
            <a:ext uri="{FF2B5EF4-FFF2-40B4-BE49-F238E27FC236}">
              <a16:creationId xmlns:a16="http://schemas.microsoft.com/office/drawing/2014/main" xmlns="" id="{D52D26E4-DC63-446C-9938-702AE84DB2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6952978" name="12 Gráfico">
          <a:extLst>
            <a:ext uri="{FF2B5EF4-FFF2-40B4-BE49-F238E27FC236}">
              <a16:creationId xmlns:a16="http://schemas.microsoft.com/office/drawing/2014/main" xmlns="" id="{103D6D1F-BBF4-4D5C-9164-43ACB12FDC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952979" name="7 Gráfico">
          <a:extLst>
            <a:ext uri="{FF2B5EF4-FFF2-40B4-BE49-F238E27FC236}">
              <a16:creationId xmlns:a16="http://schemas.microsoft.com/office/drawing/2014/main" xmlns="" id="{27B8DF18-CB6D-4F63-BF9C-968A5B7744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952980" name="8 Gráfico">
          <a:extLst>
            <a:ext uri="{FF2B5EF4-FFF2-40B4-BE49-F238E27FC236}">
              <a16:creationId xmlns:a16="http://schemas.microsoft.com/office/drawing/2014/main" xmlns="" id="{BC0994BE-9F7C-4F8B-AABD-41FFDBB262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952981" name="9 Gráfico">
          <a:extLst>
            <a:ext uri="{FF2B5EF4-FFF2-40B4-BE49-F238E27FC236}">
              <a16:creationId xmlns:a16="http://schemas.microsoft.com/office/drawing/2014/main" xmlns="" id="{EA877B9B-6322-4A64-BEB1-A79350C2F4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6952982" name="16 Gráfico">
          <a:extLst>
            <a:ext uri="{FF2B5EF4-FFF2-40B4-BE49-F238E27FC236}">
              <a16:creationId xmlns:a16="http://schemas.microsoft.com/office/drawing/2014/main" xmlns="" id="{F8B99A6E-0548-4F43-90D6-C02B38C6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6952983" name="7 Gráfico">
          <a:extLst>
            <a:ext uri="{FF2B5EF4-FFF2-40B4-BE49-F238E27FC236}">
              <a16:creationId xmlns:a16="http://schemas.microsoft.com/office/drawing/2014/main" xmlns="" id="{BAB1FF85-8F85-431A-80CE-0E1D928F73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6952984" name="8 Gráfico">
          <a:extLst>
            <a:ext uri="{FF2B5EF4-FFF2-40B4-BE49-F238E27FC236}">
              <a16:creationId xmlns:a16="http://schemas.microsoft.com/office/drawing/2014/main" xmlns="" id="{64747F51-017F-449B-B713-5DD09168E9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33</xdr:col>
      <xdr:colOff>114300</xdr:colOff>
      <xdr:row>25</xdr:row>
      <xdr:rowOff>381000</xdr:rowOff>
    </xdr:from>
    <xdr:to>
      <xdr:col>39</xdr:col>
      <xdr:colOff>0</xdr:colOff>
      <xdr:row>30</xdr:row>
      <xdr:rowOff>304800</xdr:rowOff>
    </xdr:to>
    <xdr:graphicFrame macro="">
      <xdr:nvGraphicFramePr>
        <xdr:cNvPr id="56952985" name="9 Gráfico">
          <a:extLst>
            <a:ext uri="{FF2B5EF4-FFF2-40B4-BE49-F238E27FC236}">
              <a16:creationId xmlns:a16="http://schemas.microsoft.com/office/drawing/2014/main" xmlns="" id="{6AFF8BAA-6DB6-48AB-96BA-57850DF73057}"/>
            </a:ext>
            <a:ext uri="{147F2762-F138-4A5C-976F-8EAC2B608ADB}">
              <a16:predDERef xmlns:a16="http://schemas.microsoft.com/office/drawing/2014/main" xmlns="" pred="{64747F51-017F-449B-B713-5DD09168E9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6952986" name="16 Gráfico">
          <a:extLst>
            <a:ext uri="{FF2B5EF4-FFF2-40B4-BE49-F238E27FC236}">
              <a16:creationId xmlns:a16="http://schemas.microsoft.com/office/drawing/2014/main" xmlns="" id="{8ABA4FCA-7EB5-4ADE-9E54-60A641C423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6952987" name="Picture 3995" descr="MB900431547">
          <a:hlinkClick xmlns:r="http://schemas.openxmlformats.org/officeDocument/2006/relationships" r:id="rId21" tooltip="Ir a factores criticos"/>
          <a:extLst>
            <a:ext uri="{FF2B5EF4-FFF2-40B4-BE49-F238E27FC236}">
              <a16:creationId xmlns:a16="http://schemas.microsoft.com/office/drawing/2014/main" xmlns="" id="{D107D633-22F5-40FF-AFAB-4BED1CF0182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6952988" name="2 Imagen">
          <a:hlinkClick xmlns:r="http://schemas.openxmlformats.org/officeDocument/2006/relationships" r:id="rId23" tooltip="Ir a comunidad"/>
          <a:extLst>
            <a:ext uri="{FF2B5EF4-FFF2-40B4-BE49-F238E27FC236}">
              <a16:creationId xmlns:a16="http://schemas.microsoft.com/office/drawing/2014/main" xmlns="" id="{5CF319DE-8504-410A-A999-0D644D2D8B1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6952989" name="3 Gráfico">
          <a:extLst>
            <a:ext uri="{FF2B5EF4-FFF2-40B4-BE49-F238E27FC236}">
              <a16:creationId xmlns:a16="http://schemas.microsoft.com/office/drawing/2014/main" xmlns="" id="{F953C6C9-6498-418D-941C-BE657CE2AE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6952990" name="4 Gráfico">
          <a:extLst>
            <a:ext uri="{FF2B5EF4-FFF2-40B4-BE49-F238E27FC236}">
              <a16:creationId xmlns:a16="http://schemas.microsoft.com/office/drawing/2014/main" xmlns="" id="{58FCAC8D-0AAA-46BF-BC9E-676A4FFBB4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6952991" name="5 Gráfico">
          <a:extLst>
            <a:ext uri="{FF2B5EF4-FFF2-40B4-BE49-F238E27FC236}">
              <a16:creationId xmlns:a16="http://schemas.microsoft.com/office/drawing/2014/main" xmlns="" id="{0BCB8E35-5CD7-4AB8-83F8-224A814916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6952992" name="6 Gráfico">
          <a:extLst>
            <a:ext uri="{FF2B5EF4-FFF2-40B4-BE49-F238E27FC236}">
              <a16:creationId xmlns:a16="http://schemas.microsoft.com/office/drawing/2014/main" xmlns="" id="{659154D4-8645-473E-BA19-9FC4D6254A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6952993" name="1 Gráfico">
          <a:extLst>
            <a:ext uri="{FF2B5EF4-FFF2-40B4-BE49-F238E27FC236}">
              <a16:creationId xmlns:a16="http://schemas.microsoft.com/office/drawing/2014/main" xmlns="" id="{ECF9331F-3104-4482-A37E-60AFDC6C32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yaromoes@hotmail.com" TargetMode="External"/><Relationship Id="rId3" Type="http://schemas.openxmlformats.org/officeDocument/2006/relationships/hyperlink" Target="mailto:yaromoes@hotmail.com" TargetMode="External"/><Relationship Id="rId7" Type="http://schemas.openxmlformats.org/officeDocument/2006/relationships/hyperlink" Target="mailto:gmariaeufemia@hot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docapacho@gmail.com" TargetMode="External"/><Relationship Id="rId5" Type="http://schemas.openxmlformats.org/officeDocument/2006/relationships/hyperlink" Target="mailto:ortiz_602@hotmail.com" TargetMode="External"/><Relationship Id="rId10" Type="http://schemas.openxmlformats.org/officeDocument/2006/relationships/drawing" Target="../drawings/drawing1.xml"/><Relationship Id="rId4" Type="http://schemas.openxmlformats.org/officeDocument/2006/relationships/hyperlink" Target="mailto:bbomaira@gmail.com"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18" zoomScale="80" zoomScaleNormal="80" workbookViewId="0">
      <selection activeCell="A24" sqref="A24:I24"/>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62"/>
      <c r="B1" s="163"/>
      <c r="C1" s="170" t="s">
        <v>0</v>
      </c>
      <c r="D1" s="171"/>
      <c r="E1" s="171"/>
      <c r="F1" s="171"/>
      <c r="G1" s="171"/>
      <c r="H1" s="168" t="s">
        <v>1</v>
      </c>
      <c r="I1" s="169"/>
    </row>
    <row r="2" spans="1:13" ht="18.75" customHeight="1" x14ac:dyDescent="0.25">
      <c r="A2" s="164"/>
      <c r="B2" s="165"/>
      <c r="C2" s="170" t="s">
        <v>2</v>
      </c>
      <c r="D2" s="171"/>
      <c r="E2" s="171"/>
      <c r="F2" s="171"/>
      <c r="G2" s="171"/>
      <c r="H2" s="86">
        <v>41241</v>
      </c>
      <c r="I2" s="87" t="s">
        <v>3</v>
      </c>
    </row>
    <row r="3" spans="1:13" ht="21" customHeight="1" x14ac:dyDescent="0.25">
      <c r="A3" s="166"/>
      <c r="B3" s="167"/>
      <c r="C3" s="170" t="s">
        <v>4</v>
      </c>
      <c r="D3" s="171"/>
      <c r="E3" s="171"/>
      <c r="F3" s="171"/>
      <c r="G3" s="171"/>
      <c r="H3" s="168" t="s">
        <v>5</v>
      </c>
      <c r="I3" s="169"/>
    </row>
    <row r="4" spans="1:13" ht="5.25" customHeight="1" x14ac:dyDescent="0.2"/>
    <row r="5" spans="1:13" ht="34.5" customHeight="1" x14ac:dyDescent="0.2">
      <c r="A5" s="204" t="s">
        <v>6</v>
      </c>
      <c r="B5" s="204"/>
      <c r="C5" s="204"/>
      <c r="D5" s="204"/>
      <c r="E5" s="204"/>
      <c r="F5" s="204"/>
      <c r="G5" s="204"/>
      <c r="H5" s="204"/>
      <c r="I5" s="204"/>
      <c r="K5" s="205" t="s">
        <v>7</v>
      </c>
      <c r="L5" s="205"/>
      <c r="M5" s="205"/>
    </row>
    <row r="6" spans="1:13" ht="23.25" customHeight="1" x14ac:dyDescent="0.2">
      <c r="A6" s="206" t="s">
        <v>8</v>
      </c>
      <c r="B6" s="207"/>
      <c r="C6" s="207"/>
      <c r="D6" s="207"/>
      <c r="E6" s="207"/>
      <c r="F6" s="175" t="s">
        <v>9</v>
      </c>
      <c r="G6" s="176"/>
      <c r="H6" s="176"/>
      <c r="I6" s="176"/>
      <c r="K6" s="89" t="s">
        <v>10</v>
      </c>
      <c r="L6" s="90" t="s">
        <v>11</v>
      </c>
      <c r="M6" s="91" t="s">
        <v>12</v>
      </c>
    </row>
    <row r="7" spans="1:13" ht="20.100000000000001" customHeight="1" x14ac:dyDescent="0.2">
      <c r="A7" s="208" t="s">
        <v>13</v>
      </c>
      <c r="B7" s="209"/>
      <c r="C7" s="209"/>
      <c r="D7" s="209"/>
      <c r="E7" s="209"/>
      <c r="F7" s="177" t="s">
        <v>14</v>
      </c>
      <c r="G7" s="177"/>
      <c r="H7" s="177"/>
      <c r="I7" s="177"/>
      <c r="K7" s="210" t="s">
        <v>15</v>
      </c>
      <c r="L7" s="141" t="s">
        <v>16</v>
      </c>
      <c r="M7" s="211" t="s">
        <v>17</v>
      </c>
    </row>
    <row r="8" spans="1:13" ht="33.75" customHeight="1" x14ac:dyDescent="0.2">
      <c r="A8" s="208"/>
      <c r="B8" s="209"/>
      <c r="C8" s="209"/>
      <c r="D8" s="209"/>
      <c r="E8" s="209"/>
      <c r="F8" s="212" t="s">
        <v>18</v>
      </c>
      <c r="G8" s="213"/>
      <c r="H8" s="214">
        <v>254377000317</v>
      </c>
      <c r="I8" s="215"/>
      <c r="K8" s="211"/>
      <c r="L8" s="141" t="s">
        <v>19</v>
      </c>
      <c r="M8" s="211"/>
    </row>
    <row r="9" spans="1:13" ht="20.100000000000001" customHeight="1" x14ac:dyDescent="0.2">
      <c r="A9" s="84" t="s">
        <v>20</v>
      </c>
      <c r="B9" s="85"/>
      <c r="C9" s="181" t="s">
        <v>21</v>
      </c>
      <c r="D9" s="181"/>
      <c r="E9" s="182"/>
      <c r="F9" s="183" t="s">
        <v>22</v>
      </c>
      <c r="G9" s="184"/>
      <c r="H9" s="218" t="s">
        <v>23</v>
      </c>
      <c r="I9" s="219"/>
      <c r="K9" s="211"/>
      <c r="L9" s="141" t="s">
        <v>24</v>
      </c>
      <c r="M9" s="211" t="s">
        <v>25</v>
      </c>
    </row>
    <row r="10" spans="1:13" ht="20.100000000000001" customHeight="1" x14ac:dyDescent="0.2">
      <c r="A10" s="179" t="s">
        <v>26</v>
      </c>
      <c r="B10" s="180"/>
      <c r="C10" s="181" t="s">
        <v>27</v>
      </c>
      <c r="D10" s="181"/>
      <c r="E10" s="181"/>
      <c r="F10" s="182"/>
      <c r="G10" s="88" t="s">
        <v>28</v>
      </c>
      <c r="H10" s="216">
        <v>3208531744</v>
      </c>
      <c r="I10" s="217"/>
      <c r="K10" s="211"/>
      <c r="L10" s="141" t="s">
        <v>29</v>
      </c>
      <c r="M10" s="211"/>
    </row>
    <row r="11" spans="1:13" ht="20.100000000000001" customHeight="1" x14ac:dyDescent="0.2">
      <c r="A11" s="179" t="s">
        <v>30</v>
      </c>
      <c r="B11" s="180"/>
      <c r="C11" s="181" t="s">
        <v>31</v>
      </c>
      <c r="D11" s="181"/>
      <c r="E11" s="181"/>
      <c r="F11" s="182"/>
      <c r="G11" s="88" t="s">
        <v>32</v>
      </c>
      <c r="H11" s="195">
        <v>2022</v>
      </c>
      <c r="I11" s="196"/>
      <c r="K11" s="197"/>
      <c r="L11" s="140"/>
      <c r="M11" s="140"/>
    </row>
    <row r="12" spans="1:13" ht="19.5" customHeight="1" x14ac:dyDescent="0.2">
      <c r="A12" s="198" t="s">
        <v>33</v>
      </c>
      <c r="B12" s="199"/>
      <c r="C12" s="199"/>
      <c r="D12" s="199"/>
      <c r="E12" s="199"/>
      <c r="F12" s="199"/>
      <c r="G12" s="199"/>
      <c r="H12" s="199"/>
      <c r="I12" s="200"/>
      <c r="K12" s="191"/>
      <c r="L12" s="140"/>
      <c r="M12" s="191"/>
    </row>
    <row r="13" spans="1:13" ht="20.100000000000001" customHeight="1" x14ac:dyDescent="0.2">
      <c r="A13" s="188" t="s">
        <v>34</v>
      </c>
      <c r="B13" s="188"/>
      <c r="C13" s="188"/>
      <c r="D13" s="188" t="s">
        <v>35</v>
      </c>
      <c r="E13" s="188"/>
      <c r="F13" s="188"/>
      <c r="G13" s="188" t="s">
        <v>36</v>
      </c>
      <c r="H13" s="188"/>
      <c r="I13" s="188"/>
      <c r="K13" s="191"/>
      <c r="L13" s="140"/>
      <c r="M13" s="191"/>
    </row>
    <row r="14" spans="1:13" ht="20.100000000000001" customHeight="1" x14ac:dyDescent="0.2">
      <c r="A14" s="201" t="s">
        <v>37</v>
      </c>
      <c r="B14" s="202" t="s">
        <v>37</v>
      </c>
      <c r="C14" s="203" t="s">
        <v>37</v>
      </c>
      <c r="D14" s="201" t="s">
        <v>38</v>
      </c>
      <c r="E14" s="202"/>
      <c r="F14" s="203"/>
      <c r="G14" s="192" t="s">
        <v>27</v>
      </c>
      <c r="H14" s="193" t="s">
        <v>27</v>
      </c>
      <c r="I14" s="194" t="s">
        <v>27</v>
      </c>
      <c r="K14" s="191"/>
      <c r="L14" s="140"/>
      <c r="M14" s="191"/>
    </row>
    <row r="15" spans="1:13" ht="20.100000000000001" customHeight="1" x14ac:dyDescent="0.2">
      <c r="A15" s="185" t="s">
        <v>39</v>
      </c>
      <c r="B15" s="185" t="s">
        <v>40</v>
      </c>
      <c r="C15" s="185" t="s">
        <v>40</v>
      </c>
      <c r="D15" s="185" t="s">
        <v>41</v>
      </c>
      <c r="E15" s="185"/>
      <c r="F15" s="185"/>
      <c r="G15" s="192" t="s">
        <v>42</v>
      </c>
      <c r="H15" s="193" t="s">
        <v>43</v>
      </c>
      <c r="I15" s="194" t="s">
        <v>43</v>
      </c>
      <c r="K15" s="191"/>
      <c r="L15" s="140"/>
      <c r="M15" s="140"/>
    </row>
    <row r="16" spans="1:13" ht="20.100000000000001" customHeight="1" x14ac:dyDescent="0.2">
      <c r="A16" s="185" t="s">
        <v>44</v>
      </c>
      <c r="B16" s="185" t="s">
        <v>45</v>
      </c>
      <c r="C16" s="185" t="s">
        <v>45</v>
      </c>
      <c r="D16" s="185" t="s">
        <v>41</v>
      </c>
      <c r="E16" s="185"/>
      <c r="F16" s="185"/>
      <c r="G16" s="192" t="s">
        <v>46</v>
      </c>
      <c r="H16" s="193" t="s">
        <v>47</v>
      </c>
      <c r="I16" s="194" t="s">
        <v>47</v>
      </c>
      <c r="K16" s="191"/>
      <c r="L16" s="140"/>
      <c r="M16" s="140"/>
    </row>
    <row r="17" spans="1:13" ht="20.100000000000001" customHeight="1" x14ac:dyDescent="0.2">
      <c r="A17" s="185" t="s">
        <v>48</v>
      </c>
      <c r="B17" s="185" t="s">
        <v>39</v>
      </c>
      <c r="C17" s="185" t="s">
        <v>39</v>
      </c>
      <c r="D17" s="185" t="s">
        <v>41</v>
      </c>
      <c r="E17" s="185"/>
      <c r="F17" s="185"/>
      <c r="G17" s="192" t="s">
        <v>49</v>
      </c>
      <c r="H17" s="193" t="s">
        <v>42</v>
      </c>
      <c r="I17" s="194" t="s">
        <v>42</v>
      </c>
      <c r="K17" s="191"/>
      <c r="L17" s="140"/>
      <c r="M17" s="140"/>
    </row>
    <row r="18" spans="1:13" ht="20.100000000000001" customHeight="1" x14ac:dyDescent="0.2">
      <c r="A18" s="185" t="s">
        <v>50</v>
      </c>
      <c r="B18" s="185"/>
      <c r="C18" s="185"/>
      <c r="D18" s="185" t="s">
        <v>41</v>
      </c>
      <c r="E18" s="185"/>
      <c r="F18" s="185"/>
      <c r="G18" s="192" t="s">
        <v>51</v>
      </c>
      <c r="H18" s="193"/>
      <c r="I18" s="194"/>
      <c r="K18" s="190"/>
      <c r="L18" s="140"/>
      <c r="M18" s="140"/>
    </row>
    <row r="19" spans="1:13" ht="20.100000000000001" customHeight="1" x14ac:dyDescent="0.2">
      <c r="A19" s="185" t="s">
        <v>52</v>
      </c>
      <c r="B19" s="185" t="s">
        <v>52</v>
      </c>
      <c r="C19" s="185" t="s">
        <v>52</v>
      </c>
      <c r="D19" s="185" t="s">
        <v>41</v>
      </c>
      <c r="E19" s="185"/>
      <c r="F19" s="185"/>
      <c r="G19" s="192" t="s">
        <v>53</v>
      </c>
      <c r="H19" s="193" t="s">
        <v>53</v>
      </c>
      <c r="I19" s="194" t="s">
        <v>53</v>
      </c>
      <c r="K19" s="191"/>
      <c r="L19" s="140"/>
      <c r="M19" s="140"/>
    </row>
    <row r="20" spans="1:13" ht="20.100000000000001" customHeight="1" x14ac:dyDescent="0.2">
      <c r="A20" s="185" t="s">
        <v>54</v>
      </c>
      <c r="B20" s="185" t="s">
        <v>55</v>
      </c>
      <c r="C20" s="185" t="s">
        <v>55</v>
      </c>
      <c r="D20" s="185" t="s">
        <v>41</v>
      </c>
      <c r="E20" s="185"/>
      <c r="F20" s="185"/>
      <c r="G20" s="192" t="s">
        <v>56</v>
      </c>
      <c r="H20" s="193" t="s">
        <v>57</v>
      </c>
      <c r="I20" s="194" t="s">
        <v>57</v>
      </c>
      <c r="K20" s="191"/>
      <c r="L20" s="140"/>
      <c r="M20" s="140"/>
    </row>
    <row r="21" spans="1:13" ht="20.100000000000001" customHeight="1" x14ac:dyDescent="0.2">
      <c r="A21" s="185" t="s">
        <v>45</v>
      </c>
      <c r="B21" s="185" t="s">
        <v>44</v>
      </c>
      <c r="C21" s="185" t="s">
        <v>44</v>
      </c>
      <c r="D21" s="185" t="s">
        <v>41</v>
      </c>
      <c r="E21" s="185"/>
      <c r="F21" s="185"/>
      <c r="G21" s="192" t="s">
        <v>47</v>
      </c>
      <c r="H21" s="193" t="s">
        <v>49</v>
      </c>
      <c r="I21" s="194" t="s">
        <v>49</v>
      </c>
      <c r="K21" s="191"/>
      <c r="L21" s="140"/>
      <c r="M21" s="104"/>
    </row>
    <row r="22" spans="1:13" ht="20.100000000000001" customHeight="1" x14ac:dyDescent="0.2">
      <c r="A22" s="178"/>
      <c r="B22" s="178"/>
      <c r="C22" s="178"/>
      <c r="D22" s="178"/>
      <c r="E22" s="178"/>
      <c r="F22" s="178"/>
      <c r="G22" s="178"/>
      <c r="H22" s="178"/>
      <c r="I22" s="178"/>
    </row>
    <row r="23" spans="1:13" s="19" customFormat="1" ht="20.25" x14ac:dyDescent="0.3">
      <c r="A23" s="189"/>
      <c r="B23" s="189"/>
      <c r="C23" s="189"/>
      <c r="D23" s="189"/>
      <c r="E23" s="189"/>
      <c r="F23" s="189"/>
      <c r="G23" s="189"/>
      <c r="H23" s="189"/>
      <c r="I23" s="189"/>
      <c r="K23" s="186"/>
      <c r="L23" s="186"/>
    </row>
    <row r="24" spans="1:13" ht="30" customHeight="1" x14ac:dyDescent="0.2">
      <c r="A24" s="187" t="s">
        <v>58</v>
      </c>
      <c r="B24" s="187"/>
      <c r="C24" s="187"/>
      <c r="D24" s="187"/>
      <c r="E24" s="187"/>
      <c r="F24" s="187"/>
      <c r="G24" s="187"/>
      <c r="H24" s="187"/>
      <c r="I24" s="187"/>
      <c r="K24" s="20"/>
      <c r="L24" s="20"/>
    </row>
    <row r="25" spans="1:13" ht="33.75" customHeight="1" x14ac:dyDescent="0.2">
      <c r="A25" s="188" t="s">
        <v>34</v>
      </c>
      <c r="B25" s="188"/>
      <c r="C25" s="188"/>
      <c r="D25" s="188" t="s">
        <v>35</v>
      </c>
      <c r="E25" s="188"/>
      <c r="F25" s="188"/>
      <c r="G25" s="188" t="s">
        <v>59</v>
      </c>
      <c r="H25" s="188"/>
      <c r="I25" s="188"/>
      <c r="K25" s="21"/>
      <c r="L25" s="22"/>
      <c r="M25" s="18" t="s">
        <v>60</v>
      </c>
    </row>
    <row r="26" spans="1:13" ht="20.100000000000001" customHeight="1" x14ac:dyDescent="0.2">
      <c r="A26" s="185" t="s">
        <v>37</v>
      </c>
      <c r="B26" s="185"/>
      <c r="C26" s="185"/>
      <c r="D26" s="185" t="s">
        <v>41</v>
      </c>
      <c r="E26" s="185"/>
      <c r="F26" s="185"/>
      <c r="G26" s="185"/>
      <c r="H26" s="185"/>
      <c r="I26" s="185"/>
      <c r="K26" s="21"/>
      <c r="L26" s="22"/>
    </row>
    <row r="27" spans="1:13" ht="20.100000000000001" customHeight="1" x14ac:dyDescent="0.2">
      <c r="A27" s="185" t="s">
        <v>39</v>
      </c>
      <c r="B27" s="185"/>
      <c r="C27" s="185"/>
      <c r="D27" s="185" t="s">
        <v>41</v>
      </c>
      <c r="E27" s="185"/>
      <c r="F27" s="185"/>
      <c r="G27" s="185" t="s">
        <v>61</v>
      </c>
      <c r="H27" s="185"/>
      <c r="I27" s="185"/>
      <c r="K27" s="21"/>
      <c r="L27" s="23"/>
    </row>
    <row r="28" spans="1:13" ht="20.100000000000001" customHeight="1" x14ac:dyDescent="0.2">
      <c r="A28" s="185" t="s">
        <v>48</v>
      </c>
      <c r="B28" s="185"/>
      <c r="C28" s="185"/>
      <c r="D28" s="185" t="s">
        <v>41</v>
      </c>
      <c r="E28" s="185"/>
      <c r="F28" s="185"/>
      <c r="G28" s="185" t="s">
        <v>62</v>
      </c>
      <c r="H28" s="185"/>
      <c r="I28" s="185"/>
      <c r="K28" s="21"/>
      <c r="L28" s="23"/>
    </row>
    <row r="29" spans="1:13" ht="20.100000000000001" customHeight="1" x14ac:dyDescent="0.2">
      <c r="A29" s="185" t="s">
        <v>45</v>
      </c>
      <c r="B29" s="185"/>
      <c r="C29" s="185"/>
      <c r="D29" s="185" t="s">
        <v>41</v>
      </c>
      <c r="E29" s="185"/>
      <c r="F29" s="185"/>
      <c r="G29" s="185" t="s">
        <v>63</v>
      </c>
      <c r="H29" s="185"/>
      <c r="I29" s="185"/>
      <c r="K29" s="21"/>
      <c r="L29" s="22"/>
    </row>
    <row r="30" spans="1:13" ht="20.100000000000001" customHeight="1" x14ac:dyDescent="0.2">
      <c r="A30" s="185" t="s">
        <v>52</v>
      </c>
      <c r="B30" s="185"/>
      <c r="C30" s="185"/>
      <c r="D30" s="185" t="s">
        <v>41</v>
      </c>
      <c r="E30" s="185"/>
      <c r="F30" s="185"/>
      <c r="G30" s="185" t="s">
        <v>64</v>
      </c>
      <c r="H30" s="185"/>
      <c r="I30" s="185"/>
      <c r="K30" s="21"/>
      <c r="L30" s="23"/>
    </row>
    <row r="31" spans="1:13" ht="20.100000000000001" customHeight="1" x14ac:dyDescent="0.2">
      <c r="A31" s="178"/>
      <c r="B31" s="178"/>
      <c r="C31" s="178"/>
      <c r="D31" s="178"/>
      <c r="E31" s="178"/>
      <c r="F31" s="178"/>
      <c r="G31" s="178"/>
      <c r="H31" s="178"/>
      <c r="I31" s="178"/>
      <c r="K31" s="21"/>
      <c r="L31" s="24"/>
    </row>
    <row r="32" spans="1:13" ht="20.100000000000001" customHeight="1" x14ac:dyDescent="0.2">
      <c r="A32" s="178"/>
      <c r="B32" s="178"/>
      <c r="C32" s="178"/>
      <c r="D32" s="178"/>
      <c r="E32" s="178"/>
      <c r="F32" s="178"/>
      <c r="G32" s="178"/>
      <c r="H32" s="178"/>
      <c r="I32" s="178"/>
      <c r="K32" s="172"/>
      <c r="L32" s="22"/>
    </row>
    <row r="33" spans="11:12" ht="15" x14ac:dyDescent="0.2">
      <c r="K33" s="172"/>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3" t="s">
        <v>65</v>
      </c>
      <c r="B65526" s="173"/>
      <c r="C65526" s="173"/>
      <c r="D65526" s="173"/>
      <c r="E65526" s="173"/>
    </row>
    <row r="65527" spans="1:5" x14ac:dyDescent="0.2">
      <c r="A65527" s="174" t="s">
        <v>66</v>
      </c>
      <c r="B65527" s="174"/>
      <c r="C65527" s="174"/>
      <c r="D65527" s="174"/>
      <c r="E65527" s="174"/>
    </row>
    <row r="65528" spans="1:5" x14ac:dyDescent="0.2">
      <c r="A65528" s="174" t="s">
        <v>67</v>
      </c>
      <c r="B65528" s="174"/>
      <c r="C65528" s="174"/>
      <c r="D65528" s="174"/>
      <c r="E65528" s="174"/>
    </row>
    <row r="65529" spans="1:5" x14ac:dyDescent="0.2">
      <c r="A65529" s="18" t="s">
        <v>68</v>
      </c>
      <c r="D65529" s="18" t="s">
        <v>69</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 ref="G17" r:id="rId3"/>
    <hyperlink ref="G15" r:id="rId4"/>
    <hyperlink ref="G16" r:id="rId5"/>
    <hyperlink ref="G20" r:id="rId6"/>
    <hyperlink ref="G21" r:id="rId7"/>
    <hyperlink ref="A14" r:id="rId8" display="yaromoes@hotmail.com"/>
  </hyperlinks>
  <pageMargins left="0.70866141732283472" right="0.70866141732283472" top="0.74803149606299213" bottom="0.74803149606299213" header="0.31496062992125984" footer="0.31496062992125984"/>
  <pageSetup paperSize="9" orientation="landscape" horizontalDpi="300" verticalDpi="300" r:id="rId9"/>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topLeftCell="A128" zoomScale="80" zoomScaleNormal="80" workbookViewId="0">
      <selection activeCell="H131" sqref="H131"/>
    </sheetView>
  </sheetViews>
  <sheetFormatPr baseColWidth="10" defaultColWidth="11.42578125" defaultRowHeight="14.25" x14ac:dyDescent="0.2"/>
  <cols>
    <col min="1" max="1" width="0.42578125" style="18" customWidth="1"/>
    <col min="2" max="2" width="1.42578125" style="18" customWidth="1"/>
    <col min="3" max="3" width="32" style="18" customWidth="1"/>
    <col min="4" max="4" width="11.7109375" style="24" customWidth="1"/>
    <col min="5" max="5" width="33.7109375" style="55" customWidth="1"/>
    <col min="6" max="6" width="30.42578125" style="55" customWidth="1"/>
    <col min="7" max="7" width="11.7109375" style="24" customWidth="1"/>
    <col min="8" max="8" width="39.28515625" style="55" customWidth="1"/>
    <col min="9" max="9" width="33.7109375" style="55" customWidth="1"/>
    <col min="10" max="10" width="11.7109375" style="24" customWidth="1"/>
    <col min="11" max="12" width="33.7109375" style="55" customWidth="1"/>
    <col min="13" max="13" width="11.7109375" style="24" customWidth="1"/>
    <col min="14" max="15" width="33.7109375" style="55"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1" ht="33" customHeight="1" x14ac:dyDescent="0.2">
      <c r="B1" s="244" t="s">
        <v>70</v>
      </c>
      <c r="C1" s="244"/>
      <c r="D1" s="244"/>
      <c r="E1" s="244"/>
      <c r="F1" s="244"/>
      <c r="G1" s="244"/>
      <c r="H1" s="244"/>
      <c r="I1" s="244"/>
      <c r="J1" s="245"/>
      <c r="K1" s="245"/>
      <c r="L1" s="26"/>
      <c r="M1" s="26"/>
      <c r="N1" s="26"/>
      <c r="O1" s="26"/>
    </row>
    <row r="2" spans="1:21" ht="15.75" x14ac:dyDescent="0.2">
      <c r="B2" s="246" t="s">
        <v>71</v>
      </c>
      <c r="C2" s="246"/>
      <c r="D2" s="279" t="s">
        <v>72</v>
      </c>
      <c r="E2" s="279"/>
      <c r="F2" s="279"/>
      <c r="G2" s="280" t="s">
        <v>73</v>
      </c>
      <c r="H2" s="280"/>
      <c r="I2" s="280"/>
      <c r="J2" s="281" t="s">
        <v>74</v>
      </c>
      <c r="K2" s="281"/>
      <c r="L2" s="281"/>
      <c r="M2" s="227" t="s">
        <v>75</v>
      </c>
      <c r="N2" s="227"/>
      <c r="O2" s="227"/>
      <c r="Q2" s="18">
        <v>1</v>
      </c>
    </row>
    <row r="3" spans="1:21" ht="15" customHeight="1" x14ac:dyDescent="0.2">
      <c r="B3" s="246"/>
      <c r="C3" s="246"/>
      <c r="D3" s="282" t="s">
        <v>76</v>
      </c>
      <c r="E3" s="278" t="s">
        <v>77</v>
      </c>
      <c r="F3" s="278" t="s">
        <v>78</v>
      </c>
      <c r="G3" s="238" t="s">
        <v>76</v>
      </c>
      <c r="H3" s="278" t="s">
        <v>77</v>
      </c>
      <c r="I3" s="278" t="s">
        <v>78</v>
      </c>
      <c r="J3" s="238" t="s">
        <v>76</v>
      </c>
      <c r="K3" s="240" t="s">
        <v>77</v>
      </c>
      <c r="L3" s="242" t="s">
        <v>78</v>
      </c>
      <c r="M3" s="238" t="s">
        <v>76</v>
      </c>
      <c r="N3" s="240" t="s">
        <v>77</v>
      </c>
      <c r="O3" s="242" t="s">
        <v>78</v>
      </c>
      <c r="Q3" s="18">
        <v>2</v>
      </c>
    </row>
    <row r="4" spans="1:21" ht="15.75" customHeight="1" x14ac:dyDescent="0.2">
      <c r="B4" s="246"/>
      <c r="C4" s="246"/>
      <c r="D4" s="283"/>
      <c r="E4" s="242"/>
      <c r="F4" s="242"/>
      <c r="G4" s="239"/>
      <c r="H4" s="242"/>
      <c r="I4" s="242"/>
      <c r="J4" s="239"/>
      <c r="K4" s="241"/>
      <c r="L4" s="243"/>
      <c r="M4" s="239"/>
      <c r="N4" s="241"/>
      <c r="O4" s="243"/>
      <c r="Q4" s="18">
        <v>3</v>
      </c>
    </row>
    <row r="5" spans="1:21" ht="15.75" x14ac:dyDescent="0.2">
      <c r="B5" s="246"/>
      <c r="C5" s="246"/>
      <c r="D5" s="27"/>
      <c r="E5" s="28"/>
      <c r="F5" s="28"/>
      <c r="G5" s="29"/>
      <c r="H5" s="30"/>
      <c r="I5" s="30"/>
      <c r="J5" s="29"/>
      <c r="K5" s="31"/>
      <c r="L5" s="30"/>
      <c r="M5" s="29"/>
      <c r="N5" s="31"/>
      <c r="O5" s="30"/>
      <c r="Q5" s="18">
        <v>4</v>
      </c>
    </row>
    <row r="6" spans="1:21" ht="18.75" x14ac:dyDescent="0.2">
      <c r="A6" s="284"/>
      <c r="B6" s="265"/>
      <c r="C6" s="32" t="s">
        <v>79</v>
      </c>
      <c r="D6" s="33"/>
      <c r="E6" s="33"/>
      <c r="F6" s="33"/>
      <c r="G6" s="33"/>
      <c r="H6" s="33"/>
      <c r="I6" s="33"/>
      <c r="J6" s="33"/>
      <c r="K6" s="33"/>
      <c r="L6" s="34"/>
      <c r="M6" s="33"/>
      <c r="N6" s="33"/>
      <c r="O6" s="34"/>
    </row>
    <row r="7" spans="1:21" ht="45" customHeight="1" x14ac:dyDescent="0.2">
      <c r="A7" s="284"/>
      <c r="B7" s="266"/>
      <c r="C7" s="35" t="s">
        <v>80</v>
      </c>
      <c r="D7" s="70">
        <v>3</v>
      </c>
      <c r="E7" s="126" t="s">
        <v>81</v>
      </c>
      <c r="F7" s="126" t="s">
        <v>82</v>
      </c>
      <c r="G7" s="115">
        <v>3</v>
      </c>
      <c r="H7" s="73" t="s">
        <v>81</v>
      </c>
      <c r="I7" s="73" t="s">
        <v>83</v>
      </c>
      <c r="J7" s="118">
        <v>3</v>
      </c>
      <c r="K7" s="158" t="s">
        <v>84</v>
      </c>
      <c r="L7" s="76" t="s">
        <v>85</v>
      </c>
      <c r="M7" s="120"/>
      <c r="N7" s="106"/>
      <c r="O7" s="107"/>
      <c r="R7" s="18">
        <f>COUNTIF(D7:D10,"1")</f>
        <v>1</v>
      </c>
      <c r="S7" s="18">
        <f>COUNTIF(G7:G10,"1")</f>
        <v>1</v>
      </c>
      <c r="T7" s="18">
        <f>COUNTIF(J7:J10,"1")</f>
        <v>0</v>
      </c>
      <c r="U7" s="18">
        <f>COUNTIF(M7:M10,"1")</f>
        <v>0</v>
      </c>
    </row>
    <row r="8" spans="1:21" ht="72" x14ac:dyDescent="0.2">
      <c r="A8" s="284"/>
      <c r="B8" s="266"/>
      <c r="C8" s="36" t="s">
        <v>86</v>
      </c>
      <c r="D8" s="70">
        <v>2</v>
      </c>
      <c r="E8" s="126" t="s">
        <v>87</v>
      </c>
      <c r="F8" s="130" t="s">
        <v>88</v>
      </c>
      <c r="G8" s="115">
        <v>2</v>
      </c>
      <c r="H8" s="74" t="s">
        <v>89</v>
      </c>
      <c r="I8" s="73" t="s">
        <v>90</v>
      </c>
      <c r="J8" s="118">
        <v>2</v>
      </c>
      <c r="K8" s="159" t="s">
        <v>91</v>
      </c>
      <c r="L8" s="76" t="s">
        <v>92</v>
      </c>
      <c r="M8" s="120"/>
      <c r="N8" s="109"/>
      <c r="O8" s="107"/>
      <c r="R8" s="18">
        <f>COUNTIF(D7:D10,"2")</f>
        <v>2</v>
      </c>
      <c r="S8" s="18">
        <f>COUNTIF(G7:G10,"2")</f>
        <v>2</v>
      </c>
      <c r="T8" s="18">
        <f>COUNTIF(J7:J10,"2")</f>
        <v>2</v>
      </c>
      <c r="U8" s="18">
        <f>COUNTIF(M7:M10,"2")</f>
        <v>0</v>
      </c>
    </row>
    <row r="9" spans="1:21" ht="60" x14ac:dyDescent="0.2">
      <c r="A9" s="284"/>
      <c r="B9" s="266"/>
      <c r="C9" s="37" t="s">
        <v>93</v>
      </c>
      <c r="D9" s="70">
        <v>2</v>
      </c>
      <c r="E9" s="126" t="s">
        <v>94</v>
      </c>
      <c r="F9" s="126" t="s">
        <v>95</v>
      </c>
      <c r="G9" s="115">
        <v>2</v>
      </c>
      <c r="H9" s="74" t="s">
        <v>94</v>
      </c>
      <c r="I9" s="73" t="s">
        <v>96</v>
      </c>
      <c r="J9" s="118">
        <v>3</v>
      </c>
      <c r="K9" s="159" t="s">
        <v>97</v>
      </c>
      <c r="L9" s="76" t="s">
        <v>98</v>
      </c>
      <c r="M9" s="120"/>
      <c r="N9" s="109"/>
      <c r="O9" s="107"/>
      <c r="R9" s="18">
        <f>COUNTIF(D7:D10,"3")</f>
        <v>1</v>
      </c>
      <c r="S9" s="18">
        <f>COUNTIF(G7:G10,"3")</f>
        <v>1</v>
      </c>
      <c r="T9" s="18">
        <f>COUNTIF(J7:J10,"3")</f>
        <v>2</v>
      </c>
      <c r="U9" s="18">
        <f>COUNTIF(M7:M10,"3")</f>
        <v>0</v>
      </c>
    </row>
    <row r="10" spans="1:21" ht="72" customHeight="1" x14ac:dyDescent="0.2">
      <c r="A10" s="284"/>
      <c r="B10" s="267"/>
      <c r="C10" s="37" t="s">
        <v>99</v>
      </c>
      <c r="D10" s="70">
        <v>1</v>
      </c>
      <c r="E10" s="130" t="s">
        <v>100</v>
      </c>
      <c r="F10" s="130" t="s">
        <v>101</v>
      </c>
      <c r="G10" s="115">
        <v>1</v>
      </c>
      <c r="H10" s="74" t="s">
        <v>102</v>
      </c>
      <c r="I10" s="73" t="s">
        <v>103</v>
      </c>
      <c r="J10" s="118">
        <v>2</v>
      </c>
      <c r="K10" s="159" t="s">
        <v>104</v>
      </c>
      <c r="L10" s="76" t="s">
        <v>105</v>
      </c>
      <c r="M10" s="120"/>
      <c r="N10" s="109"/>
      <c r="O10" s="107"/>
      <c r="R10" s="18">
        <f>COUNTIF(D7:D10,"4")</f>
        <v>0</v>
      </c>
      <c r="S10" s="18">
        <f>COUNTIF(G7:G10,"4")</f>
        <v>0</v>
      </c>
      <c r="T10" s="18">
        <f>COUNTIF(J7:J10,"4")</f>
        <v>0</v>
      </c>
      <c r="U10" s="18">
        <f>COUNTIF(M7:M10,"4")</f>
        <v>0</v>
      </c>
    </row>
    <row r="11" spans="1:21" ht="6" customHeight="1" x14ac:dyDescent="0.25">
      <c r="B11" s="235"/>
      <c r="C11" s="236"/>
      <c r="D11" s="236"/>
      <c r="E11" s="236"/>
      <c r="F11" s="236"/>
      <c r="G11" s="236"/>
      <c r="H11" s="236"/>
      <c r="I11" s="236"/>
      <c r="J11" s="236"/>
      <c r="K11" s="258"/>
      <c r="L11" s="144"/>
      <c r="M11" s="121"/>
      <c r="N11" s="144"/>
      <c r="O11" s="144"/>
      <c r="Q11" s="18">
        <f>COUNTIF(D7:D10,"1")</f>
        <v>1</v>
      </c>
      <c r="R11" s="18">
        <f>COUNTIF(D7:D10,"1")</f>
        <v>1</v>
      </c>
      <c r="S11" s="18">
        <f>COUNTIF(D7:D10,"3")</f>
        <v>1</v>
      </c>
    </row>
    <row r="12" spans="1:21" ht="18.75" x14ac:dyDescent="0.2">
      <c r="A12" s="284"/>
      <c r="B12" s="255"/>
      <c r="C12" s="38" t="s">
        <v>106</v>
      </c>
      <c r="D12" s="39"/>
      <c r="E12" s="39"/>
      <c r="F12" s="39"/>
      <c r="G12" s="39"/>
      <c r="H12" s="39"/>
      <c r="I12" s="39"/>
      <c r="J12" s="39"/>
      <c r="K12" s="40"/>
      <c r="L12" s="41"/>
      <c r="M12" s="39"/>
      <c r="N12" s="40"/>
      <c r="O12" s="41"/>
    </row>
    <row r="13" spans="1:21" ht="69" customHeight="1" x14ac:dyDescent="0.2">
      <c r="A13" s="284"/>
      <c r="B13" s="256"/>
      <c r="C13" s="42" t="s">
        <v>107</v>
      </c>
      <c r="D13" s="129">
        <v>3</v>
      </c>
      <c r="E13" s="126" t="s">
        <v>108</v>
      </c>
      <c r="F13" s="126" t="s">
        <v>109</v>
      </c>
      <c r="G13" s="116">
        <v>3</v>
      </c>
      <c r="H13" s="73" t="s">
        <v>108</v>
      </c>
      <c r="I13" s="105" t="s">
        <v>110</v>
      </c>
      <c r="J13" s="119">
        <v>3</v>
      </c>
      <c r="K13" s="75" t="s">
        <v>111</v>
      </c>
      <c r="L13" s="76" t="s">
        <v>112</v>
      </c>
      <c r="M13" s="122"/>
      <c r="N13" s="110"/>
      <c r="O13" s="111"/>
      <c r="R13" s="18">
        <f>COUNTIF(D13:D17,"1")</f>
        <v>0</v>
      </c>
      <c r="S13" s="18">
        <f>COUNTIF(G13:G17,"1")</f>
        <v>0</v>
      </c>
      <c r="T13" s="18">
        <f>COUNTIF(J13:J17,"1")</f>
        <v>0</v>
      </c>
      <c r="U13" s="18">
        <f>COUNTIF(M13:M17,"1")</f>
        <v>0</v>
      </c>
    </row>
    <row r="14" spans="1:21" ht="55.5" customHeight="1" x14ac:dyDescent="0.2">
      <c r="A14" s="284"/>
      <c r="B14" s="256"/>
      <c r="C14" s="36" t="s">
        <v>113</v>
      </c>
      <c r="D14" s="129">
        <v>3</v>
      </c>
      <c r="E14" s="127" t="s">
        <v>114</v>
      </c>
      <c r="F14" s="126" t="s">
        <v>115</v>
      </c>
      <c r="G14" s="116">
        <v>3</v>
      </c>
      <c r="H14" s="74" t="s">
        <v>116</v>
      </c>
      <c r="I14" s="73" t="s">
        <v>117</v>
      </c>
      <c r="J14" s="119">
        <v>3</v>
      </c>
      <c r="K14" s="76" t="s">
        <v>118</v>
      </c>
      <c r="L14" s="76" t="s">
        <v>119</v>
      </c>
      <c r="M14" s="122"/>
      <c r="N14" s="111"/>
      <c r="O14" s="111"/>
      <c r="R14" s="18">
        <f>COUNTIF(D13:D17,"2")</f>
        <v>0</v>
      </c>
      <c r="S14" s="18">
        <f>COUNTIF(G13:G17,"2")</f>
        <v>0</v>
      </c>
      <c r="T14" s="18">
        <f>COUNTIF(J13:J17,"2")</f>
        <v>0</v>
      </c>
      <c r="U14" s="18">
        <f>COUNTIF(M13:M17,"2")</f>
        <v>0</v>
      </c>
    </row>
    <row r="15" spans="1:21" ht="48.75" customHeight="1" x14ac:dyDescent="0.2">
      <c r="A15" s="284"/>
      <c r="B15" s="256"/>
      <c r="C15" s="36" t="s">
        <v>120</v>
      </c>
      <c r="D15" s="129">
        <v>3</v>
      </c>
      <c r="E15" s="127" t="s">
        <v>121</v>
      </c>
      <c r="F15" s="126" t="s">
        <v>122</v>
      </c>
      <c r="G15" s="116">
        <v>3</v>
      </c>
      <c r="H15" s="74" t="s">
        <v>121</v>
      </c>
      <c r="I15" s="73" t="s">
        <v>123</v>
      </c>
      <c r="J15" s="119">
        <v>3</v>
      </c>
      <c r="K15" s="76" t="s">
        <v>124</v>
      </c>
      <c r="L15" s="76" t="s">
        <v>125</v>
      </c>
      <c r="M15" s="122"/>
      <c r="N15" s="111"/>
      <c r="O15" s="111"/>
      <c r="R15" s="18">
        <f>COUNTIF(D13:D17,"3")</f>
        <v>5</v>
      </c>
      <c r="S15" s="18">
        <f>COUNTIF(G13:G17,"3")</f>
        <v>5</v>
      </c>
      <c r="T15" s="18">
        <f>COUNTIF(J13:J17,"3")</f>
        <v>5</v>
      </c>
      <c r="U15" s="18">
        <f>COUNTIF(M13:M17,"3")</f>
        <v>0</v>
      </c>
    </row>
    <row r="16" spans="1:21" ht="48.75" customHeight="1" x14ac:dyDescent="0.2">
      <c r="A16" s="284"/>
      <c r="B16" s="256"/>
      <c r="C16" s="37" t="s">
        <v>126</v>
      </c>
      <c r="D16" s="129">
        <v>3</v>
      </c>
      <c r="E16" s="127" t="s">
        <v>127</v>
      </c>
      <c r="F16" s="126" t="s">
        <v>128</v>
      </c>
      <c r="G16" s="116">
        <v>3</v>
      </c>
      <c r="H16" s="74" t="s">
        <v>127</v>
      </c>
      <c r="I16" s="73" t="s">
        <v>129</v>
      </c>
      <c r="J16" s="119">
        <v>3</v>
      </c>
      <c r="K16" s="76" t="s">
        <v>130</v>
      </c>
      <c r="L16" s="76" t="s">
        <v>131</v>
      </c>
      <c r="M16" s="122"/>
      <c r="N16" s="111"/>
      <c r="O16" s="111"/>
      <c r="R16" s="18">
        <f>COUNTIF(D13:D17,"4")</f>
        <v>0</v>
      </c>
      <c r="S16" s="18">
        <f>COUNTIF(G13:G17,"4")</f>
        <v>0</v>
      </c>
      <c r="T16" s="18">
        <f>COUNTIF(J13:J17,"4")</f>
        <v>0</v>
      </c>
      <c r="U16" s="18">
        <f>COUNTIF(M13:M17,"4")</f>
        <v>0</v>
      </c>
    </row>
    <row r="17" spans="1:21" ht="60" x14ac:dyDescent="0.2">
      <c r="A17" s="284"/>
      <c r="B17" s="257"/>
      <c r="C17" s="36" t="s">
        <v>132</v>
      </c>
      <c r="D17" s="129">
        <v>3</v>
      </c>
      <c r="E17" s="131" t="s">
        <v>133</v>
      </c>
      <c r="F17" s="126" t="s">
        <v>134</v>
      </c>
      <c r="G17" s="116">
        <v>3</v>
      </c>
      <c r="H17" s="108" t="s">
        <v>135</v>
      </c>
      <c r="I17" s="105" t="s">
        <v>136</v>
      </c>
      <c r="J17" s="119">
        <v>3</v>
      </c>
      <c r="K17" s="76" t="s">
        <v>137</v>
      </c>
      <c r="L17" s="76" t="s">
        <v>138</v>
      </c>
      <c r="M17" s="122"/>
      <c r="N17" s="111"/>
      <c r="O17" s="111"/>
    </row>
    <row r="18" spans="1:21" ht="7.5" customHeight="1" x14ac:dyDescent="0.25">
      <c r="B18" s="268"/>
      <c r="C18" s="269"/>
      <c r="D18" s="269"/>
      <c r="E18" s="269"/>
      <c r="F18" s="269"/>
      <c r="G18" s="269"/>
      <c r="H18" s="269"/>
      <c r="I18" s="269"/>
      <c r="J18" s="269"/>
      <c r="K18" s="270"/>
      <c r="L18" s="144"/>
      <c r="M18" s="121"/>
      <c r="N18" s="144"/>
      <c r="O18" s="144"/>
    </row>
    <row r="19" spans="1:21" ht="18.75" x14ac:dyDescent="0.2">
      <c r="A19" s="284"/>
      <c r="B19" s="255"/>
      <c r="C19" s="38" t="s">
        <v>139</v>
      </c>
      <c r="D19" s="39"/>
      <c r="E19" s="39"/>
      <c r="F19" s="39"/>
      <c r="G19" s="39"/>
      <c r="H19" s="39"/>
      <c r="I19" s="39"/>
      <c r="J19" s="39"/>
      <c r="K19" s="40"/>
      <c r="L19" s="41"/>
      <c r="M19" s="39"/>
      <c r="N19" s="40"/>
      <c r="O19" s="41"/>
    </row>
    <row r="20" spans="1:21" ht="48" customHeight="1" x14ac:dyDescent="0.2">
      <c r="A20" s="284"/>
      <c r="B20" s="271"/>
      <c r="C20" s="43" t="s">
        <v>140</v>
      </c>
      <c r="D20" s="129">
        <v>3</v>
      </c>
      <c r="E20" s="126" t="s">
        <v>141</v>
      </c>
      <c r="F20" s="126" t="s">
        <v>142</v>
      </c>
      <c r="G20" s="116">
        <v>3</v>
      </c>
      <c r="H20" s="73" t="s">
        <v>143</v>
      </c>
      <c r="I20" s="73" t="s">
        <v>144</v>
      </c>
      <c r="J20" s="119">
        <v>3</v>
      </c>
      <c r="K20" s="75" t="s">
        <v>145</v>
      </c>
      <c r="L20" s="76" t="s">
        <v>146</v>
      </c>
      <c r="M20" s="122"/>
      <c r="N20" s="113"/>
      <c r="O20" s="114"/>
      <c r="R20" s="18">
        <f>COUNTIF(D20:D27,"1")</f>
        <v>2</v>
      </c>
      <c r="S20" s="18">
        <f>COUNTIF(G20:G27,"1")</f>
        <v>3</v>
      </c>
      <c r="T20" s="18">
        <f>COUNTIF(J20:J27,"1")</f>
        <v>0</v>
      </c>
      <c r="U20" s="18">
        <f>COUNTIF(M20:M27,"1")</f>
        <v>0</v>
      </c>
    </row>
    <row r="21" spans="1:21" ht="39.950000000000003" customHeight="1" x14ac:dyDescent="0.2">
      <c r="A21" s="284"/>
      <c r="B21" s="271"/>
      <c r="C21" s="44" t="s">
        <v>147</v>
      </c>
      <c r="D21" s="129">
        <v>3</v>
      </c>
      <c r="E21" s="127" t="s">
        <v>148</v>
      </c>
      <c r="F21" s="126" t="s">
        <v>149</v>
      </c>
      <c r="G21" s="116">
        <v>3</v>
      </c>
      <c r="H21" s="74" t="s">
        <v>150</v>
      </c>
      <c r="I21" s="73" t="s">
        <v>149</v>
      </c>
      <c r="J21" s="119">
        <v>3</v>
      </c>
      <c r="K21" s="76" t="s">
        <v>151</v>
      </c>
      <c r="L21" s="76" t="s">
        <v>152</v>
      </c>
      <c r="M21" s="122"/>
      <c r="N21" s="114"/>
      <c r="O21" s="114"/>
      <c r="R21" s="18">
        <f>COUNTIF(D20:D27,"2")</f>
        <v>2</v>
      </c>
      <c r="S21" s="18">
        <f>COUNTIF(G20:G27,"2")</f>
        <v>1</v>
      </c>
      <c r="T21" s="18">
        <f>COUNTIF(J20:J27,"2")</f>
        <v>1</v>
      </c>
      <c r="U21" s="18">
        <f>COUNTIF(M20:M27,"2")</f>
        <v>0</v>
      </c>
    </row>
    <row r="22" spans="1:21" ht="39.950000000000003" customHeight="1" x14ac:dyDescent="0.2">
      <c r="A22" s="284"/>
      <c r="B22" s="271"/>
      <c r="C22" s="44" t="s">
        <v>153</v>
      </c>
      <c r="D22" s="129">
        <v>3</v>
      </c>
      <c r="E22" s="127" t="s">
        <v>154</v>
      </c>
      <c r="F22" s="126" t="s">
        <v>155</v>
      </c>
      <c r="G22" s="116">
        <v>3</v>
      </c>
      <c r="H22" s="74" t="s">
        <v>156</v>
      </c>
      <c r="I22" s="73" t="s">
        <v>157</v>
      </c>
      <c r="J22" s="119">
        <v>3</v>
      </c>
      <c r="K22" s="76" t="s">
        <v>158</v>
      </c>
      <c r="L22" s="76" t="s">
        <v>159</v>
      </c>
      <c r="M22" s="122"/>
      <c r="N22" s="114"/>
      <c r="O22" s="114"/>
      <c r="R22" s="18">
        <f>COUNTIF(D20:D27,"3")</f>
        <v>4</v>
      </c>
      <c r="S22" s="18">
        <f>COUNTIF(G20:G27,"3")</f>
        <v>4</v>
      </c>
      <c r="T22" s="18">
        <f>COUNTIF(J20:J27,"3")</f>
        <v>7</v>
      </c>
      <c r="U22" s="18">
        <f>COUNTIF(M20:M27,"3")</f>
        <v>0</v>
      </c>
    </row>
    <row r="23" spans="1:21" ht="28.5" customHeight="1" x14ac:dyDescent="0.2">
      <c r="A23" s="284"/>
      <c r="B23" s="271"/>
      <c r="C23" s="44" t="s">
        <v>160</v>
      </c>
      <c r="D23" s="129">
        <v>1</v>
      </c>
      <c r="E23" s="127" t="s">
        <v>161</v>
      </c>
      <c r="F23" s="126" t="s">
        <v>162</v>
      </c>
      <c r="G23" s="116">
        <v>1</v>
      </c>
      <c r="H23" s="74" t="s">
        <v>161</v>
      </c>
      <c r="I23" s="73" t="s">
        <v>162</v>
      </c>
      <c r="J23" s="119">
        <v>2</v>
      </c>
      <c r="K23" s="76" t="s">
        <v>163</v>
      </c>
      <c r="L23" s="76" t="s">
        <v>164</v>
      </c>
      <c r="M23" s="122"/>
      <c r="N23" s="114"/>
      <c r="O23" s="114"/>
      <c r="R23" s="18">
        <f>COUNTIF(D20:D27,"4")</f>
        <v>0</v>
      </c>
      <c r="S23" s="18">
        <f>COUNTIF(G20:G27,"4")</f>
        <v>0</v>
      </c>
      <c r="T23" s="18">
        <f>COUNTIF(J20:J27,"4")</f>
        <v>0</v>
      </c>
      <c r="U23" s="18">
        <f>COUNTIF(M20:M27,"4")</f>
        <v>0</v>
      </c>
    </row>
    <row r="24" spans="1:21" ht="39.950000000000003" customHeight="1" x14ac:dyDescent="0.2">
      <c r="A24" s="284"/>
      <c r="B24" s="271"/>
      <c r="C24" s="44" t="s">
        <v>165</v>
      </c>
      <c r="D24" s="129">
        <v>2</v>
      </c>
      <c r="E24" s="127" t="s">
        <v>161</v>
      </c>
      <c r="F24" s="126" t="s">
        <v>166</v>
      </c>
      <c r="G24" s="116">
        <v>1</v>
      </c>
      <c r="H24" s="74" t="s">
        <v>167</v>
      </c>
      <c r="I24" s="73" t="s">
        <v>168</v>
      </c>
      <c r="J24" s="119">
        <v>3</v>
      </c>
      <c r="K24" s="76" t="s">
        <v>169</v>
      </c>
      <c r="L24" s="76" t="s">
        <v>170</v>
      </c>
      <c r="M24" s="122"/>
      <c r="N24" s="114"/>
      <c r="O24" s="114"/>
    </row>
    <row r="25" spans="1:21" ht="39.950000000000003" customHeight="1" x14ac:dyDescent="0.2">
      <c r="A25" s="284"/>
      <c r="B25" s="271"/>
      <c r="C25" s="44" t="s">
        <v>171</v>
      </c>
      <c r="D25" s="129">
        <v>2</v>
      </c>
      <c r="E25" s="127" t="s">
        <v>172</v>
      </c>
      <c r="F25" s="126" t="s">
        <v>173</v>
      </c>
      <c r="G25" s="116">
        <v>2</v>
      </c>
      <c r="H25" s="74" t="s">
        <v>174</v>
      </c>
      <c r="I25" s="73" t="s">
        <v>173</v>
      </c>
      <c r="J25" s="119">
        <v>3</v>
      </c>
      <c r="K25" s="76" t="s">
        <v>175</v>
      </c>
      <c r="L25" s="76" t="s">
        <v>176</v>
      </c>
      <c r="M25" s="122"/>
      <c r="N25" s="114"/>
      <c r="O25" s="114"/>
    </row>
    <row r="26" spans="1:21" ht="39.950000000000003" customHeight="1" x14ac:dyDescent="0.2">
      <c r="A26" s="284"/>
      <c r="B26" s="271"/>
      <c r="C26" s="44" t="s">
        <v>177</v>
      </c>
      <c r="D26" s="129">
        <v>3</v>
      </c>
      <c r="E26" s="127" t="s">
        <v>178</v>
      </c>
      <c r="F26" s="126" t="s">
        <v>179</v>
      </c>
      <c r="G26" s="116">
        <v>3</v>
      </c>
      <c r="H26" s="74" t="s">
        <v>180</v>
      </c>
      <c r="I26" s="73" t="s">
        <v>181</v>
      </c>
      <c r="J26" s="119">
        <v>3</v>
      </c>
      <c r="K26" s="76" t="s">
        <v>182</v>
      </c>
      <c r="L26" s="76" t="s">
        <v>183</v>
      </c>
      <c r="M26" s="122"/>
      <c r="N26" s="114"/>
      <c r="O26" s="114"/>
    </row>
    <row r="27" spans="1:21" ht="39.950000000000003" customHeight="1" x14ac:dyDescent="0.2">
      <c r="A27" s="284"/>
      <c r="B27" s="272"/>
      <c r="C27" s="44" t="s">
        <v>184</v>
      </c>
      <c r="D27" s="129">
        <v>1</v>
      </c>
      <c r="E27" s="127" t="s">
        <v>161</v>
      </c>
      <c r="F27" s="126" t="s">
        <v>162</v>
      </c>
      <c r="G27" s="116">
        <v>1</v>
      </c>
      <c r="H27" s="74" t="s">
        <v>161</v>
      </c>
      <c r="I27" s="105" t="s">
        <v>162</v>
      </c>
      <c r="J27" s="119">
        <v>3</v>
      </c>
      <c r="K27" s="76" t="s">
        <v>185</v>
      </c>
      <c r="L27" s="112" t="s">
        <v>186</v>
      </c>
      <c r="M27" s="122"/>
      <c r="N27" s="114"/>
      <c r="O27" s="114"/>
    </row>
    <row r="28" spans="1:21" ht="7.5" customHeight="1" x14ac:dyDescent="0.25">
      <c r="B28" s="235"/>
      <c r="C28" s="236"/>
      <c r="D28" s="236"/>
      <c r="E28" s="236"/>
      <c r="F28" s="236"/>
      <c r="G28" s="236"/>
      <c r="H28" s="236"/>
      <c r="I28" s="236"/>
      <c r="J28" s="236"/>
      <c r="K28" s="258"/>
      <c r="L28" s="144"/>
      <c r="M28" s="121"/>
      <c r="N28" s="144"/>
      <c r="O28" s="144"/>
    </row>
    <row r="29" spans="1:21" ht="18.75" x14ac:dyDescent="0.2">
      <c r="A29" s="284"/>
      <c r="B29" s="255"/>
      <c r="C29" s="38" t="s">
        <v>187</v>
      </c>
      <c r="D29" s="39"/>
      <c r="E29" s="39"/>
      <c r="F29" s="39"/>
      <c r="G29" s="39"/>
      <c r="H29" s="39"/>
      <c r="I29" s="39"/>
      <c r="J29" s="39"/>
      <c r="K29" s="40"/>
      <c r="L29" s="41"/>
      <c r="M29" s="39"/>
      <c r="N29" s="40"/>
      <c r="O29" s="41"/>
    </row>
    <row r="30" spans="1:21" ht="39.950000000000003" customHeight="1" x14ac:dyDescent="0.2">
      <c r="A30" s="284"/>
      <c r="B30" s="256"/>
      <c r="C30" s="42" t="s">
        <v>188</v>
      </c>
      <c r="D30" s="129">
        <v>3</v>
      </c>
      <c r="E30" s="130" t="s">
        <v>189</v>
      </c>
      <c r="F30" s="126" t="s">
        <v>190</v>
      </c>
      <c r="G30" s="116">
        <v>3</v>
      </c>
      <c r="H30" s="73" t="s">
        <v>191</v>
      </c>
      <c r="I30" s="73" t="s">
        <v>192</v>
      </c>
      <c r="J30" s="119">
        <v>3</v>
      </c>
      <c r="K30" s="75" t="s">
        <v>193</v>
      </c>
      <c r="L30" s="76" t="str">
        <f>$I$30</f>
        <v>Correo Electronico, Redes Sociales (Whatsapp), llamadas telefonicas, videollamadas, teleconferencias.</v>
      </c>
      <c r="M30" s="122"/>
      <c r="N30" s="113"/>
      <c r="O30" s="114"/>
      <c r="R30" s="18">
        <f>COUNTIF(D30:D33,"1")</f>
        <v>0</v>
      </c>
      <c r="S30" s="18">
        <f>COUNTIF(G30:G33,"1")</f>
        <v>0</v>
      </c>
      <c r="T30" s="18">
        <f>COUNTIF(J30:J33,"1")</f>
        <v>0</v>
      </c>
      <c r="U30" s="18">
        <f>COUNTIF(M30:M33,"1")</f>
        <v>0</v>
      </c>
    </row>
    <row r="31" spans="1:21" ht="47.25" customHeight="1" x14ac:dyDescent="0.2">
      <c r="A31" s="284"/>
      <c r="B31" s="256"/>
      <c r="C31" s="36" t="s">
        <v>194</v>
      </c>
      <c r="D31" s="129">
        <v>3</v>
      </c>
      <c r="E31" s="127" t="s">
        <v>195</v>
      </c>
      <c r="F31" s="126" t="s">
        <v>196</v>
      </c>
      <c r="G31" s="116">
        <v>3</v>
      </c>
      <c r="H31" s="74" t="s">
        <v>197</v>
      </c>
      <c r="I31" s="73" t="s">
        <v>198</v>
      </c>
      <c r="J31" s="119">
        <v>3</v>
      </c>
      <c r="K31" s="76" t="s">
        <v>199</v>
      </c>
      <c r="L31" s="76" t="s">
        <v>200</v>
      </c>
      <c r="M31" s="122"/>
      <c r="N31" s="114"/>
      <c r="O31" s="114"/>
      <c r="R31" s="18">
        <f>COUNTIF(D30:D33,"2")</f>
        <v>2</v>
      </c>
      <c r="S31" s="18">
        <f>COUNTIF(G30:G33,"2")</f>
        <v>2</v>
      </c>
      <c r="T31" s="18">
        <f>COUNTIF(J30:J33,"2")</f>
        <v>1</v>
      </c>
      <c r="U31" s="18">
        <f>COUNTIF(M30:M33,"2")</f>
        <v>0</v>
      </c>
    </row>
    <row r="32" spans="1:21" ht="60" x14ac:dyDescent="0.2">
      <c r="A32" s="284"/>
      <c r="B32" s="256"/>
      <c r="C32" s="36" t="s">
        <v>201</v>
      </c>
      <c r="D32" s="129">
        <v>2</v>
      </c>
      <c r="E32" s="131" t="s">
        <v>202</v>
      </c>
      <c r="F32" s="126" t="s">
        <v>203</v>
      </c>
      <c r="G32" s="116">
        <v>2</v>
      </c>
      <c r="H32" s="74" t="s">
        <v>204</v>
      </c>
      <c r="I32" s="73" t="s">
        <v>205</v>
      </c>
      <c r="J32" s="119">
        <v>2</v>
      </c>
      <c r="K32" s="76" t="s">
        <v>206</v>
      </c>
      <c r="L32" s="76" t="s">
        <v>207</v>
      </c>
      <c r="M32" s="122"/>
      <c r="N32" s="114"/>
      <c r="O32" s="114"/>
      <c r="R32" s="18">
        <f>COUNTIF(D30:D33,"3")</f>
        <v>2</v>
      </c>
      <c r="S32" s="18">
        <f>COUNTIF(G30:G33,"3")</f>
        <v>2</v>
      </c>
      <c r="T32" s="18">
        <f>COUNTIF(J30:J33,"31")</f>
        <v>0</v>
      </c>
      <c r="U32" s="18">
        <f>COUNTIF(M30:M33,"3")</f>
        <v>0</v>
      </c>
    </row>
    <row r="33" spans="1:21" ht="39.950000000000003" customHeight="1" x14ac:dyDescent="0.2">
      <c r="A33" s="284"/>
      <c r="B33" s="257"/>
      <c r="C33" s="36" t="s">
        <v>208</v>
      </c>
      <c r="D33" s="129">
        <v>2</v>
      </c>
      <c r="E33" s="127" t="s">
        <v>209</v>
      </c>
      <c r="F33" s="126" t="s">
        <v>210</v>
      </c>
      <c r="G33" s="116">
        <v>2</v>
      </c>
      <c r="H33" s="74" t="s">
        <v>209</v>
      </c>
      <c r="I33" s="73" t="s">
        <v>210</v>
      </c>
      <c r="J33" s="119">
        <v>3</v>
      </c>
      <c r="K33" s="76" t="s">
        <v>211</v>
      </c>
      <c r="L33" s="76" t="s">
        <v>212</v>
      </c>
      <c r="M33" s="122"/>
      <c r="N33" s="114"/>
      <c r="O33" s="114"/>
      <c r="R33" s="18">
        <f>COUNTIF(D30:D33,"4")</f>
        <v>0</v>
      </c>
      <c r="S33" s="18">
        <f>COUNTIF(G30:G33,"4")</f>
        <v>0</v>
      </c>
      <c r="T33" s="18">
        <f>COUNTIF(J30:J33,"4")</f>
        <v>0</v>
      </c>
      <c r="U33" s="18">
        <f>COUNTIF(M30:M33,"4")</f>
        <v>0</v>
      </c>
    </row>
    <row r="34" spans="1:21" ht="9" customHeight="1" x14ac:dyDescent="0.25">
      <c r="B34" s="268"/>
      <c r="C34" s="269"/>
      <c r="D34" s="269"/>
      <c r="E34" s="269"/>
      <c r="F34" s="269"/>
      <c r="G34" s="269"/>
      <c r="H34" s="269"/>
      <c r="I34" s="269"/>
      <c r="J34" s="269"/>
      <c r="K34" s="270"/>
      <c r="L34" s="144"/>
      <c r="M34" s="121"/>
      <c r="N34" s="144"/>
      <c r="O34" s="144"/>
    </row>
    <row r="35" spans="1:21" ht="18.75" x14ac:dyDescent="0.2">
      <c r="A35" s="284"/>
      <c r="B35" s="255"/>
      <c r="C35" s="45" t="s">
        <v>213</v>
      </c>
      <c r="D35" s="273"/>
      <c r="E35" s="273"/>
      <c r="F35" s="273"/>
      <c r="G35" s="273"/>
      <c r="H35" s="273"/>
      <c r="I35" s="273"/>
      <c r="J35" s="273"/>
      <c r="K35" s="273"/>
      <c r="L35" s="142"/>
      <c r="M35" s="92"/>
      <c r="N35" s="92"/>
      <c r="O35" s="142"/>
    </row>
    <row r="36" spans="1:21" ht="48" x14ac:dyDescent="0.2">
      <c r="A36" s="284"/>
      <c r="B36" s="256"/>
      <c r="C36" s="42" t="s">
        <v>214</v>
      </c>
      <c r="D36" s="129">
        <v>3</v>
      </c>
      <c r="E36" s="130" t="s">
        <v>215</v>
      </c>
      <c r="F36" s="130" t="s">
        <v>216</v>
      </c>
      <c r="G36" s="116">
        <v>3</v>
      </c>
      <c r="H36" s="73" t="s">
        <v>217</v>
      </c>
      <c r="I36" s="73" t="s">
        <v>218</v>
      </c>
      <c r="J36" s="119">
        <v>3</v>
      </c>
      <c r="K36" s="75" t="s">
        <v>219</v>
      </c>
      <c r="L36" s="76" t="s">
        <v>220</v>
      </c>
      <c r="M36" s="122"/>
      <c r="N36" s="113"/>
      <c r="O36" s="114"/>
      <c r="R36" s="18">
        <f>COUNTIF(D36:D44,"1")</f>
        <v>0</v>
      </c>
      <c r="S36" s="18">
        <f>COUNTIF(G36:G44,"1")</f>
        <v>0</v>
      </c>
      <c r="T36" s="18">
        <f>COUNTIF(J36:J44,"1")</f>
        <v>0</v>
      </c>
      <c r="U36" s="18">
        <f>COUNTIF(M36:M44,"1")</f>
        <v>0</v>
      </c>
    </row>
    <row r="37" spans="1:21" ht="47.25" customHeight="1" x14ac:dyDescent="0.2">
      <c r="A37" s="284"/>
      <c r="B37" s="256"/>
      <c r="C37" s="36" t="s">
        <v>221</v>
      </c>
      <c r="D37" s="129">
        <v>2</v>
      </c>
      <c r="E37" s="131" t="s">
        <v>222</v>
      </c>
      <c r="F37" s="130" t="s">
        <v>223</v>
      </c>
      <c r="G37" s="116">
        <v>2</v>
      </c>
      <c r="H37" s="74" t="s">
        <v>222</v>
      </c>
      <c r="I37" s="73" t="s">
        <v>224</v>
      </c>
      <c r="J37" s="119">
        <v>2</v>
      </c>
      <c r="K37" s="76" t="s">
        <v>225</v>
      </c>
      <c r="L37" s="76" t="s">
        <v>226</v>
      </c>
      <c r="M37" s="122"/>
      <c r="N37" s="114"/>
      <c r="O37" s="114"/>
      <c r="R37" s="18">
        <f>COUNTIF(D36:D44,"2")</f>
        <v>4</v>
      </c>
      <c r="S37" s="18">
        <f>COUNTIF(G36:G44,"2")</f>
        <v>5</v>
      </c>
      <c r="T37" s="18">
        <f>COUNTIF(J36:J44,"2")</f>
        <v>3</v>
      </c>
      <c r="U37" s="18">
        <f>COUNTIF(M36:M44,"2")</f>
        <v>0</v>
      </c>
    </row>
    <row r="38" spans="1:21" ht="46.5" customHeight="1" x14ac:dyDescent="0.2">
      <c r="A38" s="284"/>
      <c r="B38" s="256"/>
      <c r="C38" s="36" t="s">
        <v>227</v>
      </c>
      <c r="D38" s="129">
        <v>2</v>
      </c>
      <c r="E38" s="131" t="s">
        <v>228</v>
      </c>
      <c r="F38" s="130" t="s">
        <v>229</v>
      </c>
      <c r="G38" s="116">
        <v>2</v>
      </c>
      <c r="H38" s="74" t="s">
        <v>228</v>
      </c>
      <c r="I38" s="73" t="s">
        <v>229</v>
      </c>
      <c r="J38" s="119">
        <v>2</v>
      </c>
      <c r="K38" s="76" t="s">
        <v>230</v>
      </c>
      <c r="L38" s="76" t="s">
        <v>231</v>
      </c>
      <c r="M38" s="122"/>
      <c r="N38" s="114"/>
      <c r="O38" s="114"/>
      <c r="R38" s="18">
        <f>COUNTIF(D36:D44,"3")</f>
        <v>5</v>
      </c>
      <c r="S38" s="18">
        <f>COUNTIF(G36:G44,"3")</f>
        <v>4</v>
      </c>
      <c r="T38" s="18">
        <f>COUNTIF(J36:J44,"3")</f>
        <v>6</v>
      </c>
      <c r="U38" s="18">
        <f>COUNTIF(M36:M44,"3")</f>
        <v>0</v>
      </c>
    </row>
    <row r="39" spans="1:21" ht="44.25" customHeight="1" x14ac:dyDescent="0.2">
      <c r="A39" s="284"/>
      <c r="B39" s="256"/>
      <c r="C39" s="36" t="s">
        <v>232</v>
      </c>
      <c r="D39" s="129">
        <v>3</v>
      </c>
      <c r="E39" s="131" t="s">
        <v>233</v>
      </c>
      <c r="F39" s="130" t="s">
        <v>234</v>
      </c>
      <c r="G39" s="116">
        <v>3</v>
      </c>
      <c r="H39" s="74" t="s">
        <v>233</v>
      </c>
      <c r="I39" s="73" t="s">
        <v>235</v>
      </c>
      <c r="J39" s="119">
        <v>3</v>
      </c>
      <c r="K39" s="76" t="s">
        <v>236</v>
      </c>
      <c r="L39" s="76" t="s">
        <v>237</v>
      </c>
      <c r="M39" s="122"/>
      <c r="N39" s="114"/>
      <c r="O39" s="114"/>
      <c r="R39" s="18">
        <f>COUNTIF(D36:D44,"4")</f>
        <v>0</v>
      </c>
      <c r="S39" s="18">
        <f>COUNTIF(G36:G44,"4")</f>
        <v>0</v>
      </c>
      <c r="T39" s="18">
        <f>COUNTIF(J36:J44,"4")</f>
        <v>0</v>
      </c>
      <c r="U39" s="18">
        <f>COUNTIF(M36:M44,"4")</f>
        <v>0</v>
      </c>
    </row>
    <row r="40" spans="1:21" ht="84" x14ac:dyDescent="0.2">
      <c r="A40" s="284"/>
      <c r="B40" s="256"/>
      <c r="C40" s="36" t="s">
        <v>238</v>
      </c>
      <c r="D40" s="129">
        <v>3</v>
      </c>
      <c r="E40" s="131" t="s">
        <v>239</v>
      </c>
      <c r="F40" s="130" t="s">
        <v>240</v>
      </c>
      <c r="G40" s="116">
        <v>3</v>
      </c>
      <c r="H40" s="74" t="s">
        <v>241</v>
      </c>
      <c r="I40" s="73" t="s">
        <v>240</v>
      </c>
      <c r="J40" s="119">
        <v>3</v>
      </c>
      <c r="K40" s="76" t="s">
        <v>242</v>
      </c>
      <c r="L40" s="76" t="s">
        <v>243</v>
      </c>
      <c r="M40" s="122"/>
      <c r="N40" s="114"/>
      <c r="O40" s="114"/>
    </row>
    <row r="41" spans="1:21" ht="60" customHeight="1" x14ac:dyDescent="0.2">
      <c r="A41" s="284"/>
      <c r="B41" s="256"/>
      <c r="C41" s="36" t="s">
        <v>244</v>
      </c>
      <c r="D41" s="129">
        <v>3</v>
      </c>
      <c r="E41" s="131" t="s">
        <v>245</v>
      </c>
      <c r="F41" s="130" t="s">
        <v>246</v>
      </c>
      <c r="G41" s="116">
        <v>2</v>
      </c>
      <c r="H41" s="74" t="s">
        <v>247</v>
      </c>
      <c r="I41" s="73" t="s">
        <v>248</v>
      </c>
      <c r="J41" s="119">
        <v>3</v>
      </c>
      <c r="K41" s="76" t="s">
        <v>249</v>
      </c>
      <c r="L41" s="76" t="s">
        <v>250</v>
      </c>
      <c r="M41" s="122"/>
      <c r="N41" s="114"/>
      <c r="O41" s="114"/>
    </row>
    <row r="42" spans="1:21" ht="60" x14ac:dyDescent="0.2">
      <c r="A42" s="284"/>
      <c r="B42" s="256"/>
      <c r="C42" s="36" t="s">
        <v>251</v>
      </c>
      <c r="D42" s="129">
        <v>3</v>
      </c>
      <c r="E42" s="131" t="s">
        <v>252</v>
      </c>
      <c r="F42" s="130" t="s">
        <v>253</v>
      </c>
      <c r="G42" s="116">
        <v>3</v>
      </c>
      <c r="H42" s="74" t="s">
        <v>252</v>
      </c>
      <c r="I42" s="73" t="s">
        <v>254</v>
      </c>
      <c r="J42" s="119">
        <v>3</v>
      </c>
      <c r="K42" s="76" t="s">
        <v>255</v>
      </c>
      <c r="L42" s="76" t="s">
        <v>256</v>
      </c>
      <c r="M42" s="122"/>
      <c r="N42" s="114"/>
      <c r="O42" s="114"/>
    </row>
    <row r="43" spans="1:21" ht="39.950000000000003" customHeight="1" x14ac:dyDescent="0.2">
      <c r="A43" s="284"/>
      <c r="B43" s="256"/>
      <c r="C43" s="36" t="s">
        <v>257</v>
      </c>
      <c r="D43" s="129">
        <v>2</v>
      </c>
      <c r="E43" s="131" t="s">
        <v>258</v>
      </c>
      <c r="F43" s="130" t="s">
        <v>259</v>
      </c>
      <c r="G43" s="116">
        <v>2</v>
      </c>
      <c r="H43" s="74" t="s">
        <v>258</v>
      </c>
      <c r="I43" s="73" t="s">
        <v>259</v>
      </c>
      <c r="J43" s="119">
        <v>2</v>
      </c>
      <c r="K43" s="76" t="s">
        <v>260</v>
      </c>
      <c r="L43" s="112" t="s">
        <v>261</v>
      </c>
      <c r="M43" s="122"/>
      <c r="N43" s="114"/>
      <c r="O43" s="114"/>
    </row>
    <row r="44" spans="1:21" ht="49.5" customHeight="1" x14ac:dyDescent="0.2">
      <c r="A44" s="284"/>
      <c r="B44" s="257"/>
      <c r="C44" s="36" t="s">
        <v>262</v>
      </c>
      <c r="D44" s="129">
        <v>2</v>
      </c>
      <c r="E44" s="131" t="s">
        <v>263</v>
      </c>
      <c r="F44" s="130" t="s">
        <v>264</v>
      </c>
      <c r="G44" s="116">
        <v>2</v>
      </c>
      <c r="H44" s="74" t="s">
        <v>263</v>
      </c>
      <c r="I44" s="73" t="s">
        <v>264</v>
      </c>
      <c r="J44" s="119">
        <v>3</v>
      </c>
      <c r="K44" s="76" t="s">
        <v>265</v>
      </c>
      <c r="L44" s="112" t="s">
        <v>266</v>
      </c>
      <c r="M44" s="122"/>
      <c r="N44" s="114"/>
      <c r="O44" s="114"/>
    </row>
    <row r="45" spans="1:21" ht="6.75" customHeight="1" x14ac:dyDescent="0.25">
      <c r="B45" s="268"/>
      <c r="C45" s="269"/>
      <c r="D45" s="269"/>
      <c r="E45" s="269"/>
      <c r="F45" s="269"/>
      <c r="G45" s="269"/>
      <c r="H45" s="269"/>
      <c r="I45" s="269"/>
      <c r="J45" s="269"/>
      <c r="K45" s="270"/>
      <c r="L45" s="144"/>
      <c r="M45" s="121"/>
      <c r="N45" s="144"/>
      <c r="O45" s="144"/>
    </row>
    <row r="46" spans="1:21" ht="37.5" x14ac:dyDescent="0.2">
      <c r="A46" s="284"/>
      <c r="B46" s="255"/>
      <c r="C46" s="38" t="s">
        <v>267</v>
      </c>
      <c r="D46" s="39"/>
      <c r="E46" s="39"/>
      <c r="F46" s="39"/>
      <c r="G46" s="39"/>
      <c r="H46" s="39"/>
      <c r="I46" s="39"/>
      <c r="J46" s="39"/>
      <c r="K46" s="40"/>
      <c r="L46" s="41"/>
      <c r="M46" s="39"/>
      <c r="N46" s="40"/>
      <c r="O46" s="41"/>
    </row>
    <row r="47" spans="1:21" ht="48" x14ac:dyDescent="0.2">
      <c r="A47" s="284"/>
      <c r="B47" s="256"/>
      <c r="C47" s="42" t="s">
        <v>268</v>
      </c>
      <c r="D47" s="129">
        <v>3</v>
      </c>
      <c r="E47" s="126" t="s">
        <v>269</v>
      </c>
      <c r="F47" s="126" t="s">
        <v>270</v>
      </c>
      <c r="G47" s="71">
        <v>3</v>
      </c>
      <c r="H47" s="73" t="s">
        <v>271</v>
      </c>
      <c r="I47" s="73" t="s">
        <v>272</v>
      </c>
      <c r="J47" s="72">
        <v>3</v>
      </c>
      <c r="K47" s="75" t="s">
        <v>273</v>
      </c>
      <c r="L47" s="76" t="s">
        <v>274</v>
      </c>
      <c r="M47" s="97"/>
      <c r="N47" s="95"/>
      <c r="O47" s="96"/>
      <c r="R47" s="18">
        <f>COUNTIF(D47:D50,"1")</f>
        <v>1</v>
      </c>
      <c r="S47" s="18">
        <f>COUNTIF(G47:G50,"1")</f>
        <v>1</v>
      </c>
      <c r="T47" s="18">
        <f>COUNTIF(J47:J50,"1")</f>
        <v>1</v>
      </c>
      <c r="U47" s="18">
        <f>COUNTIF(M47:M50,"1")</f>
        <v>0</v>
      </c>
    </row>
    <row r="48" spans="1:21" ht="60" x14ac:dyDescent="0.2">
      <c r="A48" s="284"/>
      <c r="B48" s="256"/>
      <c r="C48" s="36" t="s">
        <v>275</v>
      </c>
      <c r="D48" s="129">
        <v>3</v>
      </c>
      <c r="E48" s="127" t="s">
        <v>276</v>
      </c>
      <c r="F48" s="126" t="s">
        <v>277</v>
      </c>
      <c r="G48" s="71">
        <v>3</v>
      </c>
      <c r="H48" s="74" t="s">
        <v>276</v>
      </c>
      <c r="I48" s="73" t="s">
        <v>277</v>
      </c>
      <c r="J48" s="72">
        <v>3</v>
      </c>
      <c r="K48" s="76" t="s">
        <v>278</v>
      </c>
      <c r="L48" s="76" t="s">
        <v>279</v>
      </c>
      <c r="M48" s="97"/>
      <c r="N48" s="96"/>
      <c r="O48" s="96"/>
      <c r="R48" s="18">
        <f>COUNTIF(D47:D50,"2")</f>
        <v>1</v>
      </c>
      <c r="S48" s="18">
        <f>COUNTIF(G47:G50,"2")</f>
        <v>1</v>
      </c>
      <c r="T48" s="18">
        <f>COUNTIF(J47:J50,"2")</f>
        <v>0</v>
      </c>
      <c r="U48" s="18">
        <f>COUNTIF(M47:M50,"2")</f>
        <v>0</v>
      </c>
    </row>
    <row r="49" spans="1:21" ht="84" x14ac:dyDescent="0.2">
      <c r="A49" s="284"/>
      <c r="B49" s="256"/>
      <c r="C49" s="36" t="s">
        <v>280</v>
      </c>
      <c r="D49" s="129">
        <v>2</v>
      </c>
      <c r="E49" s="127" t="s">
        <v>281</v>
      </c>
      <c r="F49" s="126" t="s">
        <v>282</v>
      </c>
      <c r="G49" s="71">
        <v>2</v>
      </c>
      <c r="H49" s="74" t="s">
        <v>281</v>
      </c>
      <c r="I49" s="73" t="s">
        <v>282</v>
      </c>
      <c r="J49" s="72">
        <v>3</v>
      </c>
      <c r="K49" s="76" t="s">
        <v>283</v>
      </c>
      <c r="L49" s="76" t="s">
        <v>284</v>
      </c>
      <c r="M49" s="97"/>
      <c r="N49" s="96"/>
      <c r="O49" s="96"/>
      <c r="R49" s="18">
        <f>COUNTIF(D47:D50,"3")</f>
        <v>2</v>
      </c>
      <c r="S49" s="18">
        <f>COUNTIF(G47:G50,"3")</f>
        <v>2</v>
      </c>
      <c r="T49" s="18">
        <f>COUNTIF(J47:J50,"3")</f>
        <v>3</v>
      </c>
      <c r="U49" s="18">
        <f>COUNTIF(M47:M50,"3")</f>
        <v>0</v>
      </c>
    </row>
    <row r="50" spans="1:21" ht="39.950000000000003" customHeight="1" x14ac:dyDescent="0.2">
      <c r="A50" s="284"/>
      <c r="B50" s="257"/>
      <c r="C50" s="36" t="s">
        <v>285</v>
      </c>
      <c r="D50" s="129">
        <v>1</v>
      </c>
      <c r="E50" s="127" t="s">
        <v>286</v>
      </c>
      <c r="F50" s="126" t="s">
        <v>287</v>
      </c>
      <c r="G50" s="71">
        <v>1</v>
      </c>
      <c r="H50" s="74" t="s">
        <v>286</v>
      </c>
      <c r="I50" s="73" t="s">
        <v>287</v>
      </c>
      <c r="J50" s="72">
        <v>1</v>
      </c>
      <c r="K50" s="76" t="s">
        <v>288</v>
      </c>
      <c r="L50" s="76" t="s">
        <v>287</v>
      </c>
      <c r="M50" s="97"/>
      <c r="N50" s="96"/>
      <c r="O50" s="96"/>
      <c r="R50" s="18">
        <f>COUNTIF(D47:D50,"4")</f>
        <v>0</v>
      </c>
      <c r="S50" s="18">
        <f>COUNTIF(G47:G50,"4")</f>
        <v>0</v>
      </c>
      <c r="T50" s="18">
        <f>COUNTIF(J47:J50,"4")</f>
        <v>0</v>
      </c>
      <c r="U50" s="18">
        <f>COUNTIF(M47:M50,"4")</f>
        <v>0</v>
      </c>
    </row>
    <row r="51" spans="1:21" ht="8.25" customHeight="1" x14ac:dyDescent="0.25">
      <c r="B51" s="268"/>
      <c r="C51" s="269"/>
      <c r="D51" s="269"/>
      <c r="E51" s="269"/>
      <c r="F51" s="269"/>
      <c r="G51" s="269"/>
      <c r="H51" s="269"/>
      <c r="I51" s="269"/>
      <c r="J51" s="269"/>
      <c r="K51" s="270"/>
      <c r="L51" s="144"/>
      <c r="M51" s="121"/>
      <c r="N51" s="144"/>
      <c r="O51" s="144"/>
    </row>
    <row r="52" spans="1:21" ht="24" customHeight="1" x14ac:dyDescent="0.2">
      <c r="B52" s="247" t="s">
        <v>289</v>
      </c>
      <c r="C52" s="248"/>
      <c r="D52" s="224" t="s">
        <v>290</v>
      </c>
      <c r="E52" s="225"/>
      <c r="F52" s="226"/>
      <c r="G52" s="259" t="s">
        <v>73</v>
      </c>
      <c r="H52" s="260"/>
      <c r="I52" s="261"/>
      <c r="J52" s="262" t="s">
        <v>74</v>
      </c>
      <c r="K52" s="263"/>
      <c r="L52" s="264"/>
      <c r="M52" s="228">
        <v>2022</v>
      </c>
      <c r="N52" s="229"/>
      <c r="O52" s="230"/>
    </row>
    <row r="53" spans="1:21" ht="33" customHeight="1" x14ac:dyDescent="0.2">
      <c r="B53" s="249"/>
      <c r="C53" s="250"/>
      <c r="D53" s="46" t="s">
        <v>76</v>
      </c>
      <c r="E53" s="47" t="s">
        <v>77</v>
      </c>
      <c r="F53" s="47" t="s">
        <v>78</v>
      </c>
      <c r="G53" s="46" t="s">
        <v>76</v>
      </c>
      <c r="H53" s="47" t="s">
        <v>77</v>
      </c>
      <c r="I53" s="47" t="s">
        <v>78</v>
      </c>
      <c r="J53" s="46" t="s">
        <v>76</v>
      </c>
      <c r="K53" s="47" t="s">
        <v>77</v>
      </c>
      <c r="L53" s="48" t="s">
        <v>78</v>
      </c>
      <c r="M53" s="46"/>
      <c r="N53" s="47"/>
      <c r="O53" s="48"/>
    </row>
    <row r="54" spans="1:21" ht="18.75" x14ac:dyDescent="0.2">
      <c r="A54" s="284"/>
      <c r="B54" s="49"/>
      <c r="C54" s="223" t="s">
        <v>291</v>
      </c>
      <c r="D54" s="222"/>
      <c r="E54" s="222"/>
      <c r="F54" s="222"/>
      <c r="G54" s="222"/>
      <c r="H54" s="222"/>
      <c r="I54" s="222"/>
      <c r="J54" s="222"/>
      <c r="K54" s="222"/>
      <c r="L54" s="50"/>
      <c r="M54" s="56"/>
      <c r="N54" s="56"/>
      <c r="O54" s="50"/>
    </row>
    <row r="55" spans="1:21" ht="57.75" customHeight="1" x14ac:dyDescent="0.2">
      <c r="A55" s="284"/>
      <c r="B55" s="51"/>
      <c r="C55" s="42" t="s">
        <v>292</v>
      </c>
      <c r="D55" s="129">
        <v>2</v>
      </c>
      <c r="E55" s="130" t="s">
        <v>293</v>
      </c>
      <c r="F55" s="130" t="s">
        <v>294</v>
      </c>
      <c r="G55" s="116">
        <v>2</v>
      </c>
      <c r="H55" s="73" t="s">
        <v>295</v>
      </c>
      <c r="I55" s="73" t="s">
        <v>294</v>
      </c>
      <c r="J55" s="119">
        <v>2</v>
      </c>
      <c r="K55" s="151" t="s">
        <v>296</v>
      </c>
      <c r="L55" s="151" t="s">
        <v>294</v>
      </c>
      <c r="M55" s="122"/>
      <c r="N55" s="113"/>
      <c r="O55" s="114"/>
      <c r="R55" s="18">
        <f>COUNTIF(D55:D59,"1")</f>
        <v>1</v>
      </c>
      <c r="S55" s="18">
        <f>COUNTIF(G55:G59,"1")</f>
        <v>1</v>
      </c>
      <c r="T55" s="18">
        <f>COUNTIF(J55:J59,"1")</f>
        <v>1</v>
      </c>
      <c r="U55" s="18">
        <f>COUNTIF(M55:M59,"1")</f>
        <v>0</v>
      </c>
    </row>
    <row r="56" spans="1:21" ht="70.5" customHeight="1" x14ac:dyDescent="0.2">
      <c r="A56" s="284"/>
      <c r="B56" s="51"/>
      <c r="C56" s="36" t="s">
        <v>297</v>
      </c>
      <c r="D56" s="129">
        <v>2</v>
      </c>
      <c r="E56" s="132" t="s">
        <v>298</v>
      </c>
      <c r="F56" s="130" t="s">
        <v>299</v>
      </c>
      <c r="G56" s="116">
        <v>3</v>
      </c>
      <c r="H56" s="74" t="s">
        <v>300</v>
      </c>
      <c r="I56" s="73" t="s">
        <v>301</v>
      </c>
      <c r="J56" s="119">
        <v>3</v>
      </c>
      <c r="K56" s="152" t="s">
        <v>302</v>
      </c>
      <c r="L56" s="151" t="s">
        <v>301</v>
      </c>
      <c r="M56" s="122"/>
      <c r="N56" s="114"/>
      <c r="O56" s="114"/>
      <c r="R56" s="18">
        <f>COUNTIF(D55:D59,"2")</f>
        <v>3</v>
      </c>
      <c r="S56" s="18">
        <f>COUNTIF(G55:G59,"2")</f>
        <v>2</v>
      </c>
      <c r="T56" s="18">
        <f>COUNTIF(J55:J59,"2")</f>
        <v>1</v>
      </c>
      <c r="U56" s="18">
        <f>COUNTIF(M55:M59,"2")</f>
        <v>0</v>
      </c>
    </row>
    <row r="57" spans="1:21" ht="59.25" customHeight="1" x14ac:dyDescent="0.2">
      <c r="A57" s="284"/>
      <c r="B57" s="51"/>
      <c r="C57" s="36" t="s">
        <v>303</v>
      </c>
      <c r="D57" s="129">
        <v>1</v>
      </c>
      <c r="E57" s="131" t="s">
        <v>304</v>
      </c>
      <c r="F57" s="130" t="s">
        <v>305</v>
      </c>
      <c r="G57" s="116">
        <v>1</v>
      </c>
      <c r="H57" s="74" t="s">
        <v>304</v>
      </c>
      <c r="I57" s="73" t="s">
        <v>306</v>
      </c>
      <c r="J57" s="119">
        <v>1</v>
      </c>
      <c r="K57" s="152" t="s">
        <v>307</v>
      </c>
      <c r="L57" s="151" t="s">
        <v>306</v>
      </c>
      <c r="M57" s="122"/>
      <c r="N57" s="114"/>
      <c r="O57" s="114"/>
      <c r="R57" s="18">
        <f>COUNTIF(D55:D59,"3")</f>
        <v>1</v>
      </c>
      <c r="S57" s="18">
        <f>COUNTIF(G55:G59,"3")</f>
        <v>2</v>
      </c>
      <c r="T57" s="18">
        <f>COUNTIF(J55:J59,"3")</f>
        <v>3</v>
      </c>
      <c r="U57" s="18">
        <f>COUNTIF(M55:M59,"3")</f>
        <v>0</v>
      </c>
    </row>
    <row r="58" spans="1:21" ht="91.5" customHeight="1" x14ac:dyDescent="0.2">
      <c r="A58" s="284"/>
      <c r="B58" s="51"/>
      <c r="C58" s="36" t="s">
        <v>308</v>
      </c>
      <c r="D58" s="129">
        <v>3</v>
      </c>
      <c r="E58" s="131" t="s">
        <v>309</v>
      </c>
      <c r="F58" s="130" t="s">
        <v>310</v>
      </c>
      <c r="G58" s="116">
        <v>3</v>
      </c>
      <c r="H58" s="74" t="s">
        <v>311</v>
      </c>
      <c r="I58" s="73" t="s">
        <v>312</v>
      </c>
      <c r="J58" s="119">
        <v>3</v>
      </c>
      <c r="K58" s="153" t="s">
        <v>313</v>
      </c>
      <c r="L58" s="154" t="s">
        <v>314</v>
      </c>
      <c r="M58" s="122"/>
      <c r="N58" s="114"/>
      <c r="O58" s="114"/>
      <c r="R58" s="18">
        <f>COUNTIF(D55:D59,"4")</f>
        <v>0</v>
      </c>
      <c r="S58" s="18">
        <f>COUNTIF(G55:G59,"4")</f>
        <v>0</v>
      </c>
      <c r="T58" s="18">
        <f>COUNTIF(J55:J59,"4")</f>
        <v>0</v>
      </c>
      <c r="U58" s="18">
        <f>COUNTIF(M55:M59,"4")</f>
        <v>0</v>
      </c>
    </row>
    <row r="59" spans="1:21" ht="69.75" customHeight="1" x14ac:dyDescent="0.2">
      <c r="A59" s="284"/>
      <c r="B59" s="52"/>
      <c r="C59" s="36" t="s">
        <v>315</v>
      </c>
      <c r="D59" s="129">
        <v>2</v>
      </c>
      <c r="E59" s="131" t="s">
        <v>316</v>
      </c>
      <c r="F59" s="130" t="s">
        <v>317</v>
      </c>
      <c r="G59" s="116">
        <v>2</v>
      </c>
      <c r="H59" s="74" t="s">
        <v>316</v>
      </c>
      <c r="I59" s="73" t="s">
        <v>317</v>
      </c>
      <c r="J59" s="119">
        <v>3</v>
      </c>
      <c r="K59" s="152" t="s">
        <v>318</v>
      </c>
      <c r="L59" s="154" t="s">
        <v>317</v>
      </c>
      <c r="M59" s="122"/>
      <c r="N59" s="114"/>
      <c r="O59" s="114"/>
    </row>
    <row r="60" spans="1:21" ht="6.75" customHeight="1" x14ac:dyDescent="0.25">
      <c r="B60" s="220"/>
      <c r="C60" s="221"/>
      <c r="D60" s="53"/>
      <c r="E60" s="54"/>
      <c r="F60" s="54"/>
      <c r="G60" s="53"/>
      <c r="H60" s="54"/>
      <c r="I60" s="54"/>
      <c r="J60" s="53"/>
      <c r="K60" s="54"/>
      <c r="M60" s="53"/>
      <c r="N60" s="54"/>
    </row>
    <row r="61" spans="1:21" ht="18.75" x14ac:dyDescent="0.2">
      <c r="A61" s="284"/>
      <c r="B61" s="49"/>
      <c r="C61" s="223" t="s">
        <v>319</v>
      </c>
      <c r="D61" s="222"/>
      <c r="E61" s="222"/>
      <c r="F61" s="222"/>
      <c r="G61" s="222"/>
      <c r="H61" s="222"/>
      <c r="I61" s="222"/>
      <c r="J61" s="222"/>
      <c r="K61" s="231"/>
      <c r="L61" s="56"/>
      <c r="M61" s="56"/>
      <c r="N61" s="56"/>
      <c r="O61" s="56"/>
    </row>
    <row r="62" spans="1:21" ht="81" customHeight="1" x14ac:dyDescent="0.2">
      <c r="A62" s="284"/>
      <c r="B62" s="57"/>
      <c r="C62" s="35" t="s">
        <v>320</v>
      </c>
      <c r="D62" s="129">
        <v>2</v>
      </c>
      <c r="E62" s="130" t="s">
        <v>321</v>
      </c>
      <c r="F62" s="130" t="s">
        <v>322</v>
      </c>
      <c r="G62" s="116">
        <v>2</v>
      </c>
      <c r="H62" s="160" t="s">
        <v>321</v>
      </c>
      <c r="I62" s="73" t="s">
        <v>323</v>
      </c>
      <c r="J62" s="119">
        <v>2</v>
      </c>
      <c r="K62" s="155" t="s">
        <v>324</v>
      </c>
      <c r="L62" s="154" t="s">
        <v>325</v>
      </c>
      <c r="M62" s="122"/>
      <c r="N62" s="114"/>
      <c r="O62" s="114"/>
      <c r="R62" s="18">
        <f>COUNTIF(D62:D65,"1")</f>
        <v>1</v>
      </c>
      <c r="S62" s="18">
        <f>COUNTIF(G62:G65,"1")</f>
        <v>1</v>
      </c>
      <c r="T62" s="18">
        <f>COUNTIF(J62:J65,"1")</f>
        <v>1</v>
      </c>
      <c r="U62" s="18">
        <f>COUNTIF(M62:M65,"1")</f>
        <v>0</v>
      </c>
    </row>
    <row r="63" spans="1:21" ht="33" customHeight="1" x14ac:dyDescent="0.2">
      <c r="A63" s="284"/>
      <c r="B63" s="51"/>
      <c r="C63" s="36" t="s">
        <v>326</v>
      </c>
      <c r="D63" s="129">
        <v>1</v>
      </c>
      <c r="E63" s="131" t="s">
        <v>327</v>
      </c>
      <c r="F63" s="130" t="s">
        <v>328</v>
      </c>
      <c r="G63" s="116">
        <v>1</v>
      </c>
      <c r="H63" s="74" t="s">
        <v>327</v>
      </c>
      <c r="I63" s="73" t="s">
        <v>328</v>
      </c>
      <c r="J63" s="119">
        <v>1</v>
      </c>
      <c r="K63" s="155" t="s">
        <v>329</v>
      </c>
      <c r="L63" s="154" t="s">
        <v>328</v>
      </c>
      <c r="M63" s="122"/>
      <c r="N63" s="114"/>
      <c r="O63" s="114"/>
      <c r="R63" s="18">
        <f>COUNTIF(D62:D65,"2")</f>
        <v>2</v>
      </c>
      <c r="S63" s="18">
        <f>COUNTIF(G62:G65,"2")</f>
        <v>2</v>
      </c>
      <c r="T63" s="18">
        <f>COUNTIF(J62:J65,"2")</f>
        <v>2</v>
      </c>
      <c r="U63" s="18">
        <f>COUNTIF(M62:M65,"2")</f>
        <v>0</v>
      </c>
    </row>
    <row r="64" spans="1:21" ht="54" customHeight="1" x14ac:dyDescent="0.2">
      <c r="A64" s="284"/>
      <c r="B64" s="51"/>
      <c r="C64" s="36" t="s">
        <v>330</v>
      </c>
      <c r="D64" s="129">
        <v>2</v>
      </c>
      <c r="E64" s="131" t="s">
        <v>331</v>
      </c>
      <c r="F64" s="130" t="s">
        <v>332</v>
      </c>
      <c r="G64" s="116">
        <v>2</v>
      </c>
      <c r="H64" s="74" t="s">
        <v>331</v>
      </c>
      <c r="I64" s="73" t="s">
        <v>332</v>
      </c>
      <c r="J64" s="119">
        <v>2</v>
      </c>
      <c r="K64" s="157" t="s">
        <v>333</v>
      </c>
      <c r="L64" s="154" t="s">
        <v>332</v>
      </c>
      <c r="M64" s="122"/>
      <c r="N64" s="114"/>
      <c r="O64" s="114"/>
      <c r="R64" s="18">
        <f>COUNTIF(D62:D65,"3")</f>
        <v>1</v>
      </c>
      <c r="S64" s="18">
        <f>COUNTIF(G62:G65,"3")</f>
        <v>1</v>
      </c>
      <c r="T64" s="18">
        <f>COUNTIF(J62:J65,"3")</f>
        <v>1</v>
      </c>
      <c r="U64" s="18">
        <f>COUNTIF(M62:M65,"3")</f>
        <v>0</v>
      </c>
    </row>
    <row r="65" spans="1:21" ht="66" customHeight="1" x14ac:dyDescent="0.2">
      <c r="A65" s="284"/>
      <c r="B65" s="52"/>
      <c r="C65" s="36" t="s">
        <v>334</v>
      </c>
      <c r="D65" s="129">
        <v>3</v>
      </c>
      <c r="E65" s="131" t="s">
        <v>335</v>
      </c>
      <c r="F65" s="130" t="s">
        <v>336</v>
      </c>
      <c r="G65" s="116">
        <v>3</v>
      </c>
      <c r="H65" s="74" t="s">
        <v>335</v>
      </c>
      <c r="I65" s="73" t="s">
        <v>337</v>
      </c>
      <c r="J65" s="119">
        <v>3</v>
      </c>
      <c r="K65" s="157" t="s">
        <v>338</v>
      </c>
      <c r="L65" s="154" t="s">
        <v>339</v>
      </c>
      <c r="M65" s="122"/>
      <c r="N65" s="114"/>
      <c r="O65" s="114"/>
      <c r="R65" s="18">
        <f>COUNTIF(D62:D65,"4")</f>
        <v>0</v>
      </c>
      <c r="S65" s="18">
        <f>COUNTIF(G62:G65,"4")</f>
        <v>0</v>
      </c>
      <c r="T65" s="18">
        <f>COUNTIF(J62:J65,"4")</f>
        <v>0</v>
      </c>
      <c r="U65" s="18">
        <f>COUNTIF(M62:M65,"4")</f>
        <v>0</v>
      </c>
    </row>
    <row r="66" spans="1:21" ht="9" customHeight="1" x14ac:dyDescent="0.25">
      <c r="B66" s="235"/>
      <c r="C66" s="236"/>
      <c r="D66" s="236"/>
      <c r="E66" s="236"/>
      <c r="F66" s="236"/>
      <c r="G66" s="236"/>
      <c r="H66" s="236"/>
      <c r="I66" s="236"/>
      <c r="J66" s="236"/>
      <c r="K66" s="237"/>
      <c r="L66" s="144"/>
      <c r="M66" s="121"/>
      <c r="N66" s="144"/>
      <c r="O66" s="144"/>
    </row>
    <row r="67" spans="1:21" ht="18.75" x14ac:dyDescent="0.2">
      <c r="A67" s="284"/>
      <c r="B67" s="49"/>
      <c r="C67" s="223" t="s">
        <v>340</v>
      </c>
      <c r="D67" s="222"/>
      <c r="E67" s="222"/>
      <c r="F67" s="222"/>
      <c r="G67" s="222"/>
      <c r="H67" s="222"/>
      <c r="I67" s="222"/>
      <c r="J67" s="222"/>
      <c r="K67" s="231"/>
      <c r="L67" s="58"/>
      <c r="M67" s="58"/>
      <c r="N67" s="58"/>
      <c r="O67" s="58"/>
    </row>
    <row r="68" spans="1:21" ht="45" customHeight="1" x14ac:dyDescent="0.2">
      <c r="A68" s="284"/>
      <c r="B68" s="51"/>
      <c r="C68" s="125" t="s">
        <v>341</v>
      </c>
      <c r="D68" s="129">
        <v>2</v>
      </c>
      <c r="E68" s="130" t="s">
        <v>342</v>
      </c>
      <c r="F68" s="130" t="s">
        <v>343</v>
      </c>
      <c r="G68" s="116">
        <v>2</v>
      </c>
      <c r="H68" s="73" t="s">
        <v>342</v>
      </c>
      <c r="I68" s="73" t="s">
        <v>343</v>
      </c>
      <c r="J68" s="119">
        <v>2</v>
      </c>
      <c r="K68" s="152" t="s">
        <v>344</v>
      </c>
      <c r="L68" s="154" t="s">
        <v>343</v>
      </c>
      <c r="M68" s="122"/>
      <c r="N68" s="114"/>
      <c r="O68" s="114"/>
      <c r="R68" s="18">
        <f>COUNTIF(D68:D71,"1")</f>
        <v>0</v>
      </c>
      <c r="S68" s="18">
        <f>COUNTIF(G68:G71,"1")</f>
        <v>0</v>
      </c>
      <c r="T68" s="18">
        <f>COUNTIF(J68:J71,"1")</f>
        <v>0</v>
      </c>
      <c r="U68" s="18">
        <f>COUNTIF(M68:M71,"1")</f>
        <v>0</v>
      </c>
    </row>
    <row r="69" spans="1:21" ht="71.25" customHeight="1" x14ac:dyDescent="0.2">
      <c r="A69" s="284"/>
      <c r="B69" s="51"/>
      <c r="C69" s="123" t="s">
        <v>345</v>
      </c>
      <c r="D69" s="129">
        <v>3</v>
      </c>
      <c r="E69" s="131" t="s">
        <v>346</v>
      </c>
      <c r="F69" s="130" t="s">
        <v>347</v>
      </c>
      <c r="G69" s="116">
        <v>3</v>
      </c>
      <c r="H69" s="74" t="s">
        <v>346</v>
      </c>
      <c r="I69" s="73" t="s">
        <v>348</v>
      </c>
      <c r="J69" s="119">
        <v>3</v>
      </c>
      <c r="K69" s="152" t="s">
        <v>349</v>
      </c>
      <c r="L69" s="154" t="s">
        <v>350</v>
      </c>
      <c r="M69" s="122"/>
      <c r="N69" s="114"/>
      <c r="O69" s="114"/>
      <c r="R69" s="18">
        <f>COUNTIF(D68:D71,"2")</f>
        <v>2</v>
      </c>
      <c r="S69" s="18">
        <f>COUNTIF(G68:G71,"2")</f>
        <v>2</v>
      </c>
      <c r="T69" s="18">
        <f>COUNTIF(J68:J71,"2")</f>
        <v>2</v>
      </c>
      <c r="U69" s="18">
        <f>COUNTIF(M68:M71,"2")</f>
        <v>0</v>
      </c>
    </row>
    <row r="70" spans="1:21" ht="68.25" customHeight="1" x14ac:dyDescent="0.2">
      <c r="A70" s="284"/>
      <c r="B70" s="51"/>
      <c r="C70" s="123" t="s">
        <v>351</v>
      </c>
      <c r="D70" s="129">
        <v>2</v>
      </c>
      <c r="E70" s="131" t="s">
        <v>352</v>
      </c>
      <c r="F70" s="130" t="s">
        <v>353</v>
      </c>
      <c r="G70" s="116">
        <v>2</v>
      </c>
      <c r="H70" s="74" t="s">
        <v>352</v>
      </c>
      <c r="I70" s="73" t="s">
        <v>354</v>
      </c>
      <c r="J70" s="119">
        <v>2</v>
      </c>
      <c r="K70" s="152" t="s">
        <v>355</v>
      </c>
      <c r="L70" s="154" t="s">
        <v>354</v>
      </c>
      <c r="M70" s="122"/>
      <c r="N70" s="114"/>
      <c r="O70" s="114"/>
      <c r="R70" s="18">
        <f>COUNTIF(D68:D71,"3")</f>
        <v>2</v>
      </c>
      <c r="S70" s="18">
        <f>COUNTIF(G68:G71,"3")</f>
        <v>2</v>
      </c>
      <c r="T70" s="18">
        <f>COUNTIF(J68:J71,"3")</f>
        <v>2</v>
      </c>
      <c r="U70" s="18">
        <f>COUNTIF(M68:M71,"3")</f>
        <v>0</v>
      </c>
    </row>
    <row r="71" spans="1:21" ht="107.25" customHeight="1" x14ac:dyDescent="0.2">
      <c r="A71" s="284"/>
      <c r="B71" s="52"/>
      <c r="C71" s="123" t="s">
        <v>356</v>
      </c>
      <c r="D71" s="129">
        <v>3</v>
      </c>
      <c r="E71" s="131" t="s">
        <v>357</v>
      </c>
      <c r="F71" s="130" t="s">
        <v>358</v>
      </c>
      <c r="G71" s="116">
        <v>3</v>
      </c>
      <c r="H71" s="74" t="s">
        <v>359</v>
      </c>
      <c r="I71" s="73" t="s">
        <v>358</v>
      </c>
      <c r="J71" s="119">
        <v>3</v>
      </c>
      <c r="K71" s="152" t="s">
        <v>360</v>
      </c>
      <c r="L71" s="154" t="s">
        <v>358</v>
      </c>
      <c r="M71" s="122"/>
      <c r="N71" s="114"/>
      <c r="O71" s="114"/>
      <c r="R71" s="18">
        <f>COUNTIF(D68:D71,"4")</f>
        <v>0</v>
      </c>
      <c r="S71" s="18">
        <f>COUNTIF(G68:G71,"4")</f>
        <v>0</v>
      </c>
      <c r="T71" s="18">
        <f>COUNTIF(J68:J71,"4")</f>
        <v>0</v>
      </c>
      <c r="U71" s="18">
        <f>COUNTIF(M68:M71,"4")</f>
        <v>0</v>
      </c>
    </row>
    <row r="72" spans="1:21" ht="8.25" customHeight="1" x14ac:dyDescent="0.25">
      <c r="B72" s="235"/>
      <c r="C72" s="236"/>
      <c r="D72" s="236"/>
      <c r="E72" s="236"/>
      <c r="F72" s="236"/>
      <c r="G72" s="236"/>
      <c r="H72" s="236"/>
      <c r="I72" s="236"/>
      <c r="J72" s="236"/>
      <c r="K72" s="237"/>
      <c r="L72" s="144"/>
      <c r="M72" s="121"/>
      <c r="N72" s="144"/>
      <c r="O72" s="144"/>
    </row>
    <row r="73" spans="1:21" ht="18.75" x14ac:dyDescent="0.2">
      <c r="A73" s="284"/>
      <c r="B73" s="49"/>
      <c r="C73" s="223" t="s">
        <v>361</v>
      </c>
      <c r="D73" s="222"/>
      <c r="E73" s="222"/>
      <c r="F73" s="222"/>
      <c r="G73" s="222"/>
      <c r="H73" s="222"/>
      <c r="I73" s="222"/>
      <c r="J73" s="222"/>
      <c r="K73" s="231"/>
      <c r="L73" s="56"/>
      <c r="M73" s="56"/>
      <c r="N73" s="56"/>
      <c r="O73" s="56"/>
    </row>
    <row r="74" spans="1:21" ht="66.75" customHeight="1" x14ac:dyDescent="0.2">
      <c r="A74" s="284"/>
      <c r="B74" s="51"/>
      <c r="C74" s="125" t="s">
        <v>362</v>
      </c>
      <c r="D74" s="129">
        <v>2</v>
      </c>
      <c r="E74" s="130" t="s">
        <v>363</v>
      </c>
      <c r="F74" s="130" t="s">
        <v>364</v>
      </c>
      <c r="G74" s="116">
        <v>2</v>
      </c>
      <c r="H74" s="105" t="s">
        <v>365</v>
      </c>
      <c r="I74" s="73" t="s">
        <v>364</v>
      </c>
      <c r="J74" s="119">
        <v>2</v>
      </c>
      <c r="K74" s="152" t="s">
        <v>366</v>
      </c>
      <c r="L74" s="154" t="s">
        <v>364</v>
      </c>
      <c r="M74" s="122"/>
      <c r="N74" s="114"/>
      <c r="O74" s="114"/>
      <c r="R74" s="18">
        <f>COUNTIF(D74:D79,"1")</f>
        <v>2</v>
      </c>
      <c r="S74" s="18">
        <f>COUNTIF(G74:G79,"1")</f>
        <v>2</v>
      </c>
      <c r="T74" s="18">
        <f>COUNTIF(J74:J79,"1")</f>
        <v>0</v>
      </c>
      <c r="U74" s="18">
        <f>COUNTIF(M74:M79,"1")</f>
        <v>0</v>
      </c>
    </row>
    <row r="75" spans="1:21" ht="67.5" customHeight="1" x14ac:dyDescent="0.2">
      <c r="A75" s="284"/>
      <c r="B75" s="51"/>
      <c r="C75" s="123" t="s">
        <v>367</v>
      </c>
      <c r="D75" s="129">
        <v>2</v>
      </c>
      <c r="E75" s="131" t="s">
        <v>368</v>
      </c>
      <c r="F75" s="130" t="s">
        <v>369</v>
      </c>
      <c r="G75" s="116">
        <v>2</v>
      </c>
      <c r="H75" s="74" t="s">
        <v>370</v>
      </c>
      <c r="I75" s="73" t="s">
        <v>371</v>
      </c>
      <c r="J75" s="119">
        <v>2</v>
      </c>
      <c r="K75" s="153" t="s">
        <v>370</v>
      </c>
      <c r="L75" s="154" t="s">
        <v>372</v>
      </c>
      <c r="M75" s="122"/>
      <c r="N75" s="114"/>
      <c r="O75" s="114"/>
      <c r="R75" s="18">
        <f>COUNTIF(D74:D79,"2")</f>
        <v>3</v>
      </c>
      <c r="S75" s="18">
        <f>COUNTIF(G74:G79,"2")</f>
        <v>3</v>
      </c>
      <c r="T75" s="18">
        <f>COUNTIF(J74:J79,"2")</f>
        <v>5</v>
      </c>
      <c r="U75" s="18">
        <f>COUNTIF(M74:M79,"2")</f>
        <v>0</v>
      </c>
    </row>
    <row r="76" spans="1:21" ht="46.5" customHeight="1" x14ac:dyDescent="0.2">
      <c r="A76" s="284"/>
      <c r="B76" s="51"/>
      <c r="C76" s="123" t="s">
        <v>373</v>
      </c>
      <c r="D76" s="129">
        <v>1</v>
      </c>
      <c r="E76" s="131" t="s">
        <v>374</v>
      </c>
      <c r="F76" s="130" t="s">
        <v>375</v>
      </c>
      <c r="G76" s="116">
        <v>1</v>
      </c>
      <c r="H76" s="74" t="s">
        <v>374</v>
      </c>
      <c r="I76" s="73" t="s">
        <v>375</v>
      </c>
      <c r="J76" s="119">
        <v>2</v>
      </c>
      <c r="K76" s="155" t="s">
        <v>376</v>
      </c>
      <c r="L76" s="154" t="s">
        <v>377</v>
      </c>
      <c r="M76" s="122"/>
      <c r="N76" s="114"/>
      <c r="O76" s="114"/>
      <c r="R76" s="18">
        <f>COUNTIF(D74:D79,"2")</f>
        <v>3</v>
      </c>
      <c r="S76" s="18">
        <f>COUNTIF(G74:G79,"3")</f>
        <v>1</v>
      </c>
      <c r="T76" s="18">
        <f>COUNTIF(J74:J79,"3")</f>
        <v>1</v>
      </c>
      <c r="U76" s="18">
        <f>COUNTIF(M74:M79,"3")</f>
        <v>0</v>
      </c>
    </row>
    <row r="77" spans="1:21" ht="44.25" customHeight="1" x14ac:dyDescent="0.2">
      <c r="A77" s="284"/>
      <c r="B77" s="51"/>
      <c r="C77" s="123" t="s">
        <v>378</v>
      </c>
      <c r="D77" s="129">
        <v>3</v>
      </c>
      <c r="E77" s="131" t="s">
        <v>379</v>
      </c>
      <c r="F77" s="130" t="s">
        <v>380</v>
      </c>
      <c r="G77" s="116">
        <v>3</v>
      </c>
      <c r="H77" s="74" t="s">
        <v>379</v>
      </c>
      <c r="I77" s="73" t="s">
        <v>380</v>
      </c>
      <c r="J77" s="119">
        <v>3</v>
      </c>
      <c r="K77" s="157" t="s">
        <v>381</v>
      </c>
      <c r="L77" s="154" t="s">
        <v>380</v>
      </c>
      <c r="M77" s="122"/>
      <c r="N77" s="114"/>
      <c r="O77" s="114"/>
      <c r="R77" s="18">
        <f>COUNTIF(D74:D79,"4")</f>
        <v>0</v>
      </c>
      <c r="S77" s="18">
        <f>COUNTIF(G74:G79,"4")</f>
        <v>0</v>
      </c>
      <c r="T77" s="18">
        <f>COUNTIF(J74:J79,"4")</f>
        <v>0</v>
      </c>
      <c r="U77" s="18">
        <f>COUNTIF(M74:M79,"4")</f>
        <v>0</v>
      </c>
    </row>
    <row r="78" spans="1:21" ht="45.75" customHeight="1" x14ac:dyDescent="0.2">
      <c r="A78" s="284"/>
      <c r="B78" s="57"/>
      <c r="C78" s="128" t="s">
        <v>382</v>
      </c>
      <c r="D78" s="129">
        <v>1</v>
      </c>
      <c r="E78" s="131" t="s">
        <v>383</v>
      </c>
      <c r="F78" s="130" t="s">
        <v>384</v>
      </c>
      <c r="G78" s="116">
        <v>1</v>
      </c>
      <c r="H78" s="74" t="s">
        <v>383</v>
      </c>
      <c r="I78" s="73" t="s">
        <v>384</v>
      </c>
      <c r="J78" s="119">
        <v>2</v>
      </c>
      <c r="K78" s="155" t="s">
        <v>385</v>
      </c>
      <c r="L78" s="154" t="s">
        <v>384</v>
      </c>
      <c r="M78" s="122"/>
      <c r="N78" s="114"/>
      <c r="O78" s="114"/>
    </row>
    <row r="79" spans="1:21" ht="55.5" customHeight="1" x14ac:dyDescent="0.2">
      <c r="A79" s="284"/>
      <c r="B79" s="52"/>
      <c r="C79" s="123" t="s">
        <v>386</v>
      </c>
      <c r="D79" s="129">
        <v>2</v>
      </c>
      <c r="E79" s="131" t="s">
        <v>387</v>
      </c>
      <c r="F79" s="130" t="s">
        <v>388</v>
      </c>
      <c r="G79" s="116">
        <v>2</v>
      </c>
      <c r="H79" s="74" t="s">
        <v>387</v>
      </c>
      <c r="I79" s="73" t="s">
        <v>388</v>
      </c>
      <c r="J79" s="119">
        <v>2</v>
      </c>
      <c r="K79" s="157" t="s">
        <v>387</v>
      </c>
      <c r="L79" s="156" t="s">
        <v>388</v>
      </c>
      <c r="M79" s="122"/>
      <c r="N79" s="114"/>
      <c r="O79" s="114"/>
    </row>
    <row r="80" spans="1:21" ht="9" customHeight="1" x14ac:dyDescent="0.25">
      <c r="B80" s="220"/>
      <c r="C80" s="221"/>
      <c r="D80" s="53"/>
      <c r="E80" s="54"/>
      <c r="F80" s="54"/>
      <c r="G80" s="53"/>
      <c r="H80" s="54"/>
      <c r="I80" s="54"/>
      <c r="J80" s="53"/>
      <c r="K80" s="59"/>
      <c r="M80" s="53"/>
      <c r="N80" s="59"/>
    </row>
    <row r="81" spans="1:21" ht="18.75" customHeight="1" x14ac:dyDescent="0.2">
      <c r="B81" s="251" t="s">
        <v>389</v>
      </c>
      <c r="C81" s="252"/>
      <c r="D81" s="224" t="s">
        <v>290</v>
      </c>
      <c r="E81" s="225"/>
      <c r="F81" s="226"/>
      <c r="G81" s="259" t="s">
        <v>73</v>
      </c>
      <c r="H81" s="260"/>
      <c r="I81" s="261"/>
      <c r="J81" s="262" t="s">
        <v>74</v>
      </c>
      <c r="K81" s="263"/>
      <c r="L81" s="264"/>
      <c r="M81" s="228">
        <v>2022</v>
      </c>
      <c r="N81" s="229"/>
      <c r="O81" s="230"/>
    </row>
    <row r="82" spans="1:21" ht="34.5" customHeight="1" x14ac:dyDescent="0.2">
      <c r="B82" s="253"/>
      <c r="C82" s="254"/>
      <c r="D82" s="46" t="s">
        <v>76</v>
      </c>
      <c r="E82" s="47" t="s">
        <v>77</v>
      </c>
      <c r="F82" s="47"/>
      <c r="G82" s="46" t="s">
        <v>76</v>
      </c>
      <c r="H82" s="47" t="s">
        <v>77</v>
      </c>
      <c r="I82" s="47" t="s">
        <v>78</v>
      </c>
      <c r="J82" s="46" t="s">
        <v>76</v>
      </c>
      <c r="K82" s="47" t="s">
        <v>77</v>
      </c>
      <c r="L82" s="48" t="s">
        <v>78</v>
      </c>
      <c r="M82" s="46" t="s">
        <v>76</v>
      </c>
      <c r="N82" s="47" t="s">
        <v>77</v>
      </c>
      <c r="O82" s="48" t="s">
        <v>78</v>
      </c>
    </row>
    <row r="83" spans="1:21" ht="18.75" x14ac:dyDescent="0.2">
      <c r="A83" s="284"/>
      <c r="B83" s="60"/>
      <c r="C83" s="222" t="s">
        <v>390</v>
      </c>
      <c r="D83" s="222"/>
      <c r="E83" s="222"/>
      <c r="F83" s="222"/>
      <c r="G83" s="222"/>
      <c r="H83" s="222"/>
      <c r="I83" s="222"/>
      <c r="J83" s="222"/>
      <c r="K83" s="222"/>
      <c r="L83" s="61"/>
      <c r="M83" s="93"/>
      <c r="N83" s="93"/>
      <c r="O83" s="61"/>
    </row>
    <row r="84" spans="1:21" ht="45" customHeight="1" x14ac:dyDescent="0.2">
      <c r="A84" s="284"/>
      <c r="B84" s="52"/>
      <c r="C84" s="125" t="s">
        <v>391</v>
      </c>
      <c r="D84" s="129">
        <v>2</v>
      </c>
      <c r="E84" s="127" t="s">
        <v>392</v>
      </c>
      <c r="F84" s="126" t="s">
        <v>393</v>
      </c>
      <c r="G84" s="116">
        <v>2</v>
      </c>
      <c r="H84" s="134" t="s">
        <v>394</v>
      </c>
      <c r="I84" s="133" t="s">
        <v>395</v>
      </c>
      <c r="J84" s="119">
        <v>3</v>
      </c>
      <c r="K84" s="76" t="s">
        <v>396</v>
      </c>
      <c r="L84" s="76" t="s">
        <v>397</v>
      </c>
      <c r="M84" s="122"/>
      <c r="N84" s="114"/>
      <c r="O84" s="114"/>
      <c r="R84" s="18">
        <f>COUNTIF(D84:D86,"1")</f>
        <v>0</v>
      </c>
      <c r="S84" s="18">
        <f>COUNTIF(G84:G86,"1")</f>
        <v>0</v>
      </c>
      <c r="T84" s="18">
        <f>COUNTIF(J84:J86,"1")</f>
        <v>0</v>
      </c>
      <c r="U84" s="18">
        <f>COUNTIF(M84:M86,"1")</f>
        <v>0</v>
      </c>
    </row>
    <row r="85" spans="1:21" ht="63.75" customHeight="1" x14ac:dyDescent="0.2">
      <c r="A85" s="284"/>
      <c r="B85" s="60"/>
      <c r="C85" s="123" t="s">
        <v>398</v>
      </c>
      <c r="D85" s="129">
        <v>2</v>
      </c>
      <c r="E85" s="127" t="s">
        <v>399</v>
      </c>
      <c r="F85" s="126" t="s">
        <v>400</v>
      </c>
      <c r="G85" s="116">
        <v>2</v>
      </c>
      <c r="H85" s="74" t="s">
        <v>401</v>
      </c>
      <c r="I85" s="73" t="s">
        <v>402</v>
      </c>
      <c r="J85" s="119">
        <v>2</v>
      </c>
      <c r="K85" s="76" t="s">
        <v>403</v>
      </c>
      <c r="L85" s="76" t="s">
        <v>404</v>
      </c>
      <c r="M85" s="122"/>
      <c r="N85" s="114"/>
      <c r="O85" s="114"/>
      <c r="R85" s="18">
        <f>COUNTIF(D84:D86,"2")</f>
        <v>3</v>
      </c>
      <c r="S85" s="18">
        <f>COUNTIF(G84:G86,"2")</f>
        <v>3</v>
      </c>
      <c r="T85" s="18">
        <f>COUNTIF(J84:J86,"2")</f>
        <v>1</v>
      </c>
      <c r="U85" s="18">
        <f>COUNTIF(M84:M86,"2")</f>
        <v>0</v>
      </c>
    </row>
    <row r="86" spans="1:21" ht="54.75" customHeight="1" x14ac:dyDescent="0.2">
      <c r="A86" s="284"/>
      <c r="B86" s="60"/>
      <c r="C86" s="123" t="s">
        <v>405</v>
      </c>
      <c r="D86" s="129">
        <v>2</v>
      </c>
      <c r="E86" s="127" t="s">
        <v>406</v>
      </c>
      <c r="F86" s="126" t="s">
        <v>407</v>
      </c>
      <c r="G86" s="116">
        <v>2</v>
      </c>
      <c r="H86" s="74" t="s">
        <v>408</v>
      </c>
      <c r="I86" s="73" t="s">
        <v>409</v>
      </c>
      <c r="J86" s="119">
        <v>3</v>
      </c>
      <c r="K86" s="76" t="s">
        <v>410</v>
      </c>
      <c r="L86" s="76" t="s">
        <v>411</v>
      </c>
      <c r="M86" s="122"/>
      <c r="N86" s="114"/>
      <c r="O86" s="114"/>
      <c r="R86" s="18">
        <f>COUNTIF(D84:D86,"3")</f>
        <v>0</v>
      </c>
      <c r="S86" s="18">
        <f>COUNTIF(G84:G86,"3")</f>
        <v>0</v>
      </c>
      <c r="T86" s="18">
        <f>COUNTIF(J84:J86,"3")</f>
        <v>2</v>
      </c>
      <c r="U86" s="18">
        <f>COUNTIF(M84:M86,"3")</f>
        <v>0</v>
      </c>
    </row>
    <row r="87" spans="1:21" ht="21" customHeight="1" x14ac:dyDescent="0.25">
      <c r="B87" s="220"/>
      <c r="C87" s="221"/>
      <c r="D87" s="129"/>
      <c r="E87" s="131"/>
      <c r="F87" s="130"/>
      <c r="G87" s="53"/>
      <c r="H87" s="54"/>
      <c r="I87" s="54"/>
      <c r="J87" s="53"/>
      <c r="K87" s="54"/>
      <c r="M87" s="53"/>
      <c r="N87" s="54"/>
      <c r="R87" s="18">
        <f>COUNTIF(D84:D86,"4")</f>
        <v>0</v>
      </c>
      <c r="S87" s="18">
        <f>COUNTIF(G84:G86,"4")</f>
        <v>0</v>
      </c>
      <c r="T87" s="18">
        <f>COUNTIF(J84:J86,"4")</f>
        <v>0</v>
      </c>
      <c r="U87" s="18">
        <f>COUNTIF(M84:M86,"4")</f>
        <v>0</v>
      </c>
    </row>
    <row r="88" spans="1:21" ht="18.75" x14ac:dyDescent="0.2">
      <c r="A88" s="284"/>
      <c r="B88" s="62"/>
      <c r="C88" s="232" t="s">
        <v>412</v>
      </c>
      <c r="D88" s="233"/>
      <c r="E88" s="233"/>
      <c r="F88" s="233"/>
      <c r="G88" s="233"/>
      <c r="H88" s="233"/>
      <c r="I88" s="233"/>
      <c r="J88" s="233"/>
      <c r="K88" s="234"/>
      <c r="L88" s="56"/>
      <c r="M88" s="56"/>
      <c r="N88" s="56"/>
      <c r="O88" s="56"/>
    </row>
    <row r="89" spans="1:21" ht="53.25" customHeight="1" x14ac:dyDescent="0.2">
      <c r="A89" s="284"/>
      <c r="B89" s="52"/>
      <c r="C89" s="124" t="s">
        <v>413</v>
      </c>
      <c r="D89" s="129">
        <v>1</v>
      </c>
      <c r="E89" s="126" t="s">
        <v>414</v>
      </c>
      <c r="F89" s="126" t="s">
        <v>415</v>
      </c>
      <c r="G89" s="116">
        <v>1</v>
      </c>
      <c r="H89" s="105" t="s">
        <v>416</v>
      </c>
      <c r="I89" s="73" t="s">
        <v>417</v>
      </c>
      <c r="J89" s="119">
        <v>2</v>
      </c>
      <c r="K89" s="112" t="s">
        <v>418</v>
      </c>
      <c r="L89" s="112" t="s">
        <v>419</v>
      </c>
      <c r="M89" s="122"/>
      <c r="N89" s="114"/>
      <c r="O89" s="114"/>
      <c r="R89" s="18">
        <f>COUNTIF(D89:D95,"1")</f>
        <v>4</v>
      </c>
      <c r="S89" s="18">
        <f>COUNTIF(G89:G95,"1")</f>
        <v>4</v>
      </c>
      <c r="T89" s="18">
        <f>COUNTIF(J89:J95,"1")</f>
        <v>1</v>
      </c>
      <c r="U89" s="18">
        <f>COUNTIF(M89:M95,"1")</f>
        <v>0</v>
      </c>
    </row>
    <row r="90" spans="1:21" ht="66" customHeight="1" x14ac:dyDescent="0.2">
      <c r="A90" s="284"/>
      <c r="B90" s="63"/>
      <c r="C90" s="128" t="s">
        <v>420</v>
      </c>
      <c r="D90" s="129">
        <v>1</v>
      </c>
      <c r="E90" s="127" t="s">
        <v>421</v>
      </c>
      <c r="F90" s="126" t="s">
        <v>422</v>
      </c>
      <c r="G90" s="116">
        <v>1</v>
      </c>
      <c r="H90" s="74" t="s">
        <v>423</v>
      </c>
      <c r="I90" s="105" t="s">
        <v>424</v>
      </c>
      <c r="J90" s="119">
        <v>2</v>
      </c>
      <c r="K90" s="145" t="s">
        <v>425</v>
      </c>
      <c r="L90" s="112" t="s">
        <v>426</v>
      </c>
      <c r="M90" s="122"/>
      <c r="N90" s="114"/>
      <c r="O90" s="114"/>
      <c r="R90" s="18">
        <f>COUNTIF(D89:D95,"2")</f>
        <v>3</v>
      </c>
      <c r="S90" s="18">
        <f>COUNTIF(G89:G95,"2")</f>
        <v>3</v>
      </c>
      <c r="T90" s="18">
        <f>COUNTIF(J89:J95,"2")</f>
        <v>6</v>
      </c>
      <c r="U90" s="18">
        <f>COUNTIF(M89:M95,"2")</f>
        <v>0</v>
      </c>
    </row>
    <row r="91" spans="1:21" ht="51.75" customHeight="1" x14ac:dyDescent="0.2">
      <c r="A91" s="284"/>
      <c r="B91" s="60"/>
      <c r="C91" s="123" t="s">
        <v>427</v>
      </c>
      <c r="D91" s="129">
        <v>1</v>
      </c>
      <c r="E91" s="127" t="s">
        <v>428</v>
      </c>
      <c r="F91" s="126" t="s">
        <v>429</v>
      </c>
      <c r="G91" s="116">
        <v>1</v>
      </c>
      <c r="H91" s="74" t="s">
        <v>430</v>
      </c>
      <c r="I91" s="73" t="s">
        <v>431</v>
      </c>
      <c r="J91" s="119">
        <v>1</v>
      </c>
      <c r="K91" s="146" t="s">
        <v>432</v>
      </c>
      <c r="L91" s="112" t="s">
        <v>433</v>
      </c>
      <c r="M91" s="122"/>
      <c r="N91" s="114"/>
      <c r="O91" s="114"/>
      <c r="R91" s="18">
        <f>COUNTIF(D89:D95,"3")</f>
        <v>0</v>
      </c>
      <c r="S91" s="18">
        <f>COUNTIF(G89:G95,"3")</f>
        <v>0</v>
      </c>
      <c r="T91" s="18">
        <f>COUNTIF(J89:J95,"3")</f>
        <v>0</v>
      </c>
      <c r="U91" s="18">
        <f>COUNTIF(M89:M95,"3")</f>
        <v>0</v>
      </c>
    </row>
    <row r="92" spans="1:21" ht="58.5" customHeight="1" x14ac:dyDescent="0.2">
      <c r="A92" s="284"/>
      <c r="B92" s="60"/>
      <c r="C92" s="128" t="s">
        <v>434</v>
      </c>
      <c r="D92" s="129">
        <v>2</v>
      </c>
      <c r="E92" s="127" t="s">
        <v>435</v>
      </c>
      <c r="F92" s="126" t="s">
        <v>436</v>
      </c>
      <c r="G92" s="116">
        <v>2</v>
      </c>
      <c r="H92" s="74" t="s">
        <v>437</v>
      </c>
      <c r="I92" s="73" t="s">
        <v>438</v>
      </c>
      <c r="J92" s="119">
        <v>2</v>
      </c>
      <c r="K92" s="145" t="s">
        <v>439</v>
      </c>
      <c r="L92" s="112" t="s">
        <v>438</v>
      </c>
      <c r="M92" s="122"/>
      <c r="N92" s="114"/>
      <c r="O92" s="114"/>
      <c r="R92" s="18">
        <f>COUNTIF(D89:D95,"4")</f>
        <v>0</v>
      </c>
      <c r="S92" s="18">
        <f>COUNTIF(G89:G95,"4")</f>
        <v>0</v>
      </c>
      <c r="T92" s="18">
        <f>COUNTIF(J89:J95,"4")</f>
        <v>0</v>
      </c>
      <c r="U92" s="18">
        <f>COUNTIF(M89:M95,"4")</f>
        <v>0</v>
      </c>
    </row>
    <row r="93" spans="1:21" ht="51" customHeight="1" x14ac:dyDescent="0.2">
      <c r="A93" s="284"/>
      <c r="B93" s="60"/>
      <c r="C93" s="123" t="s">
        <v>440</v>
      </c>
      <c r="D93" s="129">
        <v>2</v>
      </c>
      <c r="E93" s="127" t="s">
        <v>441</v>
      </c>
      <c r="F93" s="126" t="s">
        <v>442</v>
      </c>
      <c r="G93" s="116">
        <v>2</v>
      </c>
      <c r="H93" s="74" t="s">
        <v>443</v>
      </c>
      <c r="I93" s="73" t="s">
        <v>444</v>
      </c>
      <c r="J93" s="119">
        <v>2</v>
      </c>
      <c r="K93" s="145" t="s">
        <v>445</v>
      </c>
      <c r="L93" s="112" t="s">
        <v>444</v>
      </c>
      <c r="M93" s="122"/>
      <c r="N93" s="114"/>
      <c r="O93" s="114"/>
    </row>
    <row r="94" spans="1:21" ht="58.5" customHeight="1" x14ac:dyDescent="0.2">
      <c r="A94" s="284"/>
      <c r="B94" s="63"/>
      <c r="C94" s="128" t="s">
        <v>446</v>
      </c>
      <c r="D94" s="129">
        <v>2</v>
      </c>
      <c r="E94" s="131" t="s">
        <v>447</v>
      </c>
      <c r="F94" s="130" t="s">
        <v>448</v>
      </c>
      <c r="G94" s="116">
        <v>2</v>
      </c>
      <c r="H94" s="74" t="s">
        <v>449</v>
      </c>
      <c r="I94" s="73" t="s">
        <v>450</v>
      </c>
      <c r="J94" s="119">
        <v>2</v>
      </c>
      <c r="K94" s="145" t="s">
        <v>451</v>
      </c>
      <c r="L94" s="76" t="s">
        <v>452</v>
      </c>
      <c r="M94" s="122"/>
      <c r="N94" s="114"/>
      <c r="O94" s="114"/>
    </row>
    <row r="95" spans="1:21" ht="30" customHeight="1" x14ac:dyDescent="0.2">
      <c r="A95" s="284"/>
      <c r="B95" s="60"/>
      <c r="C95" s="123" t="s">
        <v>453</v>
      </c>
      <c r="D95" s="129">
        <v>1</v>
      </c>
      <c r="E95" s="127" t="s">
        <v>454</v>
      </c>
      <c r="F95" s="126" t="s">
        <v>455</v>
      </c>
      <c r="G95" s="116">
        <v>1</v>
      </c>
      <c r="H95" s="74" t="s">
        <v>456</v>
      </c>
      <c r="I95" s="73" t="s">
        <v>457</v>
      </c>
      <c r="J95" s="119">
        <v>2</v>
      </c>
      <c r="K95" s="145" t="s">
        <v>458</v>
      </c>
      <c r="L95" s="112" t="s">
        <v>457</v>
      </c>
      <c r="M95" s="122"/>
      <c r="N95" s="114"/>
      <c r="O95" s="114"/>
    </row>
    <row r="96" spans="1:21" ht="5.25" customHeight="1" x14ac:dyDescent="0.25">
      <c r="B96" s="220"/>
      <c r="C96" s="221"/>
      <c r="D96" s="53"/>
      <c r="E96" s="54"/>
      <c r="F96" s="54"/>
      <c r="G96" s="53"/>
      <c r="H96" s="54"/>
      <c r="I96" s="54"/>
      <c r="J96" s="53"/>
      <c r="K96" s="59"/>
      <c r="M96" s="53"/>
      <c r="N96" s="59"/>
    </row>
    <row r="97" spans="1:21" ht="18.75" x14ac:dyDescent="0.2">
      <c r="A97" s="284"/>
      <c r="B97" s="49"/>
      <c r="C97" s="223" t="s">
        <v>459</v>
      </c>
      <c r="D97" s="222"/>
      <c r="E97" s="222"/>
      <c r="F97" s="222"/>
      <c r="G97" s="222"/>
      <c r="H97" s="222"/>
      <c r="I97" s="222"/>
      <c r="J97" s="222"/>
      <c r="K97" s="222"/>
      <c r="L97" s="222"/>
      <c r="M97" s="94"/>
      <c r="N97" s="94"/>
      <c r="O97" s="101"/>
    </row>
    <row r="98" spans="1:21" ht="88.5" customHeight="1" x14ac:dyDescent="0.2">
      <c r="A98" s="284"/>
      <c r="B98" s="57"/>
      <c r="C98" s="124" t="s">
        <v>460</v>
      </c>
      <c r="D98" s="129">
        <v>1</v>
      </c>
      <c r="E98" s="126" t="s">
        <v>461</v>
      </c>
      <c r="F98" s="126" t="s">
        <v>462</v>
      </c>
      <c r="G98" s="136">
        <v>1</v>
      </c>
      <c r="H98" s="133" t="s">
        <v>463</v>
      </c>
      <c r="I98" s="133" t="s">
        <v>464</v>
      </c>
      <c r="J98" s="72">
        <v>3</v>
      </c>
      <c r="K98" s="76" t="s">
        <v>465</v>
      </c>
      <c r="L98" s="76" t="s">
        <v>466</v>
      </c>
      <c r="M98" s="97"/>
      <c r="N98" s="96"/>
      <c r="O98" s="96"/>
      <c r="R98" s="18">
        <f>COUNTIF(D98:D99,"1")</f>
        <v>1</v>
      </c>
      <c r="S98" s="18">
        <f>COUNTIF(G98:G99,"1")</f>
        <v>1</v>
      </c>
      <c r="T98" s="18">
        <f>COUNTIF(J98:J99,"1")</f>
        <v>0</v>
      </c>
      <c r="U98" s="18">
        <f>COUNTIF(M98:M99,"1")</f>
        <v>0</v>
      </c>
    </row>
    <row r="99" spans="1:21" ht="78" customHeight="1" x14ac:dyDescent="0.2">
      <c r="A99" s="284"/>
      <c r="B99" s="64"/>
      <c r="C99" s="128" t="s">
        <v>467</v>
      </c>
      <c r="D99" s="129">
        <v>2</v>
      </c>
      <c r="E99" s="127" t="s">
        <v>468</v>
      </c>
      <c r="F99" s="126" t="s">
        <v>469</v>
      </c>
      <c r="G99" s="71">
        <v>2</v>
      </c>
      <c r="H99" s="134" t="s">
        <v>470</v>
      </c>
      <c r="I99" s="133" t="s">
        <v>469</v>
      </c>
      <c r="J99" s="72">
        <v>3</v>
      </c>
      <c r="K99" s="76" t="s">
        <v>471</v>
      </c>
      <c r="L99" s="76" t="s">
        <v>472</v>
      </c>
      <c r="M99" s="97"/>
      <c r="N99" s="96"/>
      <c r="O99" s="96"/>
      <c r="R99" s="18">
        <f>COUNTIF(D98:D99,"2")</f>
        <v>1</v>
      </c>
      <c r="S99" s="18">
        <f>COUNTIF(G98:G99,"2")</f>
        <v>1</v>
      </c>
      <c r="T99" s="18">
        <f>COUNTIF(J98:J99,"2")</f>
        <v>0</v>
      </c>
      <c r="U99" s="18">
        <f>COUNTIF(M98:M99,"2")</f>
        <v>0</v>
      </c>
    </row>
    <row r="100" spans="1:21" ht="8.25" customHeight="1" x14ac:dyDescent="0.25">
      <c r="B100" s="220"/>
      <c r="C100" s="221"/>
      <c r="D100" s="53"/>
      <c r="E100" s="54"/>
      <c r="F100" s="54"/>
      <c r="G100" s="53"/>
      <c r="H100" s="54"/>
      <c r="I100" s="54"/>
      <c r="J100" s="53"/>
      <c r="K100" s="59"/>
      <c r="M100" s="53"/>
      <c r="N100" s="59"/>
      <c r="R100" s="18">
        <f>COUNTIF(D98:D99,"3")</f>
        <v>0</v>
      </c>
      <c r="S100" s="18">
        <f>COUNTIF(G98:G99,"3")</f>
        <v>0</v>
      </c>
      <c r="T100" s="18">
        <f>COUNTIF(J98:J99,"3")</f>
        <v>2</v>
      </c>
      <c r="U100" s="18">
        <f>COUNTIF(M98:M99,"3")</f>
        <v>0</v>
      </c>
    </row>
    <row r="101" spans="1:21" ht="18.75" x14ac:dyDescent="0.2">
      <c r="A101" s="284"/>
      <c r="B101" s="60"/>
      <c r="C101" s="222" t="s">
        <v>473</v>
      </c>
      <c r="D101" s="222"/>
      <c r="E101" s="222"/>
      <c r="F101" s="222"/>
      <c r="G101" s="222"/>
      <c r="H101" s="222"/>
      <c r="I101" s="222"/>
      <c r="J101" s="222"/>
      <c r="K101" s="231"/>
      <c r="L101" s="56"/>
      <c r="M101" s="56"/>
      <c r="N101" s="56"/>
      <c r="O101" s="56"/>
      <c r="R101" s="18">
        <f>COUNTIF(D98:D99,"4")</f>
        <v>0</v>
      </c>
      <c r="S101" s="18">
        <f>COUNTIF(G98:G99,"4")</f>
        <v>0</v>
      </c>
      <c r="T101" s="18">
        <f>COUNTIF(J98:J99,"4")</f>
        <v>0</v>
      </c>
      <c r="U101" s="18">
        <f>COUNTIF(M98:M99,"4")</f>
        <v>0</v>
      </c>
    </row>
    <row r="102" spans="1:21" ht="58.5" customHeight="1" x14ac:dyDescent="0.2">
      <c r="A102" s="284"/>
      <c r="B102" s="52"/>
      <c r="C102" s="42" t="s">
        <v>474</v>
      </c>
      <c r="D102" s="129">
        <v>3</v>
      </c>
      <c r="E102" s="126" t="s">
        <v>475</v>
      </c>
      <c r="F102" s="126" t="s">
        <v>476</v>
      </c>
      <c r="G102" s="116">
        <v>3</v>
      </c>
      <c r="H102" s="73" t="s">
        <v>477</v>
      </c>
      <c r="I102" s="133" t="s">
        <v>476</v>
      </c>
      <c r="J102" s="119">
        <v>3</v>
      </c>
      <c r="K102" s="76" t="s">
        <v>478</v>
      </c>
      <c r="L102" s="76" t="s">
        <v>476</v>
      </c>
      <c r="M102" s="122"/>
      <c r="N102" s="114"/>
      <c r="O102" s="114"/>
      <c r="R102" s="18">
        <f>COUNTIF(D102:D111,"1")</f>
        <v>1</v>
      </c>
      <c r="S102" s="18">
        <f>COUNTIF(G102:G111,"1")</f>
        <v>1</v>
      </c>
      <c r="T102" s="18">
        <f>COUNTIF(J102:J111,"1")</f>
        <v>0</v>
      </c>
      <c r="U102" s="18">
        <f>COUNTIF(M102:M111,"1")</f>
        <v>0</v>
      </c>
    </row>
    <row r="103" spans="1:21" ht="79.5" customHeight="1" x14ac:dyDescent="0.2">
      <c r="A103" s="284"/>
      <c r="B103" s="60"/>
      <c r="C103" s="36" t="s">
        <v>479</v>
      </c>
      <c r="D103" s="129">
        <v>3</v>
      </c>
      <c r="E103" s="127" t="s">
        <v>480</v>
      </c>
      <c r="F103" s="126" t="s">
        <v>481</v>
      </c>
      <c r="G103" s="116">
        <v>3</v>
      </c>
      <c r="H103" s="148" t="s">
        <v>482</v>
      </c>
      <c r="I103" s="133" t="s">
        <v>481</v>
      </c>
      <c r="J103" s="119">
        <v>3</v>
      </c>
      <c r="K103" s="76" t="s">
        <v>483</v>
      </c>
      <c r="L103" s="112" t="s">
        <v>484</v>
      </c>
      <c r="M103" s="122"/>
      <c r="N103" s="114"/>
      <c r="O103" s="114"/>
      <c r="R103" s="18">
        <f>COUNTIF(D102:D111,"2")</f>
        <v>3</v>
      </c>
      <c r="S103" s="18">
        <f>COUNTIF(G102:G111,"2")</f>
        <v>3</v>
      </c>
      <c r="T103" s="18">
        <f>COUNTIF(J102:J111,"2")</f>
        <v>0</v>
      </c>
      <c r="U103" s="18">
        <f>COUNTIF(M102:M111,"2")</f>
        <v>0</v>
      </c>
    </row>
    <row r="104" spans="1:21" ht="54.75" customHeight="1" x14ac:dyDescent="0.2">
      <c r="A104" s="284"/>
      <c r="B104" s="60"/>
      <c r="C104" s="36" t="s">
        <v>485</v>
      </c>
      <c r="D104" s="129">
        <v>2</v>
      </c>
      <c r="E104" s="127" t="s">
        <v>486</v>
      </c>
      <c r="F104" s="147" t="s">
        <v>487</v>
      </c>
      <c r="G104" s="136">
        <v>2</v>
      </c>
      <c r="H104" s="137" t="s">
        <v>488</v>
      </c>
      <c r="I104" s="149" t="s">
        <v>489</v>
      </c>
      <c r="J104" s="119">
        <v>3</v>
      </c>
      <c r="K104" s="112" t="s">
        <v>490</v>
      </c>
      <c r="L104" s="76" t="s">
        <v>491</v>
      </c>
      <c r="M104" s="122"/>
      <c r="N104" s="114"/>
      <c r="O104" s="114"/>
      <c r="R104" s="18">
        <f>COUNTIF(D102:D111,"3")</f>
        <v>6</v>
      </c>
      <c r="S104" s="18">
        <f>COUNTIF(G102:G111,"3")</f>
        <v>6</v>
      </c>
      <c r="T104" s="18">
        <f>COUNTIF(J102:J111,"3")</f>
        <v>10</v>
      </c>
      <c r="U104" s="18">
        <f>COUNTIF(M102:M111,"3")</f>
        <v>0</v>
      </c>
    </row>
    <row r="105" spans="1:21" ht="41.25" customHeight="1" x14ac:dyDescent="0.2">
      <c r="A105" s="284"/>
      <c r="B105" s="60"/>
      <c r="C105" s="36" t="s">
        <v>492</v>
      </c>
      <c r="D105" s="129">
        <v>3</v>
      </c>
      <c r="E105" s="127" t="s">
        <v>493</v>
      </c>
      <c r="F105" s="126" t="s">
        <v>494</v>
      </c>
      <c r="G105" s="136">
        <v>3</v>
      </c>
      <c r="H105" s="150" t="s">
        <v>495</v>
      </c>
      <c r="I105" s="133" t="s">
        <v>494</v>
      </c>
      <c r="J105" s="119">
        <v>3</v>
      </c>
      <c r="K105" s="112" t="s">
        <v>496</v>
      </c>
      <c r="L105" s="112" t="s">
        <v>494</v>
      </c>
      <c r="M105" s="122"/>
      <c r="N105" s="114"/>
      <c r="O105" s="114"/>
      <c r="R105" s="18">
        <f>COUNTIF(D102:D111,"4")</f>
        <v>0</v>
      </c>
      <c r="S105" s="18">
        <f>COUNTIF(G102:G111,"4")</f>
        <v>0</v>
      </c>
      <c r="T105" s="18">
        <f>COUNTIF(J102:J111,"4")</f>
        <v>0</v>
      </c>
      <c r="U105" s="18">
        <f>COUNTIF(M102:M111,"4")</f>
        <v>0</v>
      </c>
    </row>
    <row r="106" spans="1:21" ht="55.5" customHeight="1" x14ac:dyDescent="0.2">
      <c r="A106" s="284"/>
      <c r="B106" s="60"/>
      <c r="C106" s="36" t="s">
        <v>497</v>
      </c>
      <c r="D106" s="129">
        <v>3</v>
      </c>
      <c r="E106" s="127" t="s">
        <v>498</v>
      </c>
      <c r="F106" s="126" t="s">
        <v>499</v>
      </c>
      <c r="G106" s="136">
        <v>3</v>
      </c>
      <c r="H106" s="134" t="s">
        <v>498</v>
      </c>
      <c r="I106" s="133" t="s">
        <v>499</v>
      </c>
      <c r="J106" s="119">
        <v>3</v>
      </c>
      <c r="K106" s="76" t="s">
        <v>500</v>
      </c>
      <c r="L106" s="112" t="s">
        <v>499</v>
      </c>
      <c r="M106" s="122"/>
      <c r="N106" s="114"/>
      <c r="O106" s="114"/>
    </row>
    <row r="107" spans="1:21" ht="30.75" customHeight="1" x14ac:dyDescent="0.2">
      <c r="A107" s="284"/>
      <c r="B107" s="60"/>
      <c r="C107" s="36" t="s">
        <v>501</v>
      </c>
      <c r="D107" s="129">
        <v>3</v>
      </c>
      <c r="E107" s="127" t="s">
        <v>502</v>
      </c>
      <c r="F107" s="126" t="s">
        <v>503</v>
      </c>
      <c r="G107" s="116">
        <v>3</v>
      </c>
      <c r="H107" s="74" t="s">
        <v>502</v>
      </c>
      <c r="I107" s="133" t="s">
        <v>503</v>
      </c>
      <c r="J107" s="119">
        <v>3</v>
      </c>
      <c r="K107" s="112" t="s">
        <v>504</v>
      </c>
      <c r="L107" s="76" t="s">
        <v>503</v>
      </c>
      <c r="M107" s="122"/>
      <c r="N107" s="114"/>
      <c r="O107" s="114"/>
    </row>
    <row r="108" spans="1:21" ht="51.75" customHeight="1" x14ac:dyDescent="0.2">
      <c r="A108" s="284"/>
      <c r="B108" s="60"/>
      <c r="C108" s="36" t="s">
        <v>505</v>
      </c>
      <c r="D108" s="129">
        <v>2</v>
      </c>
      <c r="E108" s="127" t="s">
        <v>506</v>
      </c>
      <c r="F108" s="126" t="s">
        <v>507</v>
      </c>
      <c r="G108" s="116">
        <v>2</v>
      </c>
      <c r="H108" s="74" t="s">
        <v>506</v>
      </c>
      <c r="I108" s="133" t="s">
        <v>507</v>
      </c>
      <c r="J108" s="119">
        <v>3</v>
      </c>
      <c r="K108" s="76" t="s">
        <v>508</v>
      </c>
      <c r="L108" s="76" t="s">
        <v>507</v>
      </c>
      <c r="M108" s="122"/>
      <c r="N108" s="114"/>
      <c r="O108" s="114"/>
    </row>
    <row r="109" spans="1:21" ht="57" customHeight="1" x14ac:dyDescent="0.2">
      <c r="A109" s="284"/>
      <c r="B109" s="60"/>
      <c r="C109" s="36" t="s">
        <v>509</v>
      </c>
      <c r="D109" s="129">
        <v>2</v>
      </c>
      <c r="E109" s="127" t="s">
        <v>510</v>
      </c>
      <c r="F109" s="126" t="s">
        <v>511</v>
      </c>
      <c r="G109" s="116">
        <v>2</v>
      </c>
      <c r="H109" s="74" t="s">
        <v>510</v>
      </c>
      <c r="I109" s="133" t="s">
        <v>511</v>
      </c>
      <c r="J109" s="119">
        <v>3</v>
      </c>
      <c r="K109" s="112" t="s">
        <v>512</v>
      </c>
      <c r="L109" s="76" t="s">
        <v>511</v>
      </c>
      <c r="M109" s="122"/>
      <c r="N109" s="114"/>
      <c r="O109" s="114"/>
    </row>
    <row r="110" spans="1:21" ht="30" customHeight="1" x14ac:dyDescent="0.2">
      <c r="A110" s="284"/>
      <c r="B110" s="60"/>
      <c r="C110" s="36" t="s">
        <v>513</v>
      </c>
      <c r="D110" s="129">
        <v>3</v>
      </c>
      <c r="E110" s="131" t="s">
        <v>514</v>
      </c>
      <c r="F110" s="130" t="s">
        <v>515</v>
      </c>
      <c r="G110" s="116">
        <v>3</v>
      </c>
      <c r="H110" s="108" t="s">
        <v>516</v>
      </c>
      <c r="I110" s="135" t="s">
        <v>515</v>
      </c>
      <c r="J110" s="119">
        <v>3</v>
      </c>
      <c r="K110" s="112" t="s">
        <v>517</v>
      </c>
      <c r="L110" s="112" t="s">
        <v>515</v>
      </c>
      <c r="M110" s="122"/>
      <c r="N110" s="114"/>
      <c r="O110" s="114"/>
    </row>
    <row r="111" spans="1:21" ht="30" customHeight="1" x14ac:dyDescent="0.2">
      <c r="A111" s="284"/>
      <c r="B111" s="60"/>
      <c r="C111" s="36" t="s">
        <v>518</v>
      </c>
      <c r="D111" s="129">
        <v>1</v>
      </c>
      <c r="E111" s="131" t="s">
        <v>519</v>
      </c>
      <c r="F111" s="130" t="s">
        <v>520</v>
      </c>
      <c r="G111" s="116">
        <v>1</v>
      </c>
      <c r="H111" s="108" t="s">
        <v>521</v>
      </c>
      <c r="I111" s="135" t="s">
        <v>520</v>
      </c>
      <c r="J111" s="119">
        <v>3</v>
      </c>
      <c r="K111" s="112" t="s">
        <v>522</v>
      </c>
      <c r="L111" s="112" t="s">
        <v>520</v>
      </c>
      <c r="M111" s="122"/>
      <c r="N111" s="114"/>
      <c r="O111" s="114"/>
    </row>
    <row r="112" spans="1:21" ht="5.25" customHeight="1" x14ac:dyDescent="0.25">
      <c r="B112" s="275"/>
      <c r="C112" s="276"/>
      <c r="D112" s="65"/>
      <c r="E112" s="66"/>
      <c r="F112" s="66"/>
      <c r="G112" s="65"/>
      <c r="H112" s="66"/>
      <c r="I112" s="66"/>
      <c r="J112" s="65"/>
      <c r="K112" s="67"/>
      <c r="M112" s="65"/>
      <c r="N112" s="67"/>
    </row>
    <row r="113" spans="1:21" ht="18.75" x14ac:dyDescent="0.2">
      <c r="A113" s="284"/>
      <c r="B113" s="60"/>
      <c r="C113" s="222" t="s">
        <v>523</v>
      </c>
      <c r="D113" s="222"/>
      <c r="E113" s="222"/>
      <c r="F113" s="222"/>
      <c r="G113" s="222"/>
      <c r="H113" s="222"/>
      <c r="I113" s="222"/>
      <c r="J113" s="222"/>
      <c r="K113" s="231"/>
      <c r="L113" s="56"/>
      <c r="M113" s="56"/>
      <c r="N113" s="56"/>
      <c r="O113" s="56"/>
    </row>
    <row r="114" spans="1:21" ht="56.25" customHeight="1" x14ac:dyDescent="0.2">
      <c r="A114" s="284"/>
      <c r="B114" s="63"/>
      <c r="C114" s="37" t="s">
        <v>524</v>
      </c>
      <c r="D114" s="129">
        <v>3</v>
      </c>
      <c r="E114" s="131" t="s">
        <v>525</v>
      </c>
      <c r="F114" s="130" t="s">
        <v>526</v>
      </c>
      <c r="G114" s="116">
        <v>3</v>
      </c>
      <c r="H114" s="74" t="s">
        <v>527</v>
      </c>
      <c r="I114" s="73" t="s">
        <v>528</v>
      </c>
      <c r="J114" s="119">
        <v>3</v>
      </c>
      <c r="K114" s="76" t="s">
        <v>529</v>
      </c>
      <c r="L114" s="76" t="s">
        <v>528</v>
      </c>
      <c r="M114" s="122"/>
      <c r="N114" s="114"/>
      <c r="O114" s="114"/>
      <c r="R114" s="18">
        <f>COUNTIF(D114:D117,"1")</f>
        <v>0</v>
      </c>
      <c r="S114" s="18">
        <f>COUNTIF(G114:G117,"1")</f>
        <v>0</v>
      </c>
      <c r="T114" s="18">
        <f>COUNTIF(J114:J117,"1")</f>
        <v>0</v>
      </c>
      <c r="U114" s="18">
        <f>COUNTIF(M114:M117,"1")</f>
        <v>0</v>
      </c>
    </row>
    <row r="115" spans="1:21" ht="59.25" customHeight="1" x14ac:dyDescent="0.2">
      <c r="A115" s="284"/>
      <c r="B115" s="60"/>
      <c r="C115" s="36" t="s">
        <v>530</v>
      </c>
      <c r="D115" s="129">
        <v>3</v>
      </c>
      <c r="E115" s="131" t="s">
        <v>531</v>
      </c>
      <c r="F115" s="130" t="s">
        <v>532</v>
      </c>
      <c r="G115" s="116">
        <v>3</v>
      </c>
      <c r="H115" s="74" t="s">
        <v>533</v>
      </c>
      <c r="I115" s="73" t="s">
        <v>534</v>
      </c>
      <c r="J115" s="119">
        <v>3</v>
      </c>
      <c r="K115" s="76" t="s">
        <v>535</v>
      </c>
      <c r="L115" s="112" t="s">
        <v>534</v>
      </c>
      <c r="M115" s="122"/>
      <c r="N115" s="114"/>
      <c r="O115" s="114"/>
      <c r="R115" s="18">
        <f>COUNTIF(D114:D117,"2")</f>
        <v>0</v>
      </c>
      <c r="S115" s="18">
        <f>COUNTIF(G114:G117,"2")</f>
        <v>0</v>
      </c>
      <c r="T115" s="18">
        <f>COUNTIF(J114:J117,"2")</f>
        <v>0</v>
      </c>
      <c r="U115" s="18">
        <f>COUNTIF(M114:M117,"2")</f>
        <v>0</v>
      </c>
    </row>
    <row r="116" spans="1:21" ht="60" customHeight="1" x14ac:dyDescent="0.2">
      <c r="A116" s="284"/>
      <c r="B116" s="60"/>
      <c r="C116" s="36" t="s">
        <v>536</v>
      </c>
      <c r="D116" s="129">
        <v>3</v>
      </c>
      <c r="E116" s="131" t="s">
        <v>537</v>
      </c>
      <c r="F116" s="130" t="s">
        <v>538</v>
      </c>
      <c r="G116" s="116">
        <v>3</v>
      </c>
      <c r="H116" s="74" t="s">
        <v>539</v>
      </c>
      <c r="I116" s="73" t="s">
        <v>540</v>
      </c>
      <c r="J116" s="119">
        <v>3</v>
      </c>
      <c r="K116" s="76" t="s">
        <v>539</v>
      </c>
      <c r="L116" s="76" t="s">
        <v>540</v>
      </c>
      <c r="M116" s="122"/>
      <c r="N116" s="114"/>
      <c r="O116" s="114"/>
      <c r="R116" s="18">
        <f>COUNTIF(D114:D117,"3")</f>
        <v>4</v>
      </c>
      <c r="S116" s="18">
        <f>COUNTIF(G114:G117,"3")</f>
        <v>4</v>
      </c>
      <c r="T116" s="18">
        <f>COUNTIF(J114:J117,"3")</f>
        <v>4</v>
      </c>
      <c r="U116" s="18">
        <f>COUNTIF(M114:M117,"3")</f>
        <v>0</v>
      </c>
    </row>
    <row r="117" spans="1:21" ht="30" customHeight="1" x14ac:dyDescent="0.2">
      <c r="A117" s="284"/>
      <c r="B117" s="60"/>
      <c r="C117" s="36" t="s">
        <v>541</v>
      </c>
      <c r="D117" s="129">
        <v>3</v>
      </c>
      <c r="E117" s="131" t="s">
        <v>542</v>
      </c>
      <c r="F117" s="130" t="s">
        <v>543</v>
      </c>
      <c r="G117" s="116">
        <v>3</v>
      </c>
      <c r="H117" s="74" t="s">
        <v>544</v>
      </c>
      <c r="I117" s="73" t="s">
        <v>545</v>
      </c>
      <c r="J117" s="119">
        <v>3</v>
      </c>
      <c r="K117" s="112" t="s">
        <v>546</v>
      </c>
      <c r="L117" s="76" t="s">
        <v>545</v>
      </c>
      <c r="M117" s="122"/>
      <c r="N117" s="114"/>
      <c r="O117" s="114"/>
      <c r="R117" s="18">
        <f>COUNTIF(D114:D117,"4")</f>
        <v>0</v>
      </c>
      <c r="S117" s="18">
        <f>COUNTIF(G114:G117,"4")</f>
        <v>0</v>
      </c>
      <c r="T117" s="18">
        <f>COUNTIF(J114:J117,"4")</f>
        <v>0</v>
      </c>
      <c r="U117" s="18">
        <f>COUNTIF(M114:M117,"4")</f>
        <v>0</v>
      </c>
    </row>
    <row r="118" spans="1:21" ht="7.5" customHeight="1" x14ac:dyDescent="0.25">
      <c r="B118" s="220"/>
      <c r="C118" s="221"/>
      <c r="D118" s="65"/>
      <c r="E118" s="66"/>
      <c r="F118" s="66"/>
      <c r="G118" s="65"/>
      <c r="H118" s="66"/>
      <c r="I118" s="66"/>
      <c r="J118" s="53"/>
      <c r="K118" s="59"/>
      <c r="M118" s="53"/>
      <c r="N118" s="59"/>
    </row>
    <row r="119" spans="1:21" ht="15.75" customHeight="1" x14ac:dyDescent="0.2">
      <c r="B119" s="247" t="s">
        <v>547</v>
      </c>
      <c r="C119" s="248"/>
      <c r="D119" s="224" t="s">
        <v>290</v>
      </c>
      <c r="E119" s="225"/>
      <c r="F119" s="226"/>
      <c r="G119" s="259" t="s">
        <v>548</v>
      </c>
      <c r="H119" s="260"/>
      <c r="I119" s="261"/>
      <c r="J119" s="277" t="s">
        <v>74</v>
      </c>
      <c r="K119" s="277"/>
      <c r="L119" s="277"/>
      <c r="M119" s="227" t="s">
        <v>75</v>
      </c>
      <c r="N119" s="227"/>
      <c r="O119" s="227"/>
    </row>
    <row r="120" spans="1:21" ht="15.75" customHeight="1" x14ac:dyDescent="0.2">
      <c r="B120" s="249"/>
      <c r="C120" s="250"/>
      <c r="D120" s="46" t="s">
        <v>76</v>
      </c>
      <c r="E120" s="47" t="s">
        <v>77</v>
      </c>
      <c r="F120" s="47"/>
      <c r="G120" s="46" t="s">
        <v>76</v>
      </c>
      <c r="H120" s="47" t="s">
        <v>77</v>
      </c>
      <c r="I120" s="47"/>
      <c r="J120" s="46" t="s">
        <v>76</v>
      </c>
      <c r="K120" s="47" t="s">
        <v>77</v>
      </c>
      <c r="L120" s="68" t="s">
        <v>78</v>
      </c>
      <c r="M120" s="46" t="s">
        <v>76</v>
      </c>
      <c r="N120" s="47" t="s">
        <v>77</v>
      </c>
      <c r="O120" s="68"/>
    </row>
    <row r="121" spans="1:21" ht="18.75" x14ac:dyDescent="0.2">
      <c r="A121" s="284"/>
      <c r="B121" s="62"/>
      <c r="C121" s="222" t="s">
        <v>549</v>
      </c>
      <c r="D121" s="222"/>
      <c r="E121" s="222"/>
      <c r="F121" s="222"/>
      <c r="G121" s="222"/>
      <c r="H121" s="222"/>
      <c r="I121" s="222"/>
      <c r="J121" s="222"/>
      <c r="K121" s="231"/>
      <c r="L121" s="56"/>
      <c r="M121" s="56"/>
      <c r="N121" s="56"/>
      <c r="O121" s="56"/>
    </row>
    <row r="122" spans="1:21" ht="72" x14ac:dyDescent="0.2">
      <c r="A122" s="284"/>
      <c r="B122" s="64"/>
      <c r="C122" s="69" t="s">
        <v>550</v>
      </c>
      <c r="D122" s="129">
        <v>2</v>
      </c>
      <c r="E122" s="130" t="s">
        <v>551</v>
      </c>
      <c r="F122" s="126" t="s">
        <v>552</v>
      </c>
      <c r="G122" s="116">
        <v>2</v>
      </c>
      <c r="H122" s="73" t="s">
        <v>553</v>
      </c>
      <c r="I122" s="73" t="s">
        <v>554</v>
      </c>
      <c r="J122" s="119">
        <v>2</v>
      </c>
      <c r="K122" s="76" t="s">
        <v>555</v>
      </c>
      <c r="L122" s="76" t="s">
        <v>554</v>
      </c>
      <c r="M122" s="122"/>
      <c r="N122" s="114"/>
      <c r="O122" s="114"/>
      <c r="R122" s="18">
        <f>COUNTIF(D122:D125,"1")</f>
        <v>0</v>
      </c>
      <c r="S122" s="18">
        <f>COUNTIF(G122:G125,"1")</f>
        <v>0</v>
      </c>
      <c r="T122" s="18">
        <f>COUNTIF(J122:J125,"1")</f>
        <v>0</v>
      </c>
      <c r="U122" s="18">
        <f>COUNTIF(M122:M125,"1")</f>
        <v>0</v>
      </c>
    </row>
    <row r="123" spans="1:21" ht="30" customHeight="1" x14ac:dyDescent="0.2">
      <c r="A123" s="284"/>
      <c r="B123" s="63"/>
      <c r="C123" s="37" t="s">
        <v>556</v>
      </c>
      <c r="D123" s="129"/>
      <c r="E123" s="131" t="s">
        <v>557</v>
      </c>
      <c r="F123" s="126" t="s">
        <v>558</v>
      </c>
      <c r="G123" s="116"/>
      <c r="H123" s="74" t="s">
        <v>557</v>
      </c>
      <c r="I123" s="73" t="s">
        <v>557</v>
      </c>
      <c r="J123" s="119"/>
      <c r="K123" s="76" t="s">
        <v>557</v>
      </c>
      <c r="L123" s="76" t="s">
        <v>557</v>
      </c>
      <c r="M123" s="122"/>
      <c r="N123" s="114"/>
      <c r="O123" s="114"/>
      <c r="R123" s="18">
        <f>COUNTIF(D122:D125,"2")</f>
        <v>3</v>
      </c>
      <c r="S123" s="18">
        <f>COUNTIF(G122:G125,"2")</f>
        <v>3</v>
      </c>
      <c r="T123" s="18">
        <f>COUNTIF(J122:J125,"2")</f>
        <v>3</v>
      </c>
      <c r="U123" s="18">
        <f>COUNTIF(M122:M125,"2")</f>
        <v>0</v>
      </c>
    </row>
    <row r="124" spans="1:21" ht="72" x14ac:dyDescent="0.2">
      <c r="A124" s="284"/>
      <c r="B124" s="60"/>
      <c r="C124" s="37" t="s">
        <v>559</v>
      </c>
      <c r="D124" s="129">
        <v>2</v>
      </c>
      <c r="E124" s="131" t="s">
        <v>560</v>
      </c>
      <c r="F124" s="126" t="s">
        <v>561</v>
      </c>
      <c r="G124" s="116">
        <v>2</v>
      </c>
      <c r="H124" s="74" t="s">
        <v>562</v>
      </c>
      <c r="I124" s="73" t="s">
        <v>563</v>
      </c>
      <c r="J124" s="119">
        <v>2</v>
      </c>
      <c r="K124" s="76" t="s">
        <v>564</v>
      </c>
      <c r="L124" s="76" t="s">
        <v>565</v>
      </c>
      <c r="M124" s="122"/>
      <c r="N124" s="114"/>
      <c r="O124" s="114"/>
      <c r="R124" s="18">
        <f>COUNTIF(D122:D125,"3")</f>
        <v>0</v>
      </c>
      <c r="S124" s="18">
        <f>COUNTIF(G122:G125,"3")</f>
        <v>0</v>
      </c>
      <c r="T124" s="18">
        <f>COUNTIF(J122:J125,"3")</f>
        <v>0</v>
      </c>
      <c r="U124" s="18">
        <f>COUNTIF(M122:M125,"3")</f>
        <v>0</v>
      </c>
    </row>
    <row r="125" spans="1:21" ht="84" x14ac:dyDescent="0.2">
      <c r="A125" s="284"/>
      <c r="B125" s="60"/>
      <c r="C125" s="36" t="s">
        <v>566</v>
      </c>
      <c r="D125" s="129">
        <v>2</v>
      </c>
      <c r="E125" s="131" t="s">
        <v>567</v>
      </c>
      <c r="F125" s="126" t="s">
        <v>568</v>
      </c>
      <c r="G125" s="116">
        <v>2</v>
      </c>
      <c r="H125" s="74" t="s">
        <v>569</v>
      </c>
      <c r="I125" s="73" t="s">
        <v>570</v>
      </c>
      <c r="J125" s="119">
        <v>2</v>
      </c>
      <c r="K125" s="76" t="s">
        <v>571</v>
      </c>
      <c r="L125" s="76" t="s">
        <v>572</v>
      </c>
      <c r="M125" s="122"/>
      <c r="N125" s="114"/>
      <c r="O125" s="114"/>
      <c r="R125" s="18">
        <f>COUNTIF(D122:D125,"4")</f>
        <v>0</v>
      </c>
      <c r="S125" s="18">
        <f>COUNTIF(G122:G125,"4")</f>
        <v>0</v>
      </c>
      <c r="T125" s="18">
        <f>COUNTIF(J122:J125,"4")</f>
        <v>0</v>
      </c>
      <c r="U125" s="18">
        <f>COUNTIF(M122:M125,"4")</f>
        <v>0</v>
      </c>
    </row>
    <row r="126" spans="1:21" ht="8.25" customHeight="1" x14ac:dyDescent="0.25">
      <c r="B126" s="220"/>
      <c r="C126" s="221"/>
      <c r="D126" s="53"/>
      <c r="E126" s="54"/>
      <c r="F126" s="54"/>
      <c r="G126" s="53"/>
      <c r="H126" s="54"/>
      <c r="I126" s="54"/>
      <c r="J126" s="53"/>
      <c r="K126" s="59"/>
      <c r="M126" s="53"/>
      <c r="N126" s="59"/>
    </row>
    <row r="127" spans="1:21" ht="18.75" x14ac:dyDescent="0.2">
      <c r="A127" s="284"/>
      <c r="B127" s="60"/>
      <c r="C127" s="222" t="s">
        <v>573</v>
      </c>
      <c r="D127" s="222"/>
      <c r="E127" s="222"/>
      <c r="F127" s="222"/>
      <c r="G127" s="222"/>
      <c r="H127" s="222"/>
      <c r="I127" s="222"/>
      <c r="J127" s="222"/>
      <c r="K127" s="231"/>
      <c r="L127" s="56"/>
      <c r="M127" s="56"/>
      <c r="N127" s="56"/>
      <c r="O127" s="56"/>
    </row>
    <row r="128" spans="1:21" ht="84" x14ac:dyDescent="0.2">
      <c r="A128" s="284"/>
      <c r="B128" s="52"/>
      <c r="C128" s="42" t="s">
        <v>574</v>
      </c>
      <c r="D128" s="129">
        <v>3</v>
      </c>
      <c r="E128" s="130" t="s">
        <v>575</v>
      </c>
      <c r="F128" s="126" t="s">
        <v>576</v>
      </c>
      <c r="G128" s="116">
        <v>3</v>
      </c>
      <c r="H128" s="73" t="s">
        <v>577</v>
      </c>
      <c r="I128" s="73" t="s">
        <v>578</v>
      </c>
      <c r="J128" s="119">
        <v>2</v>
      </c>
      <c r="K128" s="112" t="s">
        <v>579</v>
      </c>
      <c r="L128" s="76" t="s">
        <v>576</v>
      </c>
      <c r="M128" s="122"/>
      <c r="N128" s="114"/>
      <c r="O128" s="114"/>
      <c r="R128" s="18">
        <f>COUNTIF(D128:D131,"1")</f>
        <v>0</v>
      </c>
      <c r="S128" s="18">
        <f>COUNTIF(G128:G131,"1")</f>
        <v>0</v>
      </c>
      <c r="T128" s="18">
        <f>COUNTIF(J128:J131,"1")</f>
        <v>0</v>
      </c>
      <c r="U128" s="18">
        <f>COUNTIF(M128:M131,"1")</f>
        <v>0</v>
      </c>
    </row>
    <row r="129" spans="1:21" ht="72" x14ac:dyDescent="0.2">
      <c r="A129" s="284"/>
      <c r="B129" s="60"/>
      <c r="C129" s="36" t="s">
        <v>580</v>
      </c>
      <c r="D129" s="129">
        <v>2</v>
      </c>
      <c r="E129" s="131" t="s">
        <v>581</v>
      </c>
      <c r="F129" s="126" t="s">
        <v>582</v>
      </c>
      <c r="G129" s="116">
        <v>2</v>
      </c>
      <c r="H129" s="74" t="s">
        <v>583</v>
      </c>
      <c r="I129" s="73" t="s">
        <v>584</v>
      </c>
      <c r="J129" s="119">
        <v>2</v>
      </c>
      <c r="K129" s="112" t="s">
        <v>585</v>
      </c>
      <c r="L129" s="76" t="s">
        <v>582</v>
      </c>
      <c r="M129" s="122"/>
      <c r="N129" s="114"/>
      <c r="O129" s="114"/>
      <c r="R129" s="18">
        <f>COUNTIF(D128:D131,"2")</f>
        <v>2</v>
      </c>
      <c r="S129" s="18">
        <f>COUNTIF(G128:G131,"2")</f>
        <v>2</v>
      </c>
      <c r="T129" s="18">
        <f>COUNTIF(J128:J131,"2")</f>
        <v>3</v>
      </c>
      <c r="U129" s="18">
        <f>COUNTIF(M128:M131,"2")</f>
        <v>0</v>
      </c>
    </row>
    <row r="130" spans="1:21" ht="96" x14ac:dyDescent="0.2">
      <c r="A130" s="284"/>
      <c r="B130" s="60"/>
      <c r="C130" s="36" t="s">
        <v>586</v>
      </c>
      <c r="D130" s="129">
        <v>2</v>
      </c>
      <c r="E130" s="131" t="s">
        <v>587</v>
      </c>
      <c r="F130" s="126" t="s">
        <v>588</v>
      </c>
      <c r="G130" s="116">
        <v>2</v>
      </c>
      <c r="H130" s="74" t="s">
        <v>589</v>
      </c>
      <c r="I130" s="73" t="s">
        <v>590</v>
      </c>
      <c r="J130" s="119">
        <v>2</v>
      </c>
      <c r="K130" s="112" t="s">
        <v>591</v>
      </c>
      <c r="L130" s="76" t="s">
        <v>588</v>
      </c>
      <c r="M130" s="122"/>
      <c r="N130" s="114"/>
      <c r="O130" s="114"/>
      <c r="R130" s="18">
        <f>COUNTIF(D128:D131,"3")</f>
        <v>2</v>
      </c>
      <c r="S130" s="18">
        <f>COUNTIF(G128:G131,"3")</f>
        <v>2</v>
      </c>
      <c r="T130" s="18">
        <f>COUNTIF(J128:J131,"3")</f>
        <v>1</v>
      </c>
      <c r="U130" s="18">
        <f>COUNTIF(M128:M131,"3")</f>
        <v>0</v>
      </c>
    </row>
    <row r="131" spans="1:21" ht="56.25" customHeight="1" x14ac:dyDescent="0.2">
      <c r="A131" s="284"/>
      <c r="B131" s="60"/>
      <c r="C131" s="36" t="s">
        <v>592</v>
      </c>
      <c r="D131" s="129">
        <v>3</v>
      </c>
      <c r="E131" s="127" t="s">
        <v>593</v>
      </c>
      <c r="F131" s="126" t="s">
        <v>594</v>
      </c>
      <c r="G131" s="116">
        <v>3</v>
      </c>
      <c r="H131" s="74" t="s">
        <v>595</v>
      </c>
      <c r="I131" s="73" t="s">
        <v>596</v>
      </c>
      <c r="J131" s="119">
        <v>3</v>
      </c>
      <c r="K131" s="76" t="s">
        <v>597</v>
      </c>
      <c r="L131" s="76" t="s">
        <v>598</v>
      </c>
      <c r="M131" s="122"/>
      <c r="N131" s="114"/>
      <c r="O131" s="114"/>
      <c r="R131" s="18">
        <f>COUNTIF(D128:D131,"4")</f>
        <v>0</v>
      </c>
      <c r="S131" s="18">
        <f>COUNTIF(G128:G131,"4")</f>
        <v>0</v>
      </c>
      <c r="T131" s="18">
        <f>COUNTIF(J128:J131,"4")</f>
        <v>0</v>
      </c>
      <c r="U131" s="18">
        <f>COUNTIF(M128:M131,"4")</f>
        <v>0</v>
      </c>
    </row>
    <row r="132" spans="1:21" ht="9" customHeight="1" x14ac:dyDescent="0.25">
      <c r="B132" s="220"/>
      <c r="C132" s="221"/>
      <c r="D132" s="53"/>
      <c r="E132" s="54"/>
      <c r="F132" s="54"/>
      <c r="G132" s="53"/>
      <c r="H132" s="54"/>
      <c r="I132" s="54"/>
      <c r="J132" s="53"/>
      <c r="K132" s="59"/>
      <c r="M132" s="53"/>
      <c r="N132" s="59"/>
    </row>
    <row r="133" spans="1:21" ht="18.75" x14ac:dyDescent="0.2">
      <c r="A133" s="284"/>
      <c r="B133" s="60"/>
      <c r="C133" s="222" t="s">
        <v>599</v>
      </c>
      <c r="D133" s="222"/>
      <c r="E133" s="222"/>
      <c r="F133" s="222"/>
      <c r="G133" s="222"/>
      <c r="H133" s="222"/>
      <c r="I133" s="222"/>
      <c r="J133" s="222"/>
      <c r="K133" s="231"/>
      <c r="L133" s="56"/>
      <c r="M133" s="56"/>
      <c r="N133" s="56"/>
      <c r="O133" s="56"/>
    </row>
    <row r="134" spans="1:21" ht="96" x14ac:dyDescent="0.2">
      <c r="A134" s="284"/>
      <c r="B134" s="52"/>
      <c r="C134" s="42" t="s">
        <v>600</v>
      </c>
      <c r="D134" s="129">
        <v>3</v>
      </c>
      <c r="E134" s="130" t="s">
        <v>601</v>
      </c>
      <c r="F134" s="126" t="s">
        <v>602</v>
      </c>
      <c r="G134" s="116">
        <v>3</v>
      </c>
      <c r="H134" s="73" t="s">
        <v>603</v>
      </c>
      <c r="I134" s="73" t="s">
        <v>604</v>
      </c>
      <c r="J134" s="119">
        <v>3</v>
      </c>
      <c r="K134" s="76" t="s">
        <v>605</v>
      </c>
      <c r="L134" s="161" t="s">
        <v>604</v>
      </c>
      <c r="M134" s="122"/>
      <c r="N134" s="114"/>
      <c r="O134" s="114"/>
      <c r="R134" s="18">
        <f>COUNTIF(D134:D136,"1")</f>
        <v>1</v>
      </c>
      <c r="S134" s="18">
        <f>COUNTIF(G134:G136,"1")</f>
        <v>1</v>
      </c>
      <c r="T134" s="18">
        <f>COUNTIF(J134:J136,"1")</f>
        <v>1</v>
      </c>
      <c r="U134" s="18">
        <f>COUNTIF(M134:M136,"1")</f>
        <v>0</v>
      </c>
    </row>
    <row r="135" spans="1:21" ht="72" x14ac:dyDescent="0.2">
      <c r="A135" s="284"/>
      <c r="B135" s="60"/>
      <c r="C135" s="36" t="s">
        <v>606</v>
      </c>
      <c r="D135" s="129">
        <v>2</v>
      </c>
      <c r="E135" s="126" t="s">
        <v>607</v>
      </c>
      <c r="F135" s="126" t="s">
        <v>608</v>
      </c>
      <c r="G135" s="116">
        <v>2</v>
      </c>
      <c r="H135" s="74" t="s">
        <v>609</v>
      </c>
      <c r="I135" s="73" t="s">
        <v>610</v>
      </c>
      <c r="J135" s="119">
        <v>2</v>
      </c>
      <c r="K135" s="112" t="s">
        <v>611</v>
      </c>
      <c r="L135" s="76" t="s">
        <v>610</v>
      </c>
      <c r="M135" s="122"/>
      <c r="N135" s="114"/>
      <c r="O135" s="114"/>
      <c r="R135" s="18">
        <f>COUNTIF(D134:D136,"2")</f>
        <v>1</v>
      </c>
      <c r="S135" s="18">
        <f>COUNTIF(G134:G136,"2")</f>
        <v>1</v>
      </c>
      <c r="T135" s="18">
        <f>COUNTIF(J134:J136,"2")</f>
        <v>1</v>
      </c>
      <c r="U135" s="18">
        <f>COUNTIF(M134:M136,"2")</f>
        <v>0</v>
      </c>
    </row>
    <row r="136" spans="1:21" ht="48" x14ac:dyDescent="0.2">
      <c r="A136" s="284"/>
      <c r="B136" s="60"/>
      <c r="C136" s="36" t="s">
        <v>612</v>
      </c>
      <c r="D136" s="129">
        <v>1</v>
      </c>
      <c r="E136" s="127" t="s">
        <v>613</v>
      </c>
      <c r="F136" s="130" t="s">
        <v>614</v>
      </c>
      <c r="G136" s="116">
        <v>1</v>
      </c>
      <c r="H136" s="108" t="s">
        <v>615</v>
      </c>
      <c r="I136" s="73" t="s">
        <v>616</v>
      </c>
      <c r="J136" s="119">
        <v>1</v>
      </c>
      <c r="K136" s="112" t="s">
        <v>617</v>
      </c>
      <c r="L136" s="76" t="s">
        <v>616</v>
      </c>
      <c r="M136" s="122"/>
      <c r="N136" s="114"/>
      <c r="O136" s="114"/>
      <c r="R136" s="18">
        <f>COUNTIF(D134:D136,"3")</f>
        <v>1</v>
      </c>
      <c r="S136" s="18">
        <f>COUNTIF(G134:G136,"3")</f>
        <v>1</v>
      </c>
      <c r="T136" s="18">
        <f>COUNTIF(J134:J136,"3")</f>
        <v>1</v>
      </c>
      <c r="U136" s="18">
        <f>COUNTIF(M134:M136,"3")</f>
        <v>0</v>
      </c>
    </row>
    <row r="137" spans="1:21" ht="9" customHeight="1" x14ac:dyDescent="0.25">
      <c r="B137" s="220"/>
      <c r="C137" s="221"/>
      <c r="D137" s="53"/>
      <c r="E137" s="54"/>
      <c r="F137" s="54"/>
      <c r="G137" s="53"/>
      <c r="H137" s="54"/>
      <c r="I137" s="54"/>
      <c r="J137" s="53"/>
      <c r="K137" s="59"/>
      <c r="M137" s="53"/>
      <c r="N137" s="59"/>
      <c r="R137" s="18">
        <f>COUNTIF(D134:D136,"4")</f>
        <v>0</v>
      </c>
      <c r="S137" s="18">
        <f>COUNTIF(G134:G136,"4")</f>
        <v>0</v>
      </c>
      <c r="T137" s="18">
        <f>COUNTIF(J134:J136,"4")</f>
        <v>0</v>
      </c>
    </row>
    <row r="138" spans="1:21" ht="18.75" x14ac:dyDescent="0.2">
      <c r="A138" s="284"/>
      <c r="B138" s="60"/>
      <c r="C138" s="222" t="s">
        <v>618</v>
      </c>
      <c r="D138" s="222"/>
      <c r="E138" s="222"/>
      <c r="F138" s="222"/>
      <c r="G138" s="222"/>
      <c r="H138" s="222"/>
      <c r="I138" s="222"/>
      <c r="J138" s="222"/>
      <c r="K138" s="231"/>
      <c r="L138" s="56"/>
      <c r="M138" s="56"/>
      <c r="N138" s="56"/>
      <c r="O138" s="56"/>
    </row>
    <row r="139" spans="1:21" ht="84" x14ac:dyDescent="0.2">
      <c r="A139" s="284"/>
      <c r="B139" s="52"/>
      <c r="C139" s="42" t="s">
        <v>619</v>
      </c>
      <c r="D139" s="129">
        <v>2</v>
      </c>
      <c r="E139" s="126" t="s">
        <v>620</v>
      </c>
      <c r="F139" s="126" t="s">
        <v>621</v>
      </c>
      <c r="G139" s="116">
        <v>2</v>
      </c>
      <c r="H139" s="73" t="s">
        <v>622</v>
      </c>
      <c r="I139" s="73" t="s">
        <v>623</v>
      </c>
      <c r="J139" s="119">
        <v>2</v>
      </c>
      <c r="K139" s="112" t="s">
        <v>624</v>
      </c>
      <c r="L139" s="76" t="s">
        <v>623</v>
      </c>
      <c r="M139" s="122"/>
      <c r="N139" s="114"/>
      <c r="O139" s="114"/>
      <c r="P139" s="117"/>
      <c r="Q139" s="117"/>
      <c r="R139" s="18">
        <f>COUNTIF(D139:D141,"1")</f>
        <v>0</v>
      </c>
      <c r="S139" s="18">
        <f>COUNTIF(G139:G141,"1")</f>
        <v>0</v>
      </c>
      <c r="T139" s="18">
        <f>COUNTIF(J139:J141,"1")</f>
        <v>0</v>
      </c>
      <c r="U139" s="18">
        <f>COUNTIF(M139:M141,"1")</f>
        <v>0</v>
      </c>
    </row>
    <row r="140" spans="1:21" ht="80.25" customHeight="1" x14ac:dyDescent="0.2">
      <c r="A140" s="284"/>
      <c r="B140" s="60"/>
      <c r="C140" s="138" t="s">
        <v>625</v>
      </c>
      <c r="D140" s="129">
        <v>3</v>
      </c>
      <c r="E140" s="131" t="s">
        <v>626</v>
      </c>
      <c r="F140" s="126" t="s">
        <v>627</v>
      </c>
      <c r="G140" s="116">
        <v>3</v>
      </c>
      <c r="H140" s="108" t="s">
        <v>628</v>
      </c>
      <c r="I140" s="73" t="s">
        <v>629</v>
      </c>
      <c r="J140" s="119">
        <v>3</v>
      </c>
      <c r="K140" s="112" t="s">
        <v>630</v>
      </c>
      <c r="L140" s="76" t="s">
        <v>629</v>
      </c>
      <c r="M140" s="122"/>
      <c r="N140" s="114"/>
      <c r="O140" s="114"/>
      <c r="P140" s="117"/>
      <c r="Q140" s="117"/>
      <c r="R140" s="18">
        <f>COUNTIF(D139:D141,"2")</f>
        <v>2</v>
      </c>
      <c r="S140" s="18">
        <f>COUNTIF(G139:G141,"2")</f>
        <v>2</v>
      </c>
      <c r="T140" s="18">
        <f>COUNTIF(J139:J141,"2")</f>
        <v>2</v>
      </c>
      <c r="U140" s="18">
        <f>COUNTIF(M139:M141,"2")</f>
        <v>0</v>
      </c>
    </row>
    <row r="141" spans="1:21" ht="84" x14ac:dyDescent="0.2">
      <c r="A141" s="284"/>
      <c r="B141" s="60"/>
      <c r="C141" s="42" t="s">
        <v>631</v>
      </c>
      <c r="D141" s="129">
        <v>2</v>
      </c>
      <c r="E141" s="131" t="s">
        <v>632</v>
      </c>
      <c r="F141" s="126" t="s">
        <v>633</v>
      </c>
      <c r="G141" s="116">
        <v>2</v>
      </c>
      <c r="H141" s="74" t="s">
        <v>634</v>
      </c>
      <c r="I141" s="73" t="s">
        <v>629</v>
      </c>
      <c r="J141" s="119">
        <v>2</v>
      </c>
      <c r="K141" s="112" t="s">
        <v>635</v>
      </c>
      <c r="L141" s="76" t="s">
        <v>629</v>
      </c>
      <c r="M141" s="122"/>
      <c r="N141" s="114"/>
      <c r="O141" s="114"/>
      <c r="P141" s="117"/>
      <c r="Q141" s="117"/>
      <c r="R141" s="18">
        <f>COUNTIF(D139:D141,"3")</f>
        <v>1</v>
      </c>
      <c r="S141" s="18">
        <f>COUNTIF(G139:G141,"3")</f>
        <v>1</v>
      </c>
      <c r="T141" s="18">
        <f>COUNTIF(J139:J141,"3")</f>
        <v>1</v>
      </c>
      <c r="U141" s="18">
        <f>COUNTIF(M139:M141,"3")</f>
        <v>0</v>
      </c>
    </row>
    <row r="142" spans="1:21" x14ac:dyDescent="0.2">
      <c r="R142" s="18">
        <f>COUNTIF(D139:D141,"4")</f>
        <v>0</v>
      </c>
      <c r="S142" s="18">
        <f>COUNTIF(G139:G141,"4")</f>
        <v>0</v>
      </c>
      <c r="T142" s="18">
        <f>COUNTIF(J139:J141,"4")</f>
        <v>0</v>
      </c>
    </row>
    <row r="65530" spans="2:6" ht="15" x14ac:dyDescent="0.25">
      <c r="B65530" s="173" t="s">
        <v>65</v>
      </c>
      <c r="C65530" s="173"/>
      <c r="D65530" s="173"/>
      <c r="E65530" s="173"/>
      <c r="F65530" s="144"/>
    </row>
    <row r="65531" spans="2:6" x14ac:dyDescent="0.2">
      <c r="B65531" s="274" t="s">
        <v>66</v>
      </c>
      <c r="C65531" s="274"/>
      <c r="D65531" s="274"/>
      <c r="E65531" s="274"/>
      <c r="F65531" s="143"/>
    </row>
    <row r="65532" spans="2:6" x14ac:dyDescent="0.2">
      <c r="B65532" s="274" t="s">
        <v>67</v>
      </c>
      <c r="C65532" s="274"/>
      <c r="D65532" s="274"/>
      <c r="E65532" s="274"/>
      <c r="F65532" s="143"/>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4">
      <iconSet iconSet="4TrafficLights">
        <cfvo type="percent" val="0"/>
        <cfvo type="num" val="1"/>
        <cfvo type="num" val="3"/>
        <cfvo type="num" val="4"/>
      </iconSet>
    </cfRule>
  </conditionalFormatting>
  <conditionalFormatting sqref="G7:G10">
    <cfRule type="iconSet" priority="142">
      <iconSet iconSet="4TrafficLights">
        <cfvo type="percent" val="0"/>
        <cfvo type="num" val="1"/>
        <cfvo type="num" val="3"/>
        <cfvo type="num" val="4"/>
      </iconSet>
    </cfRule>
  </conditionalFormatting>
  <conditionalFormatting sqref="J7:J10">
    <cfRule type="iconSet" priority="141">
      <iconSet iconSet="4TrafficLights">
        <cfvo type="percent" val="0"/>
        <cfvo type="num" val="1"/>
        <cfvo type="num" val="3"/>
        <cfvo type="num" val="4"/>
      </iconSet>
    </cfRule>
  </conditionalFormatting>
  <conditionalFormatting sqref="D13:D17">
    <cfRule type="iconSet" priority="140">
      <iconSet iconSet="4TrafficLights">
        <cfvo type="percent" val="0"/>
        <cfvo type="num" val="1"/>
        <cfvo type="num" val="3"/>
        <cfvo type="num" val="4"/>
      </iconSet>
    </cfRule>
  </conditionalFormatting>
  <conditionalFormatting sqref="G13:G17">
    <cfRule type="iconSet" priority="139">
      <iconSet iconSet="4TrafficLights">
        <cfvo type="percent" val="0"/>
        <cfvo type="num" val="1"/>
        <cfvo type="num" val="3"/>
        <cfvo type="num" val="4"/>
      </iconSet>
    </cfRule>
  </conditionalFormatting>
  <conditionalFormatting sqref="J13:J17">
    <cfRule type="iconSet" priority="138">
      <iconSet iconSet="4TrafficLights">
        <cfvo type="percent" val="0"/>
        <cfvo type="num" val="1"/>
        <cfvo type="num" val="3"/>
        <cfvo type="num" val="4"/>
      </iconSet>
    </cfRule>
  </conditionalFormatting>
  <conditionalFormatting sqref="Q7">
    <cfRule type="cellIs" dxfId="1" priority="135" stopIfTrue="1" operator="lessThan">
      <formula>$Q$7</formula>
    </cfRule>
  </conditionalFormatting>
  <conditionalFormatting sqref="P7:P9">
    <cfRule type="iconSet" priority="134">
      <iconSet iconSet="3Flags">
        <cfvo type="percent" val="0"/>
        <cfvo type="num" val="0"/>
        <cfvo type="num" val="1" gte="0"/>
      </iconSet>
    </cfRule>
  </conditionalFormatting>
  <conditionalFormatting sqref="D20:D27">
    <cfRule type="iconSet" priority="133">
      <iconSet iconSet="4TrafficLights">
        <cfvo type="percent" val="0"/>
        <cfvo type="num" val="1"/>
        <cfvo type="num" val="3"/>
        <cfvo type="num" val="4"/>
      </iconSet>
    </cfRule>
  </conditionalFormatting>
  <conditionalFormatting sqref="G20:G27">
    <cfRule type="iconSet" priority="132">
      <iconSet iconSet="4TrafficLights">
        <cfvo type="percent" val="0"/>
        <cfvo type="num" val="1"/>
        <cfvo type="num" val="3"/>
        <cfvo type="num" val="4"/>
      </iconSet>
    </cfRule>
  </conditionalFormatting>
  <conditionalFormatting sqref="J20:J27">
    <cfRule type="iconSet" priority="129">
      <iconSet iconSet="4TrafficLights">
        <cfvo type="percent" val="0"/>
        <cfvo type="num" val="1"/>
        <cfvo type="num" val="3"/>
        <cfvo type="num" val="4"/>
      </iconSet>
    </cfRule>
  </conditionalFormatting>
  <conditionalFormatting sqref="D30:D33">
    <cfRule type="iconSet" priority="128">
      <iconSet iconSet="4TrafficLights">
        <cfvo type="percent" val="0"/>
        <cfvo type="num" val="1"/>
        <cfvo type="num" val="3"/>
        <cfvo type="num" val="4"/>
      </iconSet>
    </cfRule>
  </conditionalFormatting>
  <conditionalFormatting sqref="G30:G33">
    <cfRule type="iconSet" priority="127">
      <iconSet iconSet="4TrafficLights">
        <cfvo type="percent" val="0"/>
        <cfvo type="num" val="1"/>
        <cfvo type="num" val="3"/>
        <cfvo type="num" val="4"/>
      </iconSet>
    </cfRule>
  </conditionalFormatting>
  <conditionalFormatting sqref="J30:J33">
    <cfRule type="iconSet" priority="124">
      <iconSet iconSet="4TrafficLights">
        <cfvo type="percent" val="0"/>
        <cfvo type="num" val="1"/>
        <cfvo type="num" val="3"/>
        <cfvo type="num" val="4"/>
      </iconSet>
    </cfRule>
  </conditionalFormatting>
  <conditionalFormatting sqref="D36:D44">
    <cfRule type="iconSet" priority="123">
      <iconSet iconSet="4TrafficLights">
        <cfvo type="percent" val="0"/>
        <cfvo type="num" val="1"/>
        <cfvo type="num" val="3"/>
        <cfvo type="num" val="4"/>
      </iconSet>
    </cfRule>
  </conditionalFormatting>
  <conditionalFormatting sqref="G36:G44">
    <cfRule type="iconSet" priority="122">
      <iconSet iconSet="4TrafficLights">
        <cfvo type="percent" val="0"/>
        <cfvo type="num" val="1"/>
        <cfvo type="num" val="3"/>
        <cfvo type="num" val="4"/>
      </iconSet>
    </cfRule>
  </conditionalFormatting>
  <conditionalFormatting sqref="J36:J44">
    <cfRule type="iconSet" priority="119">
      <iconSet iconSet="4TrafficLights">
        <cfvo type="percent" val="0"/>
        <cfvo type="num" val="1"/>
        <cfvo type="num" val="3"/>
        <cfvo type="num" val="4"/>
      </iconSet>
    </cfRule>
  </conditionalFormatting>
  <conditionalFormatting sqref="D47:D50">
    <cfRule type="iconSet" priority="118">
      <iconSet iconSet="4TrafficLights">
        <cfvo type="percent" val="0"/>
        <cfvo type="num" val="1"/>
        <cfvo type="num" val="3"/>
        <cfvo type="num" val="4"/>
      </iconSet>
    </cfRule>
  </conditionalFormatting>
  <conditionalFormatting sqref="G47:G50">
    <cfRule type="iconSet" priority="117">
      <iconSet iconSet="4TrafficLights">
        <cfvo type="percent" val="0"/>
        <cfvo type="num" val="1"/>
        <cfvo type="num" val="3"/>
        <cfvo type="num" val="4"/>
      </iconSet>
    </cfRule>
  </conditionalFormatting>
  <conditionalFormatting sqref="J47:J50">
    <cfRule type="iconSet" priority="114">
      <iconSet iconSet="4TrafficLights">
        <cfvo type="percent" val="0"/>
        <cfvo type="num" val="1"/>
        <cfvo type="num" val="3"/>
        <cfvo type="num" val="4"/>
      </iconSet>
    </cfRule>
  </conditionalFormatting>
  <conditionalFormatting sqref="D55:D59">
    <cfRule type="iconSet" priority="113">
      <iconSet iconSet="4TrafficLights">
        <cfvo type="percent" val="0"/>
        <cfvo type="num" val="1"/>
        <cfvo type="num" val="3"/>
        <cfvo type="num" val="4"/>
      </iconSet>
    </cfRule>
  </conditionalFormatting>
  <conditionalFormatting sqref="G55:G59">
    <cfRule type="iconSet" priority="111">
      <iconSet iconSet="4TrafficLights">
        <cfvo type="percent" val="0"/>
        <cfvo type="num" val="1"/>
        <cfvo type="num" val="3"/>
        <cfvo type="num" val="4"/>
      </iconSet>
    </cfRule>
  </conditionalFormatting>
  <conditionalFormatting sqref="J55:J59">
    <cfRule type="iconSet" priority="109">
      <iconSet iconSet="4TrafficLights">
        <cfvo type="percent" val="0"/>
        <cfvo type="num" val="1"/>
        <cfvo type="num" val="3"/>
        <cfvo type="num" val="4"/>
      </iconSet>
    </cfRule>
  </conditionalFormatting>
  <conditionalFormatting sqref="D62:D65">
    <cfRule type="iconSet" priority="107">
      <iconSet iconSet="4TrafficLights">
        <cfvo type="percent" val="0"/>
        <cfvo type="num" val="1"/>
        <cfvo type="num" val="3"/>
        <cfvo type="num" val="4"/>
      </iconSet>
    </cfRule>
  </conditionalFormatting>
  <conditionalFormatting sqref="G62:G65">
    <cfRule type="iconSet" priority="105">
      <iconSet iconSet="4TrafficLights">
        <cfvo type="percent" val="0"/>
        <cfvo type="num" val="1"/>
        <cfvo type="num" val="3"/>
        <cfvo type="num" val="4"/>
      </iconSet>
    </cfRule>
  </conditionalFormatting>
  <conditionalFormatting sqref="J62:J65">
    <cfRule type="iconSet" priority="103">
      <iconSet iconSet="4TrafficLights">
        <cfvo type="percent" val="0"/>
        <cfvo type="num" val="1"/>
        <cfvo type="num" val="3"/>
        <cfvo type="num" val="4"/>
      </iconSet>
    </cfRule>
  </conditionalFormatting>
  <conditionalFormatting sqref="D68:D71">
    <cfRule type="iconSet" priority="85">
      <iconSet iconSet="4TrafficLights">
        <cfvo type="percent" val="0"/>
        <cfvo type="num" val="1"/>
        <cfvo type="num" val="3"/>
        <cfvo type="num" val="4"/>
      </iconSet>
    </cfRule>
  </conditionalFormatting>
  <conditionalFormatting sqref="G68:G71">
    <cfRule type="iconSet" priority="83">
      <iconSet iconSet="4TrafficLights">
        <cfvo type="percent" val="0"/>
        <cfvo type="num" val="1"/>
        <cfvo type="num" val="3"/>
        <cfvo type="num" val="4"/>
      </iconSet>
    </cfRule>
  </conditionalFormatting>
  <conditionalFormatting sqref="J68:J71">
    <cfRule type="iconSet" priority="81">
      <iconSet iconSet="4TrafficLights">
        <cfvo type="percent" val="0"/>
        <cfvo type="num" val="1"/>
        <cfvo type="num" val="3"/>
        <cfvo type="num" val="4"/>
      </iconSet>
    </cfRule>
  </conditionalFormatting>
  <conditionalFormatting sqref="D74:D79">
    <cfRule type="iconSet" priority="68">
      <iconSet iconSet="4TrafficLights">
        <cfvo type="percent" val="0"/>
        <cfvo type="num" val="1"/>
        <cfvo type="num" val="3"/>
        <cfvo type="num" val="4"/>
      </iconSet>
    </cfRule>
  </conditionalFormatting>
  <conditionalFormatting sqref="G74:G79">
    <cfRule type="iconSet" priority="66">
      <iconSet iconSet="4TrafficLights">
        <cfvo type="percent" val="0"/>
        <cfvo type="num" val="1"/>
        <cfvo type="num" val="3"/>
        <cfvo type="num" val="4"/>
      </iconSet>
    </cfRule>
  </conditionalFormatting>
  <conditionalFormatting sqref="J74:J79">
    <cfRule type="iconSet" priority="64">
      <iconSet iconSet="4TrafficLights">
        <cfvo type="percent" val="0"/>
        <cfvo type="num" val="1"/>
        <cfvo type="num" val="3"/>
        <cfvo type="num" val="4"/>
      </iconSet>
    </cfRule>
  </conditionalFormatting>
  <conditionalFormatting sqref="D84:D87">
    <cfRule type="iconSet" priority="51">
      <iconSet iconSet="4TrafficLights">
        <cfvo type="percent" val="0"/>
        <cfvo type="num" val="1"/>
        <cfvo type="num" val="3"/>
        <cfvo type="num" val="4"/>
      </iconSet>
    </cfRule>
  </conditionalFormatting>
  <conditionalFormatting sqref="G84:G86">
    <cfRule type="iconSet" priority="50">
      <iconSet iconSet="4TrafficLights">
        <cfvo type="percent" val="0"/>
        <cfvo type="num" val="1"/>
        <cfvo type="num" val="3"/>
        <cfvo type="num" val="4"/>
      </iconSet>
    </cfRule>
  </conditionalFormatting>
  <conditionalFormatting sqref="J84:J86">
    <cfRule type="iconSet" priority="49">
      <iconSet iconSet="4TrafficLights">
        <cfvo type="percent" val="0"/>
        <cfvo type="num" val="1"/>
        <cfvo type="num" val="3"/>
        <cfvo type="num" val="4"/>
      </iconSet>
    </cfRule>
  </conditionalFormatting>
  <conditionalFormatting sqref="D89:D95">
    <cfRule type="iconSet" priority="48">
      <iconSet iconSet="4TrafficLights">
        <cfvo type="percent" val="0"/>
        <cfvo type="num" val="1"/>
        <cfvo type="num" val="3"/>
        <cfvo type="num" val="4"/>
      </iconSet>
    </cfRule>
  </conditionalFormatting>
  <conditionalFormatting sqref="G89:G95">
    <cfRule type="iconSet" priority="47">
      <iconSet iconSet="4TrafficLights">
        <cfvo type="percent" val="0"/>
        <cfvo type="num" val="1"/>
        <cfvo type="num" val="3"/>
        <cfvo type="num" val="4"/>
      </iconSet>
    </cfRule>
  </conditionalFormatting>
  <conditionalFormatting sqref="J89:J95">
    <cfRule type="iconSet" priority="46">
      <iconSet iconSet="4TrafficLights">
        <cfvo type="percent" val="0"/>
        <cfvo type="num" val="1"/>
        <cfvo type="num" val="3"/>
        <cfvo type="num" val="4"/>
      </iconSet>
    </cfRule>
  </conditionalFormatting>
  <conditionalFormatting sqref="D98:D99">
    <cfRule type="iconSet" priority="45">
      <iconSet iconSet="4TrafficLights">
        <cfvo type="percent" val="0"/>
        <cfvo type="num" val="1"/>
        <cfvo type="num" val="3"/>
        <cfvo type="num" val="4"/>
      </iconSet>
    </cfRule>
  </conditionalFormatting>
  <conditionalFormatting sqref="G99">
    <cfRule type="iconSet" priority="44">
      <iconSet iconSet="4TrafficLights">
        <cfvo type="percent" val="0"/>
        <cfvo type="num" val="1"/>
        <cfvo type="num" val="3"/>
        <cfvo type="num" val="4"/>
      </iconSet>
    </cfRule>
  </conditionalFormatting>
  <conditionalFormatting sqref="J98:J99">
    <cfRule type="iconSet" priority="43">
      <iconSet iconSet="4TrafficLights">
        <cfvo type="percent" val="0"/>
        <cfvo type="num" val="1"/>
        <cfvo type="num" val="3"/>
        <cfvo type="num" val="4"/>
      </iconSet>
    </cfRule>
  </conditionalFormatting>
  <conditionalFormatting sqref="D102:D111">
    <cfRule type="iconSet" priority="42">
      <iconSet iconSet="4TrafficLights">
        <cfvo type="percent" val="0"/>
        <cfvo type="num" val="1"/>
        <cfvo type="num" val="3"/>
        <cfvo type="num" val="4"/>
      </iconSet>
    </cfRule>
  </conditionalFormatting>
  <conditionalFormatting sqref="G102:G103 G107:G111">
    <cfRule type="iconSet" priority="41">
      <iconSet iconSet="4TrafficLights">
        <cfvo type="percent" val="0"/>
        <cfvo type="num" val="1"/>
        <cfvo type="num" val="3"/>
        <cfvo type="num" val="4"/>
      </iconSet>
    </cfRule>
  </conditionalFormatting>
  <conditionalFormatting sqref="J102:J111">
    <cfRule type="iconSet" priority="40">
      <iconSet iconSet="4TrafficLights">
        <cfvo type="percent" val="0"/>
        <cfvo type="num" val="1"/>
        <cfvo type="num" val="3"/>
        <cfvo type="num" val="4"/>
      </iconSet>
    </cfRule>
  </conditionalFormatting>
  <conditionalFormatting sqref="D114:D117">
    <cfRule type="iconSet" priority="39">
      <iconSet iconSet="4TrafficLights">
        <cfvo type="percent" val="0"/>
        <cfvo type="num" val="1"/>
        <cfvo type="num" val="3"/>
        <cfvo type="num" val="4"/>
      </iconSet>
    </cfRule>
  </conditionalFormatting>
  <conditionalFormatting sqref="G114:G117">
    <cfRule type="iconSet" priority="38">
      <iconSet iconSet="4TrafficLights">
        <cfvo type="percent" val="0"/>
        <cfvo type="num" val="1"/>
        <cfvo type="num" val="3"/>
        <cfvo type="num" val="4"/>
      </iconSet>
    </cfRule>
  </conditionalFormatting>
  <conditionalFormatting sqref="J114:J117">
    <cfRule type="iconSet" priority="37">
      <iconSet iconSet="4TrafficLights">
        <cfvo type="percent" val="0"/>
        <cfvo type="num" val="1"/>
        <cfvo type="num" val="3"/>
        <cfvo type="num" val="4"/>
      </iconSet>
    </cfRule>
  </conditionalFormatting>
  <conditionalFormatting sqref="D122:D125">
    <cfRule type="iconSet" priority="36">
      <iconSet iconSet="4TrafficLights">
        <cfvo type="percent" val="0"/>
        <cfvo type="num" val="1"/>
        <cfvo type="num" val="3"/>
        <cfvo type="num" val="4"/>
      </iconSet>
    </cfRule>
  </conditionalFormatting>
  <conditionalFormatting sqref="G122:G125">
    <cfRule type="iconSet" priority="35">
      <iconSet iconSet="4TrafficLights">
        <cfvo type="percent" val="0"/>
        <cfvo type="num" val="1"/>
        <cfvo type="num" val="3"/>
        <cfvo type="num" val="4"/>
      </iconSet>
    </cfRule>
  </conditionalFormatting>
  <conditionalFormatting sqref="J122:J125">
    <cfRule type="iconSet" priority="34">
      <iconSet iconSet="4TrafficLights">
        <cfvo type="percent" val="0"/>
        <cfvo type="num" val="1"/>
        <cfvo type="num" val="3"/>
        <cfvo type="num" val="4"/>
      </iconSet>
    </cfRule>
  </conditionalFormatting>
  <conditionalFormatting sqref="D128:D131">
    <cfRule type="iconSet" priority="33">
      <iconSet iconSet="4TrafficLights">
        <cfvo type="percent" val="0"/>
        <cfvo type="num" val="1"/>
        <cfvo type="num" val="3"/>
        <cfvo type="num" val="4"/>
      </iconSet>
    </cfRule>
  </conditionalFormatting>
  <conditionalFormatting sqref="G128:G131">
    <cfRule type="iconSet" priority="32">
      <iconSet iconSet="4TrafficLights">
        <cfvo type="percent" val="0"/>
        <cfvo type="num" val="1"/>
        <cfvo type="num" val="3"/>
        <cfvo type="num" val="4"/>
      </iconSet>
    </cfRule>
  </conditionalFormatting>
  <conditionalFormatting sqref="J128:J131">
    <cfRule type="iconSet" priority="31">
      <iconSet iconSet="4TrafficLights">
        <cfvo type="percent" val="0"/>
        <cfvo type="num" val="1"/>
        <cfvo type="num" val="3"/>
        <cfvo type="num" val="4"/>
      </iconSet>
    </cfRule>
  </conditionalFormatting>
  <conditionalFormatting sqref="D134:D136">
    <cfRule type="iconSet" priority="30">
      <iconSet iconSet="4TrafficLights">
        <cfvo type="percent" val="0"/>
        <cfvo type="num" val="1"/>
        <cfvo type="num" val="3"/>
        <cfvo type="num" val="4"/>
      </iconSet>
    </cfRule>
  </conditionalFormatting>
  <conditionalFormatting sqref="G134:G136">
    <cfRule type="iconSet" priority="29">
      <iconSet iconSet="4TrafficLights">
        <cfvo type="percent" val="0"/>
        <cfvo type="num" val="1"/>
        <cfvo type="num" val="3"/>
        <cfvo type="num" val="4"/>
      </iconSet>
    </cfRule>
  </conditionalFormatting>
  <conditionalFormatting sqref="J134:J136">
    <cfRule type="iconSet" priority="28">
      <iconSet iconSet="4TrafficLights">
        <cfvo type="percent" val="0"/>
        <cfvo type="num" val="1"/>
        <cfvo type="num" val="3"/>
        <cfvo type="num" val="4"/>
      </iconSet>
    </cfRule>
  </conditionalFormatting>
  <conditionalFormatting sqref="D139:D141">
    <cfRule type="iconSet" priority="27">
      <iconSet iconSet="4TrafficLights">
        <cfvo type="percent" val="0"/>
        <cfvo type="num" val="1"/>
        <cfvo type="num" val="3"/>
        <cfvo type="num" val="4"/>
      </iconSet>
    </cfRule>
  </conditionalFormatting>
  <conditionalFormatting sqref="G139:G141">
    <cfRule type="iconSet" priority="26">
      <iconSet iconSet="4TrafficLights">
        <cfvo type="percent" val="0"/>
        <cfvo type="num" val="1"/>
        <cfvo type="num" val="3"/>
        <cfvo type="num" val="4"/>
      </iconSet>
    </cfRule>
  </conditionalFormatting>
  <conditionalFormatting sqref="J139:J141">
    <cfRule type="iconSet" priority="25">
      <iconSet iconSet="4TrafficLights">
        <cfvo type="percent" val="0"/>
        <cfvo type="num" val="1"/>
        <cfvo type="num" val="3"/>
        <cfvo type="num" val="4"/>
      </iconSet>
    </cfRule>
  </conditionalFormatting>
  <conditionalFormatting sqref="D134:D136">
    <cfRule type="iconSet" priority="24">
      <iconSet iconSet="4TrafficLights">
        <cfvo type="percent" val="0"/>
        <cfvo type="num" val="1"/>
        <cfvo type="num" val="3"/>
        <cfvo type="num" val="4"/>
      </iconSet>
    </cfRule>
  </conditionalFormatting>
  <conditionalFormatting sqref="M7:M10">
    <cfRule type="iconSet" priority="23">
      <iconSet iconSet="4TrafficLights">
        <cfvo type="percent" val="0"/>
        <cfvo type="num" val="1"/>
        <cfvo type="num" val="3"/>
        <cfvo type="num" val="4"/>
      </iconSet>
    </cfRule>
  </conditionalFormatting>
  <conditionalFormatting sqref="M13:M17">
    <cfRule type="iconSet" priority="22">
      <iconSet iconSet="4TrafficLights">
        <cfvo type="percent" val="0"/>
        <cfvo type="num" val="1"/>
        <cfvo type="num" val="3"/>
        <cfvo type="num" val="4"/>
      </iconSet>
    </cfRule>
  </conditionalFormatting>
  <conditionalFormatting sqref="M20:M27">
    <cfRule type="iconSet" priority="21">
      <iconSet iconSet="4TrafficLights">
        <cfvo type="percent" val="0"/>
        <cfvo type="num" val="1"/>
        <cfvo type="num" val="3"/>
        <cfvo type="num" val="4"/>
      </iconSet>
    </cfRule>
  </conditionalFormatting>
  <conditionalFormatting sqref="M30:M33">
    <cfRule type="iconSet" priority="20">
      <iconSet iconSet="4TrafficLights">
        <cfvo type="percent" val="0"/>
        <cfvo type="num" val="1"/>
        <cfvo type="num" val="3"/>
        <cfvo type="num" val="4"/>
      </iconSet>
    </cfRule>
  </conditionalFormatting>
  <conditionalFormatting sqref="M36:M44">
    <cfRule type="iconSet" priority="19">
      <iconSet iconSet="4TrafficLights">
        <cfvo type="percent" val="0"/>
        <cfvo type="num" val="1"/>
        <cfvo type="num" val="3"/>
        <cfvo type="num" val="4"/>
      </iconSet>
    </cfRule>
  </conditionalFormatting>
  <conditionalFormatting sqref="M47:M50">
    <cfRule type="iconSet" priority="18">
      <iconSet iconSet="4TrafficLights">
        <cfvo type="percent" val="0"/>
        <cfvo type="num" val="1"/>
        <cfvo type="num" val="3"/>
        <cfvo type="num" val="4"/>
      </iconSet>
    </cfRule>
  </conditionalFormatting>
  <conditionalFormatting sqref="M55:M59">
    <cfRule type="iconSet" priority="17">
      <iconSet iconSet="4TrafficLights">
        <cfvo type="percent" val="0"/>
        <cfvo type="num" val="1"/>
        <cfvo type="num" val="3"/>
        <cfvo type="num" val="4"/>
      </iconSet>
    </cfRule>
  </conditionalFormatting>
  <conditionalFormatting sqref="M62:M65">
    <cfRule type="iconSet" priority="16">
      <iconSet iconSet="4TrafficLights">
        <cfvo type="percent" val="0"/>
        <cfvo type="num" val="1"/>
        <cfvo type="num" val="3"/>
        <cfvo type="num" val="4"/>
      </iconSet>
    </cfRule>
  </conditionalFormatting>
  <conditionalFormatting sqref="M68:M71">
    <cfRule type="iconSet" priority="15">
      <iconSet iconSet="4TrafficLights">
        <cfvo type="percent" val="0"/>
        <cfvo type="num" val="1"/>
        <cfvo type="num" val="3"/>
        <cfvo type="num" val="4"/>
      </iconSet>
    </cfRule>
  </conditionalFormatting>
  <conditionalFormatting sqref="M74:M79">
    <cfRule type="iconSet" priority="14">
      <iconSet iconSet="4TrafficLights">
        <cfvo type="percent" val="0"/>
        <cfvo type="num" val="1"/>
        <cfvo type="num" val="3"/>
        <cfvo type="num" val="4"/>
      </iconSet>
    </cfRule>
  </conditionalFormatting>
  <conditionalFormatting sqref="M84:M86">
    <cfRule type="iconSet" priority="13">
      <iconSet iconSet="4TrafficLights">
        <cfvo type="percent" val="0"/>
        <cfvo type="num" val="1"/>
        <cfvo type="num" val="3"/>
        <cfvo type="num" val="4"/>
      </iconSet>
    </cfRule>
  </conditionalFormatting>
  <conditionalFormatting sqref="M89:M95">
    <cfRule type="iconSet" priority="12">
      <iconSet iconSet="4TrafficLights">
        <cfvo type="percent" val="0"/>
        <cfvo type="num" val="1"/>
        <cfvo type="num" val="3"/>
        <cfvo type="num" val="4"/>
      </iconSet>
    </cfRule>
  </conditionalFormatting>
  <conditionalFormatting sqref="M98:M99">
    <cfRule type="iconSet" priority="11">
      <iconSet iconSet="4TrafficLights">
        <cfvo type="percent" val="0"/>
        <cfvo type="num" val="1"/>
        <cfvo type="num" val="3"/>
        <cfvo type="num" val="4"/>
      </iconSet>
    </cfRule>
  </conditionalFormatting>
  <conditionalFormatting sqref="M102:M111">
    <cfRule type="iconSet" priority="10">
      <iconSet iconSet="4TrafficLights">
        <cfvo type="percent" val="0"/>
        <cfvo type="num" val="1"/>
        <cfvo type="num" val="3"/>
        <cfvo type="num" val="4"/>
      </iconSet>
    </cfRule>
  </conditionalFormatting>
  <conditionalFormatting sqref="M114:M117">
    <cfRule type="iconSet" priority="9">
      <iconSet iconSet="4TrafficLights">
        <cfvo type="percent" val="0"/>
        <cfvo type="num" val="1"/>
        <cfvo type="num" val="3"/>
        <cfvo type="num" val="4"/>
      </iconSet>
    </cfRule>
  </conditionalFormatting>
  <conditionalFormatting sqref="M122:M125">
    <cfRule type="iconSet" priority="8">
      <iconSet iconSet="4TrafficLights">
        <cfvo type="percent" val="0"/>
        <cfvo type="num" val="1"/>
        <cfvo type="num" val="3"/>
        <cfvo type="num" val="4"/>
      </iconSet>
    </cfRule>
  </conditionalFormatting>
  <conditionalFormatting sqref="M128:M131">
    <cfRule type="iconSet" priority="7">
      <iconSet iconSet="4TrafficLights">
        <cfvo type="percent" val="0"/>
        <cfvo type="num" val="1"/>
        <cfvo type="num" val="3"/>
        <cfvo type="num" val="4"/>
      </iconSet>
    </cfRule>
  </conditionalFormatting>
  <conditionalFormatting sqref="M134:M136">
    <cfRule type="iconSet" priority="6">
      <iconSet iconSet="4TrafficLights">
        <cfvo type="percent" val="0"/>
        <cfvo type="num" val="1"/>
        <cfvo type="num" val="3"/>
        <cfvo type="num" val="4"/>
      </iconSet>
    </cfRule>
  </conditionalFormatting>
  <conditionalFormatting sqref="M139:M141">
    <cfRule type="iconSet" priority="5">
      <iconSet iconSet="4TrafficLights">
        <cfvo type="percent" val="0"/>
        <cfvo type="num" val="1"/>
        <cfvo type="num" val="3"/>
        <cfvo type="num" val="4"/>
      </iconSet>
    </cfRule>
  </conditionalFormatting>
  <conditionalFormatting sqref="G98">
    <cfRule type="iconSet" priority="4">
      <iconSet iconSet="4TrafficLights">
        <cfvo type="percent" val="0"/>
        <cfvo type="num" val="1"/>
        <cfvo type="num" val="3"/>
        <cfvo type="num" val="4"/>
      </iconSet>
    </cfRule>
  </conditionalFormatting>
  <conditionalFormatting sqref="G104">
    <cfRule type="iconSet" priority="3">
      <iconSet iconSet="4TrafficLights">
        <cfvo type="percent" val="0"/>
        <cfvo type="num" val="1"/>
        <cfvo type="num" val="3"/>
        <cfvo type="num" val="4"/>
      </iconSet>
    </cfRule>
  </conditionalFormatting>
  <conditionalFormatting sqref="G105">
    <cfRule type="iconSet" priority="2">
      <iconSet iconSet="4TrafficLights">
        <cfvo type="percent" val="0"/>
        <cfvo type="num" val="1"/>
        <cfvo type="num" val="3"/>
        <cfvo type="num" val="4"/>
      </iconSet>
    </cfRule>
  </conditionalFormatting>
  <conditionalFormatting sqref="G106">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7 D62:D65 D134:D136 G84:G86 D98:D99 G89:G95 D89:D95 M128:M131 D114:D117 G98:G99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G102:G11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B34" zoomScale="80" zoomScaleNormal="80" workbookViewId="0">
      <selection activeCell="S38" sqref="S38"/>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05" t="s">
        <v>71</v>
      </c>
      <c r="C2" s="304" t="s">
        <v>72</v>
      </c>
      <c r="D2" s="304"/>
      <c r="E2" s="304"/>
      <c r="F2" s="304"/>
      <c r="G2" s="2"/>
      <c r="H2" s="302" t="s">
        <v>73</v>
      </c>
      <c r="I2" s="302"/>
      <c r="J2" s="302"/>
      <c r="K2" s="302"/>
      <c r="L2" s="2"/>
      <c r="M2" s="303" t="s">
        <v>74</v>
      </c>
      <c r="N2" s="303"/>
      <c r="O2" s="303"/>
      <c r="P2" s="303"/>
      <c r="Q2" s="100"/>
      <c r="R2" s="311" t="s">
        <v>75</v>
      </c>
      <c r="S2" s="311"/>
      <c r="T2" s="311"/>
      <c r="U2" s="311"/>
      <c r="V2" s="301"/>
    </row>
    <row r="3" spans="2:22" ht="24.75" customHeight="1" thickBot="1" x14ac:dyDescent="0.25">
      <c r="B3" s="306"/>
      <c r="C3" s="3">
        <v>1</v>
      </c>
      <c r="D3" s="3">
        <v>2</v>
      </c>
      <c r="E3" s="4">
        <v>3</v>
      </c>
      <c r="F3" s="5">
        <v>4</v>
      </c>
      <c r="G3" s="309"/>
      <c r="H3" s="3">
        <v>1</v>
      </c>
      <c r="I3" s="3">
        <v>2</v>
      </c>
      <c r="J3" s="4">
        <v>3</v>
      </c>
      <c r="K3" s="5">
        <v>4</v>
      </c>
      <c r="L3" s="307"/>
      <c r="M3" s="3">
        <v>1</v>
      </c>
      <c r="N3" s="3">
        <v>2</v>
      </c>
      <c r="O3" s="4">
        <v>3</v>
      </c>
      <c r="P3" s="5">
        <v>4</v>
      </c>
      <c r="Q3" s="100"/>
      <c r="R3" s="3">
        <v>1</v>
      </c>
      <c r="S3" s="3">
        <v>2</v>
      </c>
      <c r="T3" s="4">
        <v>3</v>
      </c>
      <c r="U3" s="5">
        <v>4</v>
      </c>
      <c r="V3" s="301"/>
    </row>
    <row r="4" spans="2:22" ht="38.1" customHeight="1" thickTop="1" thickBot="1" x14ac:dyDescent="0.25">
      <c r="B4" s="79" t="s">
        <v>79</v>
      </c>
      <c r="C4" s="77">
        <f>Autoevaluación!R7/SUM(Autoevaluación!R7:R10)</f>
        <v>0.25</v>
      </c>
      <c r="D4" s="7">
        <f>Autoevaluación!R8/SUM(Autoevaluación!R7:R10)</f>
        <v>0.5</v>
      </c>
      <c r="E4" s="7">
        <f>Autoevaluación!R9/SUM(Autoevaluación!R7:R10)</f>
        <v>0.25</v>
      </c>
      <c r="F4" s="7">
        <f>Autoevaluación!R10/SUM(Autoevaluación!R7:R10)</f>
        <v>0</v>
      </c>
      <c r="G4" s="310"/>
      <c r="H4" s="7">
        <f>Autoevaluación!S7/SUM(Autoevaluación!S7:S10)</f>
        <v>0.25</v>
      </c>
      <c r="I4" s="7">
        <f>Autoevaluación!S8/SUM(Autoevaluación!S7:S10)</f>
        <v>0.5</v>
      </c>
      <c r="J4" s="7">
        <f>Autoevaluación!S9/SUM(Autoevaluación!S7:S10)</f>
        <v>0.25</v>
      </c>
      <c r="K4" s="7">
        <f>Autoevaluación!S10/SUM(Autoevaluación!S7:S10)</f>
        <v>0</v>
      </c>
      <c r="L4" s="308"/>
      <c r="M4" s="7">
        <f>Autoevaluación!T7/SUM(Autoevaluación!T7:T10)</f>
        <v>0</v>
      </c>
      <c r="N4" s="7">
        <f>Autoevaluación!T8/SUM(Autoevaluación!T7:T10)</f>
        <v>0.5</v>
      </c>
      <c r="O4" s="7">
        <f>Autoevaluación!T9/SUM(Autoevaluación!T7:T10)</f>
        <v>0.5</v>
      </c>
      <c r="P4" s="7">
        <f>Autoevaluación!T10/SUM(Autoevaluación!T7:T10)</f>
        <v>0</v>
      </c>
      <c r="Q4" s="98"/>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25">
      <c r="B5" s="79" t="s">
        <v>106</v>
      </c>
      <c r="C5" s="77">
        <f>Autoevaluación!R13/SUM(Autoevaluación!R13:R16)</f>
        <v>0</v>
      </c>
      <c r="D5" s="7">
        <f>Autoevaluación!R14/SUM(Autoevaluación!R13:R16)</f>
        <v>0</v>
      </c>
      <c r="E5" s="7">
        <f>Autoevaluación!R15/SUM(Autoevaluación!R13:R16)</f>
        <v>1</v>
      </c>
      <c r="F5" s="7">
        <f>Autoevaluación!R16/SUM(Autoevaluación!R13:R16)</f>
        <v>0</v>
      </c>
      <c r="G5" s="310"/>
      <c r="H5" s="7">
        <f>Autoevaluación!S13/SUM(Autoevaluación!S13:S16)</f>
        <v>0</v>
      </c>
      <c r="I5" s="7">
        <f>Autoevaluación!S14/SUM(Autoevaluación!S13:S16)</f>
        <v>0</v>
      </c>
      <c r="J5" s="7">
        <f>Autoevaluación!S15/SUM(Autoevaluación!S13:S16)</f>
        <v>1</v>
      </c>
      <c r="K5" s="7">
        <f>Autoevaluación!S16/SUM(Autoevaluación!S13:S16)</f>
        <v>0</v>
      </c>
      <c r="L5" s="308"/>
      <c r="M5" s="7">
        <f>Autoevaluación!T13/SUM(Autoevaluación!T13:T16)</f>
        <v>0</v>
      </c>
      <c r="N5" s="7">
        <f>Autoevaluación!T14/SUM(Autoevaluación!T13:T16)</f>
        <v>0</v>
      </c>
      <c r="O5" s="7">
        <f>Autoevaluación!T15/SUM(Autoevaluación!T13:T16)</f>
        <v>1</v>
      </c>
      <c r="P5" s="7">
        <f>Autoevaluación!T16/SUM(Autoevaluación!T13:T16)</f>
        <v>0</v>
      </c>
      <c r="Q5" s="98"/>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25">
      <c r="B6" s="79" t="s">
        <v>139</v>
      </c>
      <c r="C6" s="77">
        <f>Autoevaluación!R20/SUM(Autoevaluación!R20:R23)</f>
        <v>0.25</v>
      </c>
      <c r="D6" s="7">
        <f>Autoevaluación!R21/SUM(Autoevaluación!R20:R23)</f>
        <v>0.25</v>
      </c>
      <c r="E6" s="7">
        <f>Autoevaluación!R22/SUM(Autoevaluación!R20:R23)</f>
        <v>0.5</v>
      </c>
      <c r="F6" s="7">
        <f>Autoevaluación!R23/SUM(Autoevaluación!R20:R23)</f>
        <v>0</v>
      </c>
      <c r="G6" s="310"/>
      <c r="H6" s="7">
        <f>Autoevaluación!S20/SUM(Autoevaluación!S20:S23)</f>
        <v>0.375</v>
      </c>
      <c r="I6" s="7">
        <f>Autoevaluación!S21/SUM(Autoevaluación!S20:S23)</f>
        <v>0.125</v>
      </c>
      <c r="J6" s="7">
        <f>Autoevaluación!S20/SUM(Autoevaluación!S20:S23)</f>
        <v>0.375</v>
      </c>
      <c r="K6" s="7">
        <f>Autoevaluación!S23/SUM(Autoevaluación!S20:S23)</f>
        <v>0</v>
      </c>
      <c r="L6" s="308"/>
      <c r="M6" s="7">
        <f>Autoevaluación!T20/SUM(Autoevaluación!T20:T23)</f>
        <v>0</v>
      </c>
      <c r="N6" s="7">
        <f>Autoevaluación!T21/SUM(Autoevaluación!T20:T23)</f>
        <v>0.125</v>
      </c>
      <c r="O6" s="7">
        <f>Autoevaluación!T22/SUM(Autoevaluación!T20:T23)</f>
        <v>0.875</v>
      </c>
      <c r="P6" s="7">
        <f>Autoevaluación!T23/SUM(Autoevaluación!T20:T23)</f>
        <v>0</v>
      </c>
      <c r="Q6" s="98"/>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25">
      <c r="B7" s="79" t="s">
        <v>187</v>
      </c>
      <c r="C7" s="77">
        <f>Autoevaluación!R30/SUM(Autoevaluación!R30:R33)</f>
        <v>0</v>
      </c>
      <c r="D7" s="7">
        <f>Autoevaluación!R31/SUM(Autoevaluación!R30:R33)</f>
        <v>0.5</v>
      </c>
      <c r="E7" s="7">
        <f>Autoevaluación!R32/SUM(Autoevaluación!R30:R33)</f>
        <v>0.5</v>
      </c>
      <c r="F7" s="7">
        <f>Autoevaluación!R33/SUM(Autoevaluación!R30:R33)</f>
        <v>0</v>
      </c>
      <c r="G7" s="310"/>
      <c r="H7" s="7">
        <f>Autoevaluación!S30/SUM(Autoevaluación!S30:S33)</f>
        <v>0</v>
      </c>
      <c r="I7" s="7">
        <f>Autoevaluación!S31/SUM(Autoevaluación!S30:S33)</f>
        <v>0.5</v>
      </c>
      <c r="J7" s="7">
        <f>Autoevaluación!S32/SUM(Autoevaluación!S30:S33)</f>
        <v>0.5</v>
      </c>
      <c r="K7" s="7">
        <f>Autoevaluación!S33/SUM(Autoevaluación!S30:S33)</f>
        <v>0</v>
      </c>
      <c r="L7" s="308"/>
      <c r="M7" s="7">
        <f>Autoevaluación!T30/SUM(Autoevaluación!T30:T33)</f>
        <v>0</v>
      </c>
      <c r="N7" s="7">
        <f>Autoevaluación!T31/SUM(Autoevaluación!T30:T33)</f>
        <v>1</v>
      </c>
      <c r="O7" s="7">
        <f>Autoevaluación!T32/SUM(Autoevaluación!T30:T33)</f>
        <v>0</v>
      </c>
      <c r="P7" s="7">
        <f>Autoevaluación!T33/SUM(Autoevaluación!T30:T33)</f>
        <v>0</v>
      </c>
      <c r="Q7" s="98"/>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25">
      <c r="B8" s="79" t="s">
        <v>213</v>
      </c>
      <c r="C8" s="77">
        <f>Autoevaluación!R36/SUM(Autoevaluación!R36:R39)</f>
        <v>0</v>
      </c>
      <c r="D8" s="7">
        <f>Autoevaluación!R37/SUM(Autoevaluación!R36:R39)</f>
        <v>0.44444444444444442</v>
      </c>
      <c r="E8" s="7">
        <f>Autoevaluación!R38/SUM(Autoevaluación!R36:R39)</f>
        <v>0.55555555555555558</v>
      </c>
      <c r="F8" s="7">
        <f>Autoevaluación!R39/SUM(Autoevaluación!R36:R39)</f>
        <v>0</v>
      </c>
      <c r="G8" s="310"/>
      <c r="H8" s="7">
        <f>Autoevaluación!S36/SUM(Autoevaluación!S36:S39)</f>
        <v>0</v>
      </c>
      <c r="I8" s="7">
        <f>Autoevaluación!S37/SUM(Autoevaluación!S36:S39)</f>
        <v>0.55555555555555558</v>
      </c>
      <c r="J8" s="7">
        <f>Autoevaluación!S38/SUM(Autoevaluación!S36:S39)</f>
        <v>0.44444444444444442</v>
      </c>
      <c r="K8" s="7">
        <f>Autoevaluación!S39/SUM(Autoevaluación!S36:S39)</f>
        <v>0</v>
      </c>
      <c r="L8" s="308"/>
      <c r="M8" s="7">
        <f>Autoevaluación!T36/SUM(Autoevaluación!T36:T39)</f>
        <v>0</v>
      </c>
      <c r="N8" s="7">
        <f>Autoevaluación!T37/SUM(Autoevaluación!T36:T39)</f>
        <v>0.33333333333333331</v>
      </c>
      <c r="O8" s="7">
        <f>Autoevaluación!T38/SUM(Autoevaluación!T36:T39)</f>
        <v>0.66666666666666663</v>
      </c>
      <c r="P8" s="7">
        <f>Autoevaluación!T39/SUM(Autoevaluación!T36:T39)</f>
        <v>0</v>
      </c>
      <c r="Q8" s="98"/>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25">
      <c r="B9" s="79" t="s">
        <v>267</v>
      </c>
      <c r="C9" s="77">
        <f>Autoevaluación!R47/SUM(Autoevaluación!R47:R50)</f>
        <v>0.25</v>
      </c>
      <c r="D9" s="7">
        <f>Autoevaluación!R48/SUM(Autoevaluación!R47:R50)</f>
        <v>0.25</v>
      </c>
      <c r="E9" s="7">
        <f>Autoevaluación!R49/SUM(Autoevaluación!R47:R50)</f>
        <v>0.5</v>
      </c>
      <c r="F9" s="7">
        <f>Autoevaluación!R50/SUM(Autoevaluación!R47:R50)</f>
        <v>0</v>
      </c>
      <c r="G9" s="310"/>
      <c r="H9" s="7">
        <f>Autoevaluación!S47/SUM(Autoevaluación!S47:S50)</f>
        <v>0.25</v>
      </c>
      <c r="I9" s="7">
        <f>Autoevaluación!S48/SUM(Autoevaluación!S47:S50)</f>
        <v>0.25</v>
      </c>
      <c r="J9" s="7">
        <f>Autoevaluación!S49/SUM(Autoevaluación!S47:S50)</f>
        <v>0.5</v>
      </c>
      <c r="K9" s="7">
        <f>Autoevaluación!S50/SUM(Autoevaluación!S47:S50)</f>
        <v>0</v>
      </c>
      <c r="L9" s="308"/>
      <c r="M9" s="7">
        <f>Autoevaluación!T47/SUM(Autoevaluación!T47:T50)</f>
        <v>0.25</v>
      </c>
      <c r="N9" s="7">
        <f>Autoevaluación!T48/SUM(Autoevaluación!T47:T50)</f>
        <v>0</v>
      </c>
      <c r="O9" s="7">
        <f>Autoevaluación!T49/SUM(Autoevaluación!T47:T50)</f>
        <v>0.75</v>
      </c>
      <c r="P9" s="7">
        <f>Autoevaluación!T50/SUM(Autoevaluación!T47:T50)</f>
        <v>0</v>
      </c>
      <c r="Q9" s="98"/>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2">
      <c r="B10" s="78" t="s">
        <v>636</v>
      </c>
      <c r="C10" s="12">
        <f>AVERAGE(C4:C9)</f>
        <v>0.125</v>
      </c>
      <c r="D10" s="12">
        <f>AVERAGE(D4:D9)</f>
        <v>0.32407407407407407</v>
      </c>
      <c r="E10" s="12">
        <f>AVERAGE(E4:E9)</f>
        <v>0.55092592592592593</v>
      </c>
      <c r="F10" s="12">
        <f>AVERAGE(F4:F9)</f>
        <v>0</v>
      </c>
      <c r="G10" s="9"/>
      <c r="H10" s="12">
        <f>AVERAGE(H4:H9)</f>
        <v>0.14583333333333334</v>
      </c>
      <c r="I10" s="12">
        <f>AVERAGE(I4:I9)</f>
        <v>0.32175925925925924</v>
      </c>
      <c r="J10" s="12">
        <f>AVERAGE(J4:J9)</f>
        <v>0.51157407407407407</v>
      </c>
      <c r="K10" s="12">
        <f>AVERAGE(K4:K9)</f>
        <v>0</v>
      </c>
      <c r="L10" s="9"/>
      <c r="M10" s="12">
        <f>AVERAGE(M4:M9)</f>
        <v>4.1666666666666664E-2</v>
      </c>
      <c r="N10" s="12">
        <f>AVERAGE(N4:N9)</f>
        <v>0.3263888888888889</v>
      </c>
      <c r="O10" s="12">
        <f>AVERAGE(O4:O9)</f>
        <v>0.63194444444444442</v>
      </c>
      <c r="P10" s="12">
        <f>AVERAGE(P4:P9)</f>
        <v>0</v>
      </c>
      <c r="Q10" s="99"/>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96">
        <v>2019</v>
      </c>
      <c r="C12" s="297"/>
      <c r="D12" s="297"/>
      <c r="E12" s="297"/>
      <c r="F12" s="297"/>
      <c r="G12" s="297"/>
      <c r="H12" s="297"/>
      <c r="I12" s="297"/>
      <c r="J12" s="297"/>
      <c r="K12" s="297"/>
      <c r="L12" s="297"/>
      <c r="M12" s="297"/>
      <c r="N12" s="297"/>
      <c r="O12" s="297"/>
      <c r="P12" s="297"/>
      <c r="Q12" s="297"/>
      <c r="R12" s="297"/>
      <c r="S12" s="297"/>
      <c r="T12" s="297"/>
      <c r="U12" s="298"/>
    </row>
    <row r="13" spans="2:22" ht="24.95" customHeight="1" x14ac:dyDescent="0.2">
      <c r="B13" s="299" t="s">
        <v>637</v>
      </c>
      <c r="C13" s="300"/>
      <c r="D13" s="300"/>
      <c r="E13" s="300"/>
      <c r="F13" s="300"/>
      <c r="G13" s="300"/>
      <c r="H13" s="300"/>
      <c r="I13" s="300"/>
      <c r="J13" s="300"/>
      <c r="K13" s="300"/>
      <c r="L13" s="300"/>
      <c r="M13" s="300"/>
      <c r="N13" s="300"/>
      <c r="O13" s="300"/>
      <c r="P13" s="300"/>
      <c r="Q13" s="300"/>
      <c r="R13" s="300"/>
      <c r="S13" s="300"/>
      <c r="T13" s="300"/>
      <c r="U13" s="300"/>
    </row>
    <row r="14" spans="2:22" ht="60" customHeight="1" x14ac:dyDescent="0.2">
      <c r="B14" s="285" t="s">
        <v>638</v>
      </c>
      <c r="C14" s="285"/>
      <c r="D14" s="285"/>
      <c r="E14" s="285"/>
      <c r="F14" s="285"/>
      <c r="G14" s="285"/>
      <c r="H14" s="285"/>
      <c r="I14" s="285"/>
      <c r="J14" s="285"/>
      <c r="K14" s="285"/>
      <c r="L14" s="285"/>
      <c r="M14" s="285"/>
      <c r="N14" s="285"/>
      <c r="O14" s="285"/>
      <c r="P14" s="285"/>
      <c r="Q14" s="285"/>
      <c r="R14" s="285"/>
      <c r="S14" s="285"/>
      <c r="T14" s="285"/>
      <c r="U14" s="285"/>
    </row>
    <row r="15" spans="2:22" ht="60" customHeight="1" x14ac:dyDescent="0.2">
      <c r="B15" s="285" t="s">
        <v>639</v>
      </c>
      <c r="C15" s="285"/>
      <c r="D15" s="285"/>
      <c r="E15" s="285"/>
      <c r="F15" s="285"/>
      <c r="G15" s="285"/>
      <c r="H15" s="285"/>
      <c r="I15" s="285"/>
      <c r="J15" s="285"/>
      <c r="K15" s="285"/>
      <c r="L15" s="285"/>
      <c r="M15" s="285"/>
      <c r="N15" s="285"/>
      <c r="O15" s="285"/>
      <c r="P15" s="285"/>
      <c r="Q15" s="285"/>
      <c r="R15" s="285"/>
      <c r="S15" s="285"/>
      <c r="T15" s="285"/>
      <c r="U15" s="285"/>
    </row>
    <row r="16" spans="2:22" s="14" customFormat="1" ht="24.95" customHeight="1" x14ac:dyDescent="0.25">
      <c r="B16" s="290" t="s">
        <v>640</v>
      </c>
      <c r="C16" s="291"/>
      <c r="D16" s="291"/>
      <c r="E16" s="291"/>
      <c r="F16" s="291"/>
      <c r="G16" s="291"/>
      <c r="H16" s="291"/>
      <c r="I16" s="291"/>
      <c r="J16" s="291"/>
      <c r="K16" s="291"/>
      <c r="L16" s="291"/>
      <c r="M16" s="291"/>
      <c r="N16" s="291"/>
      <c r="O16" s="291"/>
      <c r="P16" s="291"/>
      <c r="Q16" s="291"/>
      <c r="R16" s="291"/>
      <c r="S16" s="291"/>
      <c r="T16" s="291"/>
      <c r="U16" s="291"/>
    </row>
    <row r="17" spans="2:21" ht="60" customHeight="1" x14ac:dyDescent="0.2">
      <c r="B17" s="285" t="s">
        <v>641</v>
      </c>
      <c r="C17" s="285"/>
      <c r="D17" s="285"/>
      <c r="E17" s="285"/>
      <c r="F17" s="285"/>
      <c r="G17" s="285"/>
      <c r="H17" s="285"/>
      <c r="I17" s="285"/>
      <c r="J17" s="285"/>
      <c r="K17" s="285"/>
      <c r="L17" s="285"/>
      <c r="M17" s="285"/>
      <c r="N17" s="285"/>
      <c r="O17" s="285"/>
      <c r="P17" s="285"/>
      <c r="Q17" s="285"/>
      <c r="R17" s="285"/>
      <c r="S17" s="285"/>
      <c r="T17" s="285"/>
      <c r="U17" s="285"/>
    </row>
    <row r="18" spans="2:21" ht="60" customHeight="1" x14ac:dyDescent="0.2">
      <c r="B18" s="285" t="s">
        <v>642</v>
      </c>
      <c r="C18" s="285"/>
      <c r="D18" s="285"/>
      <c r="E18" s="285"/>
      <c r="F18" s="285"/>
      <c r="G18" s="285"/>
      <c r="H18" s="285"/>
      <c r="I18" s="285"/>
      <c r="J18" s="285"/>
      <c r="K18" s="285"/>
      <c r="L18" s="285"/>
      <c r="M18" s="285"/>
      <c r="N18" s="285"/>
      <c r="O18" s="285"/>
      <c r="P18" s="285"/>
      <c r="Q18" s="285"/>
      <c r="R18" s="285"/>
      <c r="S18" s="285"/>
      <c r="T18" s="285"/>
      <c r="U18" s="285"/>
    </row>
    <row r="19" spans="2:21" ht="60" customHeight="1" x14ac:dyDescent="0.2">
      <c r="B19" s="285" t="s">
        <v>643</v>
      </c>
      <c r="C19" s="285"/>
      <c r="D19" s="285"/>
      <c r="E19" s="285"/>
      <c r="F19" s="285"/>
      <c r="G19" s="285"/>
      <c r="H19" s="285"/>
      <c r="I19" s="285"/>
      <c r="J19" s="285"/>
      <c r="K19" s="285"/>
      <c r="L19" s="285"/>
      <c r="M19" s="285"/>
      <c r="N19" s="285"/>
      <c r="O19" s="285"/>
      <c r="P19" s="285"/>
      <c r="Q19" s="285"/>
      <c r="R19" s="285"/>
      <c r="S19" s="285"/>
      <c r="T19" s="285"/>
      <c r="U19" s="28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94">
        <v>2020</v>
      </c>
      <c r="C21" s="294"/>
      <c r="D21" s="294"/>
      <c r="E21" s="294"/>
      <c r="F21" s="294"/>
      <c r="G21" s="294"/>
      <c r="H21" s="294"/>
      <c r="I21" s="294"/>
      <c r="J21" s="294"/>
      <c r="K21" s="294"/>
      <c r="L21" s="294"/>
      <c r="M21" s="294"/>
      <c r="N21" s="294"/>
      <c r="O21" s="294"/>
      <c r="P21" s="294"/>
      <c r="Q21" s="294"/>
      <c r="R21" s="294"/>
      <c r="S21" s="294"/>
      <c r="T21" s="294"/>
      <c r="U21" s="294"/>
    </row>
    <row r="22" spans="2:21" ht="24.95" customHeight="1" x14ac:dyDescent="0.2">
      <c r="B22" s="295" t="s">
        <v>637</v>
      </c>
      <c r="C22" s="295"/>
      <c r="D22" s="295"/>
      <c r="E22" s="295"/>
      <c r="F22" s="295"/>
      <c r="G22" s="295"/>
      <c r="H22" s="295"/>
      <c r="I22" s="295"/>
      <c r="J22" s="295"/>
      <c r="K22" s="295"/>
      <c r="L22" s="295"/>
      <c r="M22" s="295"/>
      <c r="N22" s="295"/>
      <c r="O22" s="295"/>
      <c r="P22" s="295"/>
      <c r="Q22" s="295"/>
      <c r="R22" s="295"/>
      <c r="S22" s="295"/>
      <c r="T22" s="295"/>
      <c r="U22" s="295"/>
    </row>
    <row r="23" spans="2:21" ht="60" customHeight="1" x14ac:dyDescent="0.2">
      <c r="B23" s="285" t="s">
        <v>644</v>
      </c>
      <c r="C23" s="285"/>
      <c r="D23" s="285"/>
      <c r="E23" s="285"/>
      <c r="F23" s="285"/>
      <c r="G23" s="285"/>
      <c r="H23" s="285"/>
      <c r="I23" s="285"/>
      <c r="J23" s="285"/>
      <c r="K23" s="285"/>
      <c r="L23" s="285"/>
      <c r="M23" s="285"/>
      <c r="N23" s="285"/>
      <c r="O23" s="285"/>
      <c r="P23" s="285"/>
      <c r="Q23" s="285"/>
      <c r="R23" s="285"/>
      <c r="S23" s="285"/>
      <c r="T23" s="285"/>
      <c r="U23" s="285"/>
    </row>
    <row r="24" spans="2:21" ht="60" customHeight="1" x14ac:dyDescent="0.2">
      <c r="B24" s="285" t="s">
        <v>645</v>
      </c>
      <c r="C24" s="285"/>
      <c r="D24" s="285"/>
      <c r="E24" s="285"/>
      <c r="F24" s="285"/>
      <c r="G24" s="285"/>
      <c r="H24" s="285"/>
      <c r="I24" s="285"/>
      <c r="J24" s="285"/>
      <c r="K24" s="285"/>
      <c r="L24" s="285"/>
      <c r="M24" s="285"/>
      <c r="N24" s="285"/>
      <c r="O24" s="285"/>
      <c r="P24" s="285"/>
      <c r="Q24" s="285"/>
      <c r="R24" s="285"/>
      <c r="S24" s="285"/>
      <c r="T24" s="285"/>
      <c r="U24" s="285"/>
    </row>
    <row r="25" spans="2:21" s="14" customFormat="1" ht="24.95" customHeight="1" x14ac:dyDescent="0.25">
      <c r="B25" s="290" t="s">
        <v>640</v>
      </c>
      <c r="C25" s="291"/>
      <c r="D25" s="291"/>
      <c r="E25" s="291"/>
      <c r="F25" s="291"/>
      <c r="G25" s="291"/>
      <c r="H25" s="291"/>
      <c r="I25" s="291"/>
      <c r="J25" s="291"/>
      <c r="K25" s="291"/>
      <c r="L25" s="291"/>
      <c r="M25" s="291"/>
      <c r="N25" s="291"/>
      <c r="O25" s="291"/>
      <c r="P25" s="291"/>
      <c r="Q25" s="291"/>
      <c r="R25" s="291"/>
      <c r="S25" s="291"/>
      <c r="T25" s="291"/>
      <c r="U25" s="291"/>
    </row>
    <row r="26" spans="2:21" ht="60" customHeight="1" x14ac:dyDescent="0.2">
      <c r="B26" s="285" t="s">
        <v>641</v>
      </c>
      <c r="C26" s="285"/>
      <c r="D26" s="285"/>
      <c r="E26" s="285"/>
      <c r="F26" s="285"/>
      <c r="G26" s="285"/>
      <c r="H26" s="285"/>
      <c r="I26" s="285"/>
      <c r="J26" s="285"/>
      <c r="K26" s="285"/>
      <c r="L26" s="285"/>
      <c r="M26" s="285"/>
      <c r="N26" s="285"/>
      <c r="O26" s="285"/>
      <c r="P26" s="285"/>
      <c r="Q26" s="285"/>
      <c r="R26" s="285"/>
      <c r="S26" s="285"/>
      <c r="T26" s="285"/>
      <c r="U26" s="285"/>
    </row>
    <row r="27" spans="2:21" ht="60" customHeight="1" x14ac:dyDescent="0.2">
      <c r="B27" s="285" t="s">
        <v>646</v>
      </c>
      <c r="C27" s="285"/>
      <c r="D27" s="285"/>
      <c r="E27" s="285"/>
      <c r="F27" s="285"/>
      <c r="G27" s="285"/>
      <c r="H27" s="285"/>
      <c r="I27" s="285"/>
      <c r="J27" s="285"/>
      <c r="K27" s="285"/>
      <c r="L27" s="285"/>
      <c r="M27" s="285"/>
      <c r="N27" s="285"/>
      <c r="O27" s="285"/>
      <c r="P27" s="285"/>
      <c r="Q27" s="285"/>
      <c r="R27" s="285"/>
      <c r="S27" s="285"/>
      <c r="T27" s="285"/>
      <c r="U27" s="285"/>
    </row>
    <row r="28" spans="2:21" ht="60" customHeight="1" x14ac:dyDescent="0.2">
      <c r="B28" s="285" t="s">
        <v>647</v>
      </c>
      <c r="C28" s="285"/>
      <c r="D28" s="285"/>
      <c r="E28" s="285"/>
      <c r="F28" s="285"/>
      <c r="G28" s="285"/>
      <c r="H28" s="285"/>
      <c r="I28" s="285"/>
      <c r="J28" s="285"/>
      <c r="K28" s="285"/>
      <c r="L28" s="285"/>
      <c r="M28" s="285"/>
      <c r="N28" s="285"/>
      <c r="O28" s="285"/>
      <c r="P28" s="285"/>
      <c r="Q28" s="285"/>
      <c r="R28" s="285"/>
      <c r="S28" s="285"/>
      <c r="T28" s="285"/>
      <c r="U28" s="28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2">
        <v>2021</v>
      </c>
      <c r="C30" s="293"/>
      <c r="D30" s="293"/>
      <c r="E30" s="293"/>
      <c r="F30" s="293"/>
      <c r="G30" s="293"/>
      <c r="H30" s="293"/>
      <c r="I30" s="293"/>
      <c r="J30" s="293"/>
      <c r="K30" s="293"/>
      <c r="L30" s="293"/>
      <c r="M30" s="293"/>
      <c r="N30" s="293"/>
      <c r="O30" s="293"/>
      <c r="P30" s="293"/>
      <c r="Q30" s="293"/>
      <c r="R30" s="293"/>
      <c r="S30" s="293"/>
      <c r="T30" s="293"/>
      <c r="U30" s="293"/>
    </row>
    <row r="31" spans="2:21" ht="24.95" customHeight="1" x14ac:dyDescent="0.2">
      <c r="B31" s="288" t="s">
        <v>637</v>
      </c>
      <c r="C31" s="289"/>
      <c r="D31" s="289"/>
      <c r="E31" s="289"/>
      <c r="F31" s="289"/>
      <c r="G31" s="289"/>
      <c r="H31" s="289"/>
      <c r="I31" s="289"/>
      <c r="J31" s="289"/>
      <c r="K31" s="289"/>
      <c r="L31" s="289"/>
      <c r="M31" s="289"/>
      <c r="N31" s="289"/>
      <c r="O31" s="289"/>
      <c r="P31" s="289"/>
      <c r="Q31" s="289"/>
      <c r="R31" s="289"/>
      <c r="S31" s="289"/>
      <c r="T31" s="289"/>
      <c r="U31" s="289"/>
    </row>
    <row r="32" spans="2:21" ht="60" customHeight="1" x14ac:dyDescent="0.2">
      <c r="B32" s="285" t="s">
        <v>648</v>
      </c>
      <c r="C32" s="285"/>
      <c r="D32" s="285"/>
      <c r="E32" s="285"/>
      <c r="F32" s="285"/>
      <c r="G32" s="285"/>
      <c r="H32" s="285"/>
      <c r="I32" s="285"/>
      <c r="J32" s="285"/>
      <c r="K32" s="285"/>
      <c r="L32" s="285"/>
      <c r="M32" s="285"/>
      <c r="N32" s="285"/>
      <c r="O32" s="285"/>
      <c r="P32" s="285"/>
      <c r="Q32" s="285"/>
      <c r="R32" s="285"/>
      <c r="S32" s="285"/>
      <c r="T32" s="285"/>
      <c r="U32" s="285"/>
    </row>
    <row r="33" spans="2:21" ht="60" customHeight="1" x14ac:dyDescent="0.2">
      <c r="B33" s="285" t="s">
        <v>649</v>
      </c>
      <c r="C33" s="285"/>
      <c r="D33" s="285"/>
      <c r="E33" s="285"/>
      <c r="F33" s="285"/>
      <c r="G33" s="285"/>
      <c r="H33" s="285"/>
      <c r="I33" s="285"/>
      <c r="J33" s="285"/>
      <c r="K33" s="285"/>
      <c r="L33" s="285"/>
      <c r="M33" s="285"/>
      <c r="N33" s="285"/>
      <c r="O33" s="285"/>
      <c r="P33" s="285"/>
      <c r="Q33" s="285"/>
      <c r="R33" s="285"/>
      <c r="S33" s="285"/>
      <c r="T33" s="285"/>
      <c r="U33" s="285"/>
    </row>
    <row r="34" spans="2:21" s="14" customFormat="1" ht="24.95" customHeight="1" x14ac:dyDescent="0.25">
      <c r="B34" s="290" t="s">
        <v>640</v>
      </c>
      <c r="C34" s="291"/>
      <c r="D34" s="291"/>
      <c r="E34" s="291"/>
      <c r="F34" s="291"/>
      <c r="G34" s="291"/>
      <c r="H34" s="291"/>
      <c r="I34" s="291"/>
      <c r="J34" s="291"/>
      <c r="K34" s="291"/>
      <c r="L34" s="291"/>
      <c r="M34" s="291"/>
      <c r="N34" s="291"/>
      <c r="O34" s="291"/>
      <c r="P34" s="291"/>
      <c r="Q34" s="291"/>
      <c r="R34" s="291"/>
      <c r="S34" s="291"/>
      <c r="T34" s="291"/>
      <c r="U34" s="291"/>
    </row>
    <row r="35" spans="2:21" ht="60" customHeight="1" x14ac:dyDescent="0.2">
      <c r="B35" s="285" t="s">
        <v>650</v>
      </c>
      <c r="C35" s="285"/>
      <c r="D35" s="285"/>
      <c r="E35" s="285"/>
      <c r="F35" s="285"/>
      <c r="G35" s="285"/>
      <c r="H35" s="285"/>
      <c r="I35" s="285"/>
      <c r="J35" s="285"/>
      <c r="K35" s="285"/>
      <c r="L35" s="285"/>
      <c r="M35" s="285"/>
      <c r="N35" s="285"/>
      <c r="O35" s="285"/>
      <c r="P35" s="285"/>
      <c r="Q35" s="285"/>
      <c r="R35" s="285"/>
      <c r="S35" s="285"/>
      <c r="T35" s="285"/>
      <c r="U35" s="285"/>
    </row>
    <row r="36" spans="2:21" ht="60" customHeight="1" x14ac:dyDescent="0.2">
      <c r="B36" s="285" t="s">
        <v>651</v>
      </c>
      <c r="C36" s="285"/>
      <c r="D36" s="285"/>
      <c r="E36" s="285"/>
      <c r="F36" s="285"/>
      <c r="G36" s="285"/>
      <c r="H36" s="285"/>
      <c r="I36" s="285"/>
      <c r="J36" s="285"/>
      <c r="K36" s="285"/>
      <c r="L36" s="285"/>
      <c r="M36" s="285"/>
      <c r="N36" s="285"/>
      <c r="O36" s="285"/>
      <c r="P36" s="285"/>
      <c r="Q36" s="285"/>
      <c r="R36" s="285"/>
      <c r="S36" s="285"/>
      <c r="T36" s="285"/>
      <c r="U36" s="285"/>
    </row>
    <row r="37" spans="2:21" ht="60" customHeight="1" x14ac:dyDescent="0.2">
      <c r="B37" s="285" t="s">
        <v>652</v>
      </c>
      <c r="C37" s="285"/>
      <c r="D37" s="285"/>
      <c r="E37" s="285"/>
      <c r="F37" s="285"/>
      <c r="G37" s="285"/>
      <c r="H37" s="285"/>
      <c r="I37" s="285"/>
      <c r="J37" s="285"/>
      <c r="K37" s="285"/>
      <c r="L37" s="285"/>
      <c r="M37" s="285"/>
      <c r="N37" s="285"/>
      <c r="O37" s="285"/>
      <c r="P37" s="285"/>
      <c r="Q37" s="285"/>
      <c r="R37" s="285"/>
      <c r="S37" s="285"/>
      <c r="T37" s="285"/>
      <c r="U37" s="285"/>
    </row>
    <row r="39" spans="2:21" x14ac:dyDescent="0.2">
      <c r="B39" s="286">
        <v>2022</v>
      </c>
      <c r="C39" s="287"/>
      <c r="D39" s="287"/>
      <c r="E39" s="287"/>
      <c r="F39" s="287"/>
      <c r="G39" s="287"/>
      <c r="H39" s="287"/>
      <c r="I39" s="287"/>
      <c r="J39" s="287"/>
      <c r="K39" s="287"/>
      <c r="L39" s="287"/>
      <c r="M39" s="287"/>
      <c r="N39" s="287"/>
      <c r="O39" s="287"/>
      <c r="P39" s="287"/>
      <c r="Q39" s="287"/>
      <c r="R39" s="287"/>
      <c r="S39" s="287"/>
      <c r="T39" s="287"/>
      <c r="U39" s="287"/>
    </row>
    <row r="40" spans="2:21" ht="19.5" x14ac:dyDescent="0.2">
      <c r="B40" s="288" t="s">
        <v>637</v>
      </c>
      <c r="C40" s="289"/>
      <c r="D40" s="289"/>
      <c r="E40" s="289"/>
      <c r="F40" s="289"/>
      <c r="G40" s="289"/>
      <c r="H40" s="289"/>
      <c r="I40" s="289"/>
      <c r="J40" s="289"/>
      <c r="K40" s="289"/>
      <c r="L40" s="289"/>
      <c r="M40" s="289"/>
      <c r="N40" s="289"/>
      <c r="O40" s="289"/>
      <c r="P40" s="289"/>
      <c r="Q40" s="289"/>
      <c r="R40" s="289"/>
      <c r="S40" s="289"/>
      <c r="T40" s="289"/>
      <c r="U40" s="289"/>
    </row>
    <row r="41" spans="2:21" ht="60.75" customHeight="1" x14ac:dyDescent="0.2">
      <c r="B41" s="285"/>
      <c r="C41" s="285"/>
      <c r="D41" s="285"/>
      <c r="E41" s="285"/>
      <c r="F41" s="285"/>
      <c r="G41" s="285"/>
      <c r="H41" s="285"/>
      <c r="I41" s="285"/>
      <c r="J41" s="285"/>
      <c r="K41" s="285"/>
      <c r="L41" s="285"/>
      <c r="M41" s="285"/>
      <c r="N41" s="285"/>
      <c r="O41" s="285"/>
      <c r="P41" s="285"/>
      <c r="Q41" s="285"/>
      <c r="R41" s="285"/>
      <c r="S41" s="285"/>
      <c r="T41" s="285"/>
      <c r="U41" s="285"/>
    </row>
    <row r="42" spans="2:21" ht="60" customHeight="1" x14ac:dyDescent="0.2">
      <c r="B42" s="285"/>
      <c r="C42" s="285"/>
      <c r="D42" s="285"/>
      <c r="E42" s="285"/>
      <c r="F42" s="285"/>
      <c r="G42" s="285"/>
      <c r="H42" s="285"/>
      <c r="I42" s="285"/>
      <c r="J42" s="285"/>
      <c r="K42" s="285"/>
      <c r="L42" s="285"/>
      <c r="M42" s="285"/>
      <c r="N42" s="285"/>
      <c r="O42" s="285"/>
      <c r="P42" s="285"/>
      <c r="Q42" s="285"/>
      <c r="R42" s="285"/>
      <c r="S42" s="285"/>
      <c r="T42" s="285"/>
      <c r="U42" s="285"/>
    </row>
    <row r="43" spans="2:21" ht="19.5" x14ac:dyDescent="0.2">
      <c r="B43" s="290" t="s">
        <v>640</v>
      </c>
      <c r="C43" s="291"/>
      <c r="D43" s="291"/>
      <c r="E43" s="291"/>
      <c r="F43" s="291"/>
      <c r="G43" s="291"/>
      <c r="H43" s="291"/>
      <c r="I43" s="291"/>
      <c r="J43" s="291"/>
      <c r="K43" s="291"/>
      <c r="L43" s="291"/>
      <c r="M43" s="291"/>
      <c r="N43" s="291"/>
      <c r="O43" s="291"/>
      <c r="P43" s="291"/>
      <c r="Q43" s="291"/>
      <c r="R43" s="291"/>
      <c r="S43" s="291"/>
      <c r="T43" s="291"/>
      <c r="U43" s="291"/>
    </row>
    <row r="44" spans="2:21" ht="45.75" customHeight="1" x14ac:dyDescent="0.2">
      <c r="B44" s="285"/>
      <c r="C44" s="285"/>
      <c r="D44" s="285"/>
      <c r="E44" s="285"/>
      <c r="F44" s="285"/>
      <c r="G44" s="285"/>
      <c r="H44" s="285"/>
      <c r="I44" s="285"/>
      <c r="J44" s="285"/>
      <c r="K44" s="285"/>
      <c r="L44" s="285"/>
      <c r="M44" s="285"/>
      <c r="N44" s="285"/>
      <c r="O44" s="285"/>
      <c r="P44" s="285"/>
      <c r="Q44" s="285"/>
      <c r="R44" s="285"/>
      <c r="S44" s="285"/>
      <c r="T44" s="285"/>
      <c r="U44" s="285"/>
    </row>
    <row r="45" spans="2:21" ht="48" customHeight="1" x14ac:dyDescent="0.2">
      <c r="B45" s="285"/>
      <c r="C45" s="285"/>
      <c r="D45" s="285"/>
      <c r="E45" s="285"/>
      <c r="F45" s="285"/>
      <c r="G45" s="285"/>
      <c r="H45" s="285"/>
      <c r="I45" s="285"/>
      <c r="J45" s="285"/>
      <c r="K45" s="285"/>
      <c r="L45" s="285"/>
      <c r="M45" s="285"/>
      <c r="N45" s="285"/>
      <c r="O45" s="285"/>
      <c r="P45" s="285"/>
      <c r="Q45" s="285"/>
      <c r="R45" s="285"/>
      <c r="S45" s="285"/>
      <c r="T45" s="285"/>
      <c r="U45" s="285"/>
    </row>
    <row r="46" spans="2:21" ht="56.25" customHeight="1" x14ac:dyDescent="0.2">
      <c r="B46" s="285"/>
      <c r="C46" s="285"/>
      <c r="D46" s="285"/>
      <c r="E46" s="285"/>
      <c r="F46" s="285"/>
      <c r="G46" s="285"/>
      <c r="H46" s="285"/>
      <c r="I46" s="285"/>
      <c r="J46" s="285"/>
      <c r="K46" s="285"/>
      <c r="L46" s="285"/>
      <c r="M46" s="285"/>
      <c r="N46" s="285"/>
      <c r="O46" s="285"/>
      <c r="P46" s="285"/>
      <c r="Q46" s="285"/>
      <c r="R46" s="285"/>
      <c r="S46" s="285"/>
      <c r="T46" s="285"/>
      <c r="U46" s="285"/>
    </row>
    <row r="65495" spans="2:22" x14ac:dyDescent="0.2">
      <c r="B65495" s="10" t="s">
        <v>65</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66</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67</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topLeftCell="B24" zoomScale="70" zoomScaleNormal="70" workbookViewId="0">
      <selection activeCell="V16" sqref="V1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05" t="s">
        <v>547</v>
      </c>
      <c r="C2" s="304" t="s">
        <v>72</v>
      </c>
      <c r="D2" s="304"/>
      <c r="E2" s="304"/>
      <c r="F2" s="304"/>
      <c r="G2" s="2"/>
      <c r="H2" s="302" t="s">
        <v>73</v>
      </c>
      <c r="I2" s="302"/>
      <c r="J2" s="302"/>
      <c r="K2" s="302"/>
      <c r="L2" s="2"/>
      <c r="M2" s="303" t="s">
        <v>74</v>
      </c>
      <c r="N2" s="303"/>
      <c r="O2" s="303"/>
      <c r="P2" s="303"/>
      <c r="Q2" s="102"/>
      <c r="R2" s="311" t="s">
        <v>75</v>
      </c>
      <c r="S2" s="311"/>
      <c r="T2" s="311"/>
      <c r="U2" s="311"/>
      <c r="V2" s="301"/>
    </row>
    <row r="3" spans="2:22" ht="24.75" customHeight="1" thickBot="1" x14ac:dyDescent="0.25">
      <c r="B3" s="306"/>
      <c r="C3" s="3">
        <v>1</v>
      </c>
      <c r="D3" s="3">
        <v>2</v>
      </c>
      <c r="E3" s="4">
        <v>3</v>
      </c>
      <c r="F3" s="5">
        <v>4</v>
      </c>
      <c r="G3" s="309"/>
      <c r="H3" s="3">
        <v>1</v>
      </c>
      <c r="I3" s="3">
        <v>2</v>
      </c>
      <c r="J3" s="4">
        <v>3</v>
      </c>
      <c r="K3" s="5">
        <v>4</v>
      </c>
      <c r="L3" s="307"/>
      <c r="M3" s="3">
        <v>1</v>
      </c>
      <c r="N3" s="3">
        <v>2</v>
      </c>
      <c r="O3" s="4">
        <v>3</v>
      </c>
      <c r="P3" s="5">
        <v>4</v>
      </c>
      <c r="Q3" s="103"/>
      <c r="R3" s="3">
        <v>1</v>
      </c>
      <c r="S3" s="3">
        <v>2</v>
      </c>
      <c r="T3" s="4">
        <v>3</v>
      </c>
      <c r="U3" s="5">
        <v>4</v>
      </c>
      <c r="V3" s="301"/>
    </row>
    <row r="4" spans="2:22" ht="38.1" customHeight="1" thickTop="1" thickBot="1" x14ac:dyDescent="0.25">
      <c r="B4" s="82" t="s">
        <v>549</v>
      </c>
      <c r="C4" s="77">
        <f>Autoevaluación!R122/SUM(Autoevaluación!R122:R125)</f>
        <v>0</v>
      </c>
      <c r="D4" s="7">
        <f>Autoevaluación!R123/SUM(Autoevaluación!R122:R125)</f>
        <v>1</v>
      </c>
      <c r="E4" s="7">
        <f>Autoevaluación!R124/SUM(Autoevaluación!R122:R125)</f>
        <v>0</v>
      </c>
      <c r="F4" s="7">
        <f>Autoevaluación!R125/SUM(Autoevaluación!R122:R125)</f>
        <v>0</v>
      </c>
      <c r="G4" s="310"/>
      <c r="H4" s="7">
        <f>Autoevaluación!S122/SUM(Autoevaluación!S122:S125)</f>
        <v>0</v>
      </c>
      <c r="I4" s="7">
        <f>Autoevaluación!S123/SUM(Autoevaluación!S122:S125)</f>
        <v>1</v>
      </c>
      <c r="J4" s="7">
        <f>Autoevaluación!S124/SUM(Autoevaluación!S122:S125)</f>
        <v>0</v>
      </c>
      <c r="K4" s="7">
        <f>Autoevaluación!S125/SUM(Autoevaluación!S122:S125)</f>
        <v>0</v>
      </c>
      <c r="L4" s="308"/>
      <c r="M4" s="7">
        <f>Autoevaluación!T122/SUM(Autoevaluación!T122:T125)</f>
        <v>0</v>
      </c>
      <c r="N4" s="7">
        <f>Autoevaluación!T123/SUM(Autoevaluación!T122:T125)</f>
        <v>1</v>
      </c>
      <c r="O4" s="7">
        <f>Autoevaluación!T124/SUM(Autoevaluación!T122:T125)</f>
        <v>0</v>
      </c>
      <c r="P4" s="7">
        <f>Autoevaluación!T125/SUM(Autoevaluación!T122:T125)</f>
        <v>0</v>
      </c>
      <c r="Q4" s="98"/>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83" t="s">
        <v>573</v>
      </c>
      <c r="C5" s="77">
        <f>Autoevaluación!R128/SUM(Autoevaluación!R128:R131)</f>
        <v>0</v>
      </c>
      <c r="D5" s="7">
        <f>Autoevaluación!R129/SUM(Autoevaluación!R128:R131)</f>
        <v>0.5</v>
      </c>
      <c r="E5" s="7">
        <f>Autoevaluación!R130/SUM(Autoevaluación!R128:R131)</f>
        <v>0.5</v>
      </c>
      <c r="F5" s="7">
        <f>Autoevaluación!R131/SUM(Autoevaluación!R128:R131)</f>
        <v>0</v>
      </c>
      <c r="G5" s="310"/>
      <c r="H5" s="7">
        <f>Autoevaluación!S128/SUM(Autoevaluación!S128:S131)</f>
        <v>0</v>
      </c>
      <c r="I5" s="7">
        <f>Autoevaluación!S129/SUM(Autoevaluación!S128:S131)</f>
        <v>0.5</v>
      </c>
      <c r="J5" s="7">
        <f>Autoevaluación!S130/SUM(Autoevaluación!S128:S131)</f>
        <v>0.5</v>
      </c>
      <c r="K5" s="7">
        <f>Autoevaluación!S131/SUM(Autoevaluación!S128:S131)</f>
        <v>0</v>
      </c>
      <c r="L5" s="308"/>
      <c r="M5" s="7">
        <f>Autoevaluación!T128/SUM(Autoevaluación!T128:T131)</f>
        <v>0</v>
      </c>
      <c r="N5" s="7">
        <f>Autoevaluación!T129/SUM(Autoevaluación!T128:T131)</f>
        <v>0.75</v>
      </c>
      <c r="O5" s="7">
        <f>Autoevaluación!T130/SUM(Autoevaluación!T128:T131)</f>
        <v>0.25</v>
      </c>
      <c r="P5" s="7">
        <f>Autoevaluación!T131/SUM(Autoevaluación!T128:T131)</f>
        <v>0</v>
      </c>
      <c r="Q5" s="98"/>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83" t="s">
        <v>599</v>
      </c>
      <c r="C6" s="77">
        <f>Autoevaluación!R134/SUM(Autoevaluación!R134:R137)</f>
        <v>0.33333333333333331</v>
      </c>
      <c r="D6" s="7">
        <f>Autoevaluación!R135/SUM(Autoevaluación!R134:R137)</f>
        <v>0.33333333333333331</v>
      </c>
      <c r="E6" s="7">
        <f>Autoevaluación!R136/SUM(Autoevaluación!R134:R137)</f>
        <v>0.33333333333333331</v>
      </c>
      <c r="F6" s="7">
        <f>Autoevaluación!R137/SUM(Autoevaluación!R134:R137)</f>
        <v>0</v>
      </c>
      <c r="G6" s="310"/>
      <c r="H6" s="7">
        <f>Autoevaluación!S134/SUM(Autoevaluación!S134:S137)</f>
        <v>0.33333333333333331</v>
      </c>
      <c r="I6" s="7">
        <f>Autoevaluación!S135/SUM(Autoevaluación!S134:S137)</f>
        <v>0.33333333333333331</v>
      </c>
      <c r="J6" s="7">
        <f>Autoevaluación!S136/SUM(Autoevaluación!S134:S137)</f>
        <v>0.33333333333333331</v>
      </c>
      <c r="K6" s="7">
        <f>Autoevaluación!S137/SUM(Autoevaluación!S134:S137)</f>
        <v>0</v>
      </c>
      <c r="L6" s="308"/>
      <c r="M6" s="7">
        <f>Autoevaluación!T134/SUM(Autoevaluación!T134:T137)</f>
        <v>0.33333333333333331</v>
      </c>
      <c r="N6" s="7">
        <f>Autoevaluación!T135/SUM(Autoevaluación!T134:T137)</f>
        <v>0.33333333333333331</v>
      </c>
      <c r="O6" s="7">
        <f>Autoevaluación!T136/SUM(Autoevaluación!T134:T137)</f>
        <v>0.33333333333333331</v>
      </c>
      <c r="P6" s="7">
        <f>Autoevaluación!T137/SUM(Autoevaluación!T134:T137)</f>
        <v>0</v>
      </c>
      <c r="Q6" s="98"/>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82" t="s">
        <v>618</v>
      </c>
      <c r="C7" s="77">
        <f>Autoevaluación!R139/SUM(Autoevaluación!R139:R142)</f>
        <v>0</v>
      </c>
      <c r="D7" s="7">
        <f>Autoevaluación!R140/SUM(Autoevaluación!R139:R142)</f>
        <v>0.66666666666666663</v>
      </c>
      <c r="E7" s="7">
        <f>Autoevaluación!R141/SUM(Autoevaluación!R139:R142)</f>
        <v>0.33333333333333331</v>
      </c>
      <c r="F7" s="7">
        <f>Autoevaluación!R142/SUM(Autoevaluación!R139:R142)</f>
        <v>0</v>
      </c>
      <c r="G7" s="310"/>
      <c r="H7" s="7">
        <f>Autoevaluación!S139/SUM(Autoevaluación!S139:S142)</f>
        <v>0</v>
      </c>
      <c r="I7" s="7">
        <f>Autoevaluación!S140/SUM(Autoevaluación!S139:S142)</f>
        <v>0.66666666666666663</v>
      </c>
      <c r="J7" s="7">
        <f>Autoevaluación!S141/SUM(Autoevaluación!S139:S142)</f>
        <v>0.33333333333333331</v>
      </c>
      <c r="K7" s="7">
        <f>Autoevaluación!S142/SUM(Autoevaluación!S139:S142)</f>
        <v>0</v>
      </c>
      <c r="L7" s="308"/>
      <c r="M7" s="7">
        <f>Autoevaluación!T139/SUM(Autoevaluación!T139:T142)</f>
        <v>0</v>
      </c>
      <c r="N7" s="7">
        <f>Autoevaluación!T140/SUM(Autoevaluación!T139:T142)</f>
        <v>0.66666666666666663</v>
      </c>
      <c r="O7" s="7">
        <f>Autoevaluación!T141/SUM(Autoevaluación!T139:T142)</f>
        <v>0.33333333333333331</v>
      </c>
      <c r="P7" s="7">
        <f>Autoevaluación!T142/SUM(Autoevaluación!T139:T142)</f>
        <v>0</v>
      </c>
      <c r="Q7" s="98"/>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80"/>
      <c r="C8" s="7"/>
      <c r="D8" s="7"/>
      <c r="E8" s="7"/>
      <c r="F8" s="7"/>
      <c r="G8" s="310"/>
      <c r="H8" s="7"/>
      <c r="I8" s="7"/>
      <c r="J8" s="7"/>
      <c r="K8" s="7"/>
      <c r="L8" s="308"/>
      <c r="M8" s="7"/>
      <c r="N8" s="7"/>
      <c r="O8" s="7"/>
      <c r="P8" s="7"/>
      <c r="Q8" s="98"/>
      <c r="R8" s="7"/>
      <c r="S8" s="7"/>
      <c r="T8" s="7"/>
      <c r="U8" s="7"/>
    </row>
    <row r="9" spans="2:22" ht="38.1" customHeight="1" x14ac:dyDescent="0.2">
      <c r="B9" s="6"/>
      <c r="C9" s="7"/>
      <c r="D9" s="7"/>
      <c r="E9" s="7"/>
      <c r="F9" s="7"/>
      <c r="G9" s="310"/>
      <c r="H9" s="7"/>
      <c r="I9" s="7"/>
      <c r="J9" s="7"/>
      <c r="K9" s="7"/>
      <c r="L9" s="308"/>
      <c r="M9" s="7"/>
      <c r="N9" s="7"/>
      <c r="O9" s="7"/>
      <c r="P9" s="7"/>
      <c r="Q9" s="98"/>
      <c r="R9" s="7"/>
      <c r="S9" s="7"/>
      <c r="T9" s="7"/>
      <c r="U9" s="7"/>
    </row>
    <row r="10" spans="2:22" ht="42" customHeight="1" x14ac:dyDescent="0.2">
      <c r="B10" s="15" t="s">
        <v>653</v>
      </c>
      <c r="C10" s="12">
        <f>AVERAGE(C4:C9)</f>
        <v>8.3333333333333329E-2</v>
      </c>
      <c r="D10" s="12">
        <f>AVERAGE(D4:D9)</f>
        <v>0.625</v>
      </c>
      <c r="E10" s="12">
        <f>AVERAGE(E4:E9)</f>
        <v>0.29166666666666663</v>
      </c>
      <c r="F10" s="12">
        <f>AVERAGE(F4:F9)</f>
        <v>0</v>
      </c>
      <c r="G10" s="9"/>
      <c r="H10" s="12">
        <f>AVERAGE(H4:H9)</f>
        <v>8.3333333333333329E-2</v>
      </c>
      <c r="I10" s="12">
        <f>AVERAGE(I4:I9)</f>
        <v>0.625</v>
      </c>
      <c r="J10" s="12">
        <f>AVERAGE(J4:J9)</f>
        <v>0.29166666666666663</v>
      </c>
      <c r="K10" s="12">
        <f>AVERAGE(K4:K9)</f>
        <v>0</v>
      </c>
      <c r="L10" s="9"/>
      <c r="M10" s="12">
        <f>AVERAGE(M4:M9)</f>
        <v>8.3333333333333329E-2</v>
      </c>
      <c r="N10" s="12">
        <f>AVERAGE(N4:N9)</f>
        <v>0.6875</v>
      </c>
      <c r="O10" s="12">
        <f>AVERAGE(O4:O9)</f>
        <v>0.22916666666666663</v>
      </c>
      <c r="P10" s="12">
        <f>AVERAGE(P4:P9)</f>
        <v>0</v>
      </c>
      <c r="Q10" s="99"/>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04" t="s">
        <v>72</v>
      </c>
      <c r="C12" s="304"/>
      <c r="D12" s="304"/>
      <c r="E12" s="304"/>
      <c r="F12" s="304"/>
      <c r="G12" s="304"/>
      <c r="H12" s="304"/>
      <c r="I12" s="304"/>
      <c r="J12" s="304"/>
      <c r="K12" s="304"/>
      <c r="L12" s="304"/>
      <c r="M12" s="304"/>
      <c r="N12" s="304"/>
      <c r="O12" s="304"/>
      <c r="P12" s="304"/>
      <c r="Q12" s="304"/>
      <c r="R12" s="304"/>
      <c r="S12" s="304"/>
      <c r="T12" s="304"/>
      <c r="U12" s="304"/>
    </row>
    <row r="13" spans="2:22" ht="24.95" customHeight="1" x14ac:dyDescent="0.2">
      <c r="B13" s="316" t="s">
        <v>637</v>
      </c>
      <c r="C13" s="316"/>
      <c r="D13" s="316"/>
      <c r="E13" s="316"/>
      <c r="F13" s="316"/>
      <c r="G13" s="316"/>
      <c r="H13" s="316"/>
      <c r="I13" s="316"/>
      <c r="J13" s="316"/>
      <c r="K13" s="316"/>
      <c r="L13" s="316"/>
      <c r="M13" s="316"/>
      <c r="N13" s="316"/>
      <c r="O13" s="316"/>
      <c r="P13" s="316"/>
      <c r="Q13" s="316"/>
      <c r="R13" s="316"/>
      <c r="S13" s="316"/>
      <c r="T13" s="316"/>
      <c r="U13" s="316"/>
    </row>
    <row r="14" spans="2:22" ht="60" customHeight="1" x14ac:dyDescent="0.2">
      <c r="B14" s="317" t="s">
        <v>654</v>
      </c>
      <c r="C14" s="318"/>
      <c r="D14" s="318"/>
      <c r="E14" s="318"/>
      <c r="F14" s="318"/>
      <c r="G14" s="318"/>
      <c r="H14" s="318"/>
      <c r="I14" s="318"/>
      <c r="J14" s="318"/>
      <c r="K14" s="318"/>
      <c r="L14" s="318"/>
      <c r="M14" s="318"/>
      <c r="N14" s="318"/>
      <c r="O14" s="318"/>
      <c r="P14" s="318"/>
      <c r="Q14" s="318"/>
      <c r="R14" s="318"/>
      <c r="S14" s="318"/>
      <c r="T14" s="318"/>
      <c r="U14" s="319"/>
    </row>
    <row r="15" spans="2:22" ht="60" customHeight="1" x14ac:dyDescent="0.2">
      <c r="B15" s="285" t="s">
        <v>655</v>
      </c>
      <c r="C15" s="285"/>
      <c r="D15" s="285"/>
      <c r="E15" s="285"/>
      <c r="F15" s="285"/>
      <c r="G15" s="285"/>
      <c r="H15" s="285"/>
      <c r="I15" s="285"/>
      <c r="J15" s="285"/>
      <c r="K15" s="285"/>
      <c r="L15" s="285"/>
      <c r="M15" s="285"/>
      <c r="N15" s="285"/>
      <c r="O15" s="285"/>
      <c r="P15" s="285"/>
      <c r="Q15" s="285"/>
      <c r="R15" s="285"/>
      <c r="S15" s="285"/>
      <c r="T15" s="285"/>
      <c r="U15" s="285"/>
    </row>
    <row r="16" spans="2:22" s="14" customFormat="1" ht="24.95" customHeight="1" x14ac:dyDescent="0.25">
      <c r="B16" s="315" t="s">
        <v>640</v>
      </c>
      <c r="C16" s="315"/>
      <c r="D16" s="315"/>
      <c r="E16" s="315"/>
      <c r="F16" s="315"/>
      <c r="G16" s="315"/>
      <c r="H16" s="315"/>
      <c r="I16" s="315"/>
      <c r="J16" s="315"/>
      <c r="K16" s="315"/>
      <c r="L16" s="315"/>
      <c r="M16" s="315"/>
      <c r="N16" s="315"/>
      <c r="O16" s="315"/>
      <c r="P16" s="315"/>
      <c r="Q16" s="315"/>
      <c r="R16" s="315"/>
      <c r="S16" s="315"/>
      <c r="T16" s="315"/>
      <c r="U16" s="315"/>
    </row>
    <row r="17" spans="2:21" ht="60" customHeight="1" x14ac:dyDescent="0.2">
      <c r="B17" s="317" t="s">
        <v>656</v>
      </c>
      <c r="C17" s="318"/>
      <c r="D17" s="318"/>
      <c r="E17" s="318"/>
      <c r="F17" s="318"/>
      <c r="G17" s="318"/>
      <c r="H17" s="318"/>
      <c r="I17" s="318"/>
      <c r="J17" s="318"/>
      <c r="K17" s="318"/>
      <c r="L17" s="318"/>
      <c r="M17" s="318"/>
      <c r="N17" s="318"/>
      <c r="O17" s="318"/>
      <c r="P17" s="318"/>
      <c r="Q17" s="318"/>
      <c r="R17" s="318"/>
      <c r="S17" s="318"/>
      <c r="T17" s="318"/>
      <c r="U17" s="319"/>
    </row>
    <row r="18" spans="2:21" ht="60" customHeight="1" x14ac:dyDescent="0.2">
      <c r="B18" s="285" t="s">
        <v>657</v>
      </c>
      <c r="C18" s="285"/>
      <c r="D18" s="285"/>
      <c r="E18" s="285"/>
      <c r="F18" s="285"/>
      <c r="G18" s="285"/>
      <c r="H18" s="285"/>
      <c r="I18" s="285"/>
      <c r="J18" s="285"/>
      <c r="K18" s="285"/>
      <c r="L18" s="285"/>
      <c r="M18" s="285"/>
      <c r="N18" s="285"/>
      <c r="O18" s="285"/>
      <c r="P18" s="285"/>
      <c r="Q18" s="285"/>
      <c r="R18" s="285"/>
      <c r="S18" s="285"/>
      <c r="T18" s="285"/>
      <c r="U18" s="285"/>
    </row>
    <row r="19" spans="2:21" ht="60" customHeight="1" x14ac:dyDescent="0.2">
      <c r="B19" s="285"/>
      <c r="C19" s="285"/>
      <c r="D19" s="285"/>
      <c r="E19" s="285"/>
      <c r="F19" s="285"/>
      <c r="G19" s="285"/>
      <c r="H19" s="285"/>
      <c r="I19" s="285"/>
      <c r="J19" s="285"/>
      <c r="K19" s="285"/>
      <c r="L19" s="285"/>
      <c r="M19" s="285"/>
      <c r="N19" s="285"/>
      <c r="O19" s="285"/>
      <c r="P19" s="285"/>
      <c r="Q19" s="285"/>
      <c r="R19" s="285"/>
      <c r="S19" s="285"/>
      <c r="T19" s="285"/>
      <c r="U19" s="28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94" t="s">
        <v>74</v>
      </c>
      <c r="C21" s="294"/>
      <c r="D21" s="294"/>
      <c r="E21" s="294"/>
      <c r="F21" s="294"/>
      <c r="G21" s="294"/>
      <c r="H21" s="294"/>
      <c r="I21" s="294"/>
      <c r="J21" s="294"/>
      <c r="K21" s="294"/>
      <c r="L21" s="294"/>
      <c r="M21" s="294"/>
      <c r="N21" s="294"/>
      <c r="O21" s="294"/>
      <c r="P21" s="294"/>
      <c r="Q21" s="294"/>
      <c r="R21" s="294"/>
      <c r="S21" s="294"/>
      <c r="T21" s="294"/>
      <c r="U21" s="294"/>
    </row>
    <row r="22" spans="2:21" ht="24.95" customHeight="1" x14ac:dyDescent="0.2">
      <c r="B22" s="295" t="s">
        <v>637</v>
      </c>
      <c r="C22" s="295"/>
      <c r="D22" s="295"/>
      <c r="E22" s="295"/>
      <c r="F22" s="295"/>
      <c r="G22" s="295"/>
      <c r="H22" s="295"/>
      <c r="I22" s="295"/>
      <c r="J22" s="295"/>
      <c r="K22" s="295"/>
      <c r="L22" s="295"/>
      <c r="M22" s="295"/>
      <c r="N22" s="295"/>
      <c r="O22" s="295"/>
      <c r="P22" s="295"/>
      <c r="Q22" s="295"/>
      <c r="R22" s="295"/>
      <c r="S22" s="295"/>
      <c r="T22" s="295"/>
      <c r="U22" s="295"/>
    </row>
    <row r="23" spans="2:21" ht="60" customHeight="1" x14ac:dyDescent="0.2">
      <c r="B23" s="285" t="s">
        <v>658</v>
      </c>
      <c r="C23" s="285"/>
      <c r="D23" s="285"/>
      <c r="E23" s="285"/>
      <c r="F23" s="285"/>
      <c r="G23" s="285"/>
      <c r="H23" s="285"/>
      <c r="I23" s="285"/>
      <c r="J23" s="285"/>
      <c r="K23" s="285"/>
      <c r="L23" s="285"/>
      <c r="M23" s="285"/>
      <c r="N23" s="285"/>
      <c r="O23" s="285"/>
      <c r="P23" s="285"/>
      <c r="Q23" s="285"/>
      <c r="R23" s="285"/>
      <c r="S23" s="285"/>
      <c r="T23" s="285"/>
      <c r="U23" s="285"/>
    </row>
    <row r="24" spans="2:21" ht="60" customHeight="1" x14ac:dyDescent="0.2">
      <c r="B24" s="285" t="s">
        <v>659</v>
      </c>
      <c r="C24" s="285"/>
      <c r="D24" s="285"/>
      <c r="E24" s="285"/>
      <c r="F24" s="285"/>
      <c r="G24" s="285"/>
      <c r="H24" s="285"/>
      <c r="I24" s="285"/>
      <c r="J24" s="285"/>
      <c r="K24" s="285"/>
      <c r="L24" s="285"/>
      <c r="M24" s="285"/>
      <c r="N24" s="285"/>
      <c r="O24" s="285"/>
      <c r="P24" s="285"/>
      <c r="Q24" s="285"/>
      <c r="R24" s="285"/>
      <c r="S24" s="285"/>
      <c r="T24" s="285"/>
      <c r="U24" s="285"/>
    </row>
    <row r="25" spans="2:21" s="14" customFormat="1" ht="24.95" customHeight="1" x14ac:dyDescent="0.25">
      <c r="B25" s="315" t="s">
        <v>640</v>
      </c>
      <c r="C25" s="315"/>
      <c r="D25" s="315"/>
      <c r="E25" s="315"/>
      <c r="F25" s="315"/>
      <c r="G25" s="315"/>
      <c r="H25" s="315"/>
      <c r="I25" s="315"/>
      <c r="J25" s="315"/>
      <c r="K25" s="315"/>
      <c r="L25" s="315"/>
      <c r="M25" s="315"/>
      <c r="N25" s="315"/>
      <c r="O25" s="315"/>
      <c r="P25" s="315"/>
      <c r="Q25" s="315"/>
      <c r="R25" s="315"/>
      <c r="S25" s="315"/>
      <c r="T25" s="315"/>
      <c r="U25" s="315"/>
    </row>
    <row r="26" spans="2:21" ht="60" customHeight="1" x14ac:dyDescent="0.2">
      <c r="B26" s="285" t="s">
        <v>660</v>
      </c>
      <c r="C26" s="285"/>
      <c r="D26" s="285"/>
      <c r="E26" s="285"/>
      <c r="F26" s="285"/>
      <c r="G26" s="285"/>
      <c r="H26" s="285"/>
      <c r="I26" s="285"/>
      <c r="J26" s="285"/>
      <c r="K26" s="285"/>
      <c r="L26" s="285"/>
      <c r="M26" s="285"/>
      <c r="N26" s="285"/>
      <c r="O26" s="285"/>
      <c r="P26" s="285"/>
      <c r="Q26" s="285"/>
      <c r="R26" s="285"/>
      <c r="S26" s="285"/>
      <c r="T26" s="285"/>
      <c r="U26" s="285"/>
    </row>
    <row r="27" spans="2:21" ht="60" customHeight="1" x14ac:dyDescent="0.2">
      <c r="B27" s="285" t="s">
        <v>661</v>
      </c>
      <c r="C27" s="285"/>
      <c r="D27" s="285"/>
      <c r="E27" s="285"/>
      <c r="F27" s="285"/>
      <c r="G27" s="285"/>
      <c r="H27" s="285"/>
      <c r="I27" s="285"/>
      <c r="J27" s="285"/>
      <c r="K27" s="285"/>
      <c r="L27" s="285"/>
      <c r="M27" s="285"/>
      <c r="N27" s="285"/>
      <c r="O27" s="285"/>
      <c r="P27" s="285"/>
      <c r="Q27" s="285"/>
      <c r="R27" s="285"/>
      <c r="S27" s="285"/>
      <c r="T27" s="285"/>
      <c r="U27" s="285"/>
    </row>
    <row r="28" spans="2:21" ht="60" customHeight="1" x14ac:dyDescent="0.2">
      <c r="B28" s="285"/>
      <c r="C28" s="285"/>
      <c r="D28" s="285"/>
      <c r="E28" s="285"/>
      <c r="F28" s="285"/>
      <c r="G28" s="285"/>
      <c r="H28" s="285"/>
      <c r="I28" s="285"/>
      <c r="J28" s="285"/>
      <c r="K28" s="285"/>
      <c r="L28" s="285"/>
      <c r="M28" s="285"/>
      <c r="N28" s="285"/>
      <c r="O28" s="285"/>
      <c r="P28" s="285"/>
      <c r="Q28" s="285"/>
      <c r="R28" s="285"/>
      <c r="S28" s="285"/>
      <c r="T28" s="285"/>
      <c r="U28" s="28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2" t="s">
        <v>75</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313" t="s">
        <v>637</v>
      </c>
      <c r="C31" s="314"/>
      <c r="D31" s="314"/>
      <c r="E31" s="314"/>
      <c r="F31" s="314"/>
      <c r="G31" s="314"/>
      <c r="H31" s="314"/>
      <c r="I31" s="314"/>
      <c r="J31" s="314"/>
      <c r="K31" s="314"/>
      <c r="L31" s="314"/>
      <c r="M31" s="314"/>
      <c r="N31" s="314"/>
      <c r="O31" s="314"/>
      <c r="P31" s="314"/>
      <c r="Q31" s="314"/>
      <c r="R31" s="314"/>
      <c r="S31" s="314"/>
      <c r="T31" s="314"/>
      <c r="U31" s="314"/>
    </row>
    <row r="32" spans="2:21" ht="60" customHeight="1" x14ac:dyDescent="0.2">
      <c r="B32" s="285"/>
      <c r="C32" s="285"/>
      <c r="D32" s="285"/>
      <c r="E32" s="285"/>
      <c r="F32" s="285"/>
      <c r="G32" s="285"/>
      <c r="H32" s="285"/>
      <c r="I32" s="285"/>
      <c r="J32" s="285"/>
      <c r="K32" s="285"/>
      <c r="L32" s="285"/>
      <c r="M32" s="285"/>
      <c r="N32" s="285"/>
      <c r="O32" s="285"/>
      <c r="P32" s="285"/>
      <c r="Q32" s="285"/>
      <c r="R32" s="285"/>
      <c r="S32" s="285"/>
      <c r="T32" s="285"/>
      <c r="U32" s="285"/>
    </row>
    <row r="33" spans="2:21" ht="60" customHeight="1" x14ac:dyDescent="0.2">
      <c r="B33" s="285"/>
      <c r="C33" s="285"/>
      <c r="D33" s="285"/>
      <c r="E33" s="285"/>
      <c r="F33" s="285"/>
      <c r="G33" s="285"/>
      <c r="H33" s="285"/>
      <c r="I33" s="285"/>
      <c r="J33" s="285"/>
      <c r="K33" s="285"/>
      <c r="L33" s="285"/>
      <c r="M33" s="285"/>
      <c r="N33" s="285"/>
      <c r="O33" s="285"/>
      <c r="P33" s="285"/>
      <c r="Q33" s="285"/>
      <c r="R33" s="285"/>
      <c r="S33" s="285"/>
      <c r="T33" s="285"/>
      <c r="U33" s="285"/>
    </row>
    <row r="34" spans="2:21" s="14" customFormat="1" ht="24.95" customHeight="1" x14ac:dyDescent="0.25">
      <c r="B34" s="315" t="s">
        <v>640</v>
      </c>
      <c r="C34" s="315"/>
      <c r="D34" s="315"/>
      <c r="E34" s="315"/>
      <c r="F34" s="315"/>
      <c r="G34" s="315"/>
      <c r="H34" s="315"/>
      <c r="I34" s="315"/>
      <c r="J34" s="315"/>
      <c r="K34" s="315"/>
      <c r="L34" s="315"/>
      <c r="M34" s="315"/>
      <c r="N34" s="315"/>
      <c r="O34" s="315"/>
      <c r="P34" s="315"/>
      <c r="Q34" s="315"/>
      <c r="R34" s="315"/>
      <c r="S34" s="315"/>
      <c r="T34" s="315"/>
      <c r="U34" s="315"/>
    </row>
    <row r="35" spans="2:21" ht="60" customHeight="1" x14ac:dyDescent="0.2">
      <c r="B35" s="285"/>
      <c r="C35" s="285"/>
      <c r="D35" s="285"/>
      <c r="E35" s="285"/>
      <c r="F35" s="285"/>
      <c r="G35" s="285"/>
      <c r="H35" s="285"/>
      <c r="I35" s="285"/>
      <c r="J35" s="285"/>
      <c r="K35" s="285"/>
      <c r="L35" s="285"/>
      <c r="M35" s="285"/>
      <c r="N35" s="285"/>
      <c r="O35" s="285"/>
      <c r="P35" s="285"/>
      <c r="Q35" s="285"/>
      <c r="R35" s="285"/>
      <c r="S35" s="285"/>
      <c r="T35" s="285"/>
      <c r="U35" s="285"/>
    </row>
    <row r="36" spans="2:21" ht="60" customHeight="1" x14ac:dyDescent="0.2">
      <c r="B36" s="285"/>
      <c r="C36" s="285"/>
      <c r="D36" s="285"/>
      <c r="E36" s="285"/>
      <c r="F36" s="285"/>
      <c r="G36" s="285"/>
      <c r="H36" s="285"/>
      <c r="I36" s="285"/>
      <c r="J36" s="285"/>
      <c r="K36" s="285"/>
      <c r="L36" s="285"/>
      <c r="M36" s="285"/>
      <c r="N36" s="285"/>
      <c r="O36" s="285"/>
      <c r="P36" s="285"/>
      <c r="Q36" s="285"/>
      <c r="R36" s="285"/>
      <c r="S36" s="285"/>
      <c r="T36" s="285"/>
      <c r="U36" s="285"/>
    </row>
    <row r="37" spans="2:21" ht="60" customHeight="1" x14ac:dyDescent="0.2">
      <c r="B37" s="285"/>
      <c r="C37" s="285"/>
      <c r="D37" s="285"/>
      <c r="E37" s="285"/>
      <c r="F37" s="285"/>
      <c r="G37" s="285"/>
      <c r="H37" s="285"/>
      <c r="I37" s="285"/>
      <c r="J37" s="285"/>
      <c r="K37" s="285"/>
      <c r="L37" s="285"/>
      <c r="M37" s="285"/>
      <c r="N37" s="285"/>
      <c r="O37" s="285"/>
      <c r="P37" s="285"/>
      <c r="Q37" s="285"/>
      <c r="R37" s="285"/>
      <c r="S37" s="285"/>
      <c r="T37" s="285"/>
      <c r="U37" s="285"/>
    </row>
    <row r="40" spans="2:21" x14ac:dyDescent="0.2">
      <c r="B40" s="311" t="s">
        <v>662</v>
      </c>
      <c r="C40" s="311"/>
      <c r="D40" s="311"/>
      <c r="E40" s="311"/>
      <c r="F40" s="311"/>
      <c r="G40" s="311"/>
      <c r="H40" s="311"/>
      <c r="I40" s="311"/>
      <c r="J40" s="311"/>
      <c r="K40" s="311"/>
      <c r="L40" s="311"/>
      <c r="M40" s="311"/>
      <c r="N40" s="311"/>
      <c r="O40" s="311"/>
      <c r="P40" s="311"/>
      <c r="Q40" s="311"/>
      <c r="R40" s="311"/>
      <c r="S40" s="311"/>
      <c r="T40" s="311"/>
      <c r="U40" s="311"/>
    </row>
    <row r="41" spans="2:21" ht="19.5" x14ac:dyDescent="0.2">
      <c r="B41" s="313" t="s">
        <v>637</v>
      </c>
      <c r="C41" s="314"/>
      <c r="D41" s="314"/>
      <c r="E41" s="314"/>
      <c r="F41" s="314"/>
      <c r="G41" s="314"/>
      <c r="H41" s="314"/>
      <c r="I41" s="314"/>
      <c r="J41" s="314"/>
      <c r="K41" s="314"/>
      <c r="L41" s="314"/>
      <c r="M41" s="314"/>
      <c r="N41" s="314"/>
      <c r="O41" s="314"/>
      <c r="P41" s="314"/>
      <c r="Q41" s="314"/>
      <c r="R41" s="314"/>
      <c r="S41" s="314"/>
      <c r="T41" s="314"/>
      <c r="U41" s="314"/>
    </row>
    <row r="42" spans="2:21" ht="62.25" customHeight="1" x14ac:dyDescent="0.2">
      <c r="B42" s="285"/>
      <c r="C42" s="285"/>
      <c r="D42" s="285"/>
      <c r="E42" s="285"/>
      <c r="F42" s="285"/>
      <c r="G42" s="285"/>
      <c r="H42" s="285"/>
      <c r="I42" s="285"/>
      <c r="J42" s="285"/>
      <c r="K42" s="285"/>
      <c r="L42" s="285"/>
      <c r="M42" s="285"/>
      <c r="N42" s="285"/>
      <c r="O42" s="285"/>
      <c r="P42" s="285"/>
      <c r="Q42" s="285"/>
      <c r="R42" s="285"/>
      <c r="S42" s="285"/>
      <c r="T42" s="285"/>
      <c r="U42" s="285"/>
    </row>
    <row r="43" spans="2:21" ht="64.5" customHeight="1" x14ac:dyDescent="0.2">
      <c r="B43" s="285"/>
      <c r="C43" s="285"/>
      <c r="D43" s="285"/>
      <c r="E43" s="285"/>
      <c r="F43" s="285"/>
      <c r="G43" s="285"/>
      <c r="H43" s="285"/>
      <c r="I43" s="285"/>
      <c r="J43" s="285"/>
      <c r="K43" s="285"/>
      <c r="L43" s="285"/>
      <c r="M43" s="285"/>
      <c r="N43" s="285"/>
      <c r="O43" s="285"/>
      <c r="P43" s="285"/>
      <c r="Q43" s="285"/>
      <c r="R43" s="285"/>
      <c r="S43" s="285"/>
      <c r="T43" s="285"/>
      <c r="U43" s="285"/>
    </row>
    <row r="44" spans="2:21" ht="19.5" x14ac:dyDescent="0.2">
      <c r="B44" s="315" t="s">
        <v>640</v>
      </c>
      <c r="C44" s="315"/>
      <c r="D44" s="315"/>
      <c r="E44" s="315"/>
      <c r="F44" s="315"/>
      <c r="G44" s="315"/>
      <c r="H44" s="315"/>
      <c r="I44" s="315"/>
      <c r="J44" s="315"/>
      <c r="K44" s="315"/>
      <c r="L44" s="315"/>
      <c r="M44" s="315"/>
      <c r="N44" s="315"/>
      <c r="O44" s="315"/>
      <c r="P44" s="315"/>
      <c r="Q44" s="315"/>
      <c r="R44" s="315"/>
      <c r="S44" s="315"/>
      <c r="T44" s="315"/>
      <c r="U44" s="315"/>
    </row>
    <row r="45" spans="2:21" ht="54.75" customHeight="1" x14ac:dyDescent="0.2">
      <c r="B45" s="285"/>
      <c r="C45" s="285"/>
      <c r="D45" s="285"/>
      <c r="E45" s="285"/>
      <c r="F45" s="285"/>
      <c r="G45" s="285"/>
      <c r="H45" s="285"/>
      <c r="I45" s="285"/>
      <c r="J45" s="285"/>
      <c r="K45" s="285"/>
      <c r="L45" s="285"/>
      <c r="M45" s="285"/>
      <c r="N45" s="285"/>
      <c r="O45" s="285"/>
      <c r="P45" s="285"/>
      <c r="Q45" s="285"/>
      <c r="R45" s="285"/>
      <c r="S45" s="285"/>
      <c r="T45" s="285"/>
      <c r="U45" s="285"/>
    </row>
    <row r="46" spans="2:21" ht="61.5" customHeight="1" x14ac:dyDescent="0.2">
      <c r="B46" s="285"/>
      <c r="C46" s="285"/>
      <c r="D46" s="285"/>
      <c r="E46" s="285"/>
      <c r="F46" s="285"/>
      <c r="G46" s="285"/>
      <c r="H46" s="285"/>
      <c r="I46" s="285"/>
      <c r="J46" s="285"/>
      <c r="K46" s="285"/>
      <c r="L46" s="285"/>
      <c r="M46" s="285"/>
      <c r="N46" s="285"/>
      <c r="O46" s="285"/>
      <c r="P46" s="285"/>
      <c r="Q46" s="285"/>
      <c r="R46" s="285"/>
      <c r="S46" s="285"/>
      <c r="T46" s="285"/>
      <c r="U46" s="285"/>
    </row>
    <row r="47" spans="2:21" ht="64.5" customHeight="1" x14ac:dyDescent="0.2">
      <c r="B47" s="285"/>
      <c r="C47" s="285"/>
      <c r="D47" s="285"/>
      <c r="E47" s="285"/>
      <c r="F47" s="285"/>
      <c r="G47" s="285"/>
      <c r="H47" s="285"/>
      <c r="I47" s="285"/>
      <c r="J47" s="285"/>
      <c r="K47" s="285"/>
      <c r="L47" s="285"/>
      <c r="M47" s="285"/>
      <c r="N47" s="285"/>
      <c r="O47" s="285"/>
      <c r="P47" s="285"/>
      <c r="Q47" s="285"/>
      <c r="R47" s="285"/>
      <c r="S47" s="285"/>
      <c r="T47" s="285"/>
      <c r="U47" s="285"/>
    </row>
    <row r="65495" spans="2:22" x14ac:dyDescent="0.2">
      <c r="B65495" s="10" t="s">
        <v>65</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66</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67</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8:U28"/>
    <mergeCell ref="L3:L9"/>
    <mergeCell ref="B22:U22"/>
    <mergeCell ref="B23:U23"/>
    <mergeCell ref="B21:U21"/>
    <mergeCell ref="B19:U19"/>
    <mergeCell ref="B17:U17"/>
    <mergeCell ref="B18:U18"/>
    <mergeCell ref="B24:U24"/>
    <mergeCell ref="B25:U25"/>
    <mergeCell ref="B26:U26"/>
    <mergeCell ref="B27:U27"/>
    <mergeCell ref="V2:V3"/>
    <mergeCell ref="C2:F2"/>
    <mergeCell ref="H2:K2"/>
    <mergeCell ref="G3:G9"/>
    <mergeCell ref="B16:U16"/>
    <mergeCell ref="M2:P2"/>
    <mergeCell ref="B2:B3"/>
    <mergeCell ref="R2:U2"/>
    <mergeCell ref="B12:U12"/>
    <mergeCell ref="B13:U13"/>
    <mergeCell ref="B14:U14"/>
    <mergeCell ref="B15:U15"/>
    <mergeCell ref="B47:U47"/>
    <mergeCell ref="B30:U30"/>
    <mergeCell ref="B31:U31"/>
    <mergeCell ref="B32:U32"/>
    <mergeCell ref="B33:U33"/>
    <mergeCell ref="B42:U42"/>
    <mergeCell ref="B45:U45"/>
    <mergeCell ref="B34:U34"/>
    <mergeCell ref="B35:U35"/>
    <mergeCell ref="B40:U40"/>
    <mergeCell ref="B41:U41"/>
    <mergeCell ref="B46:U46"/>
    <mergeCell ref="B43:U43"/>
    <mergeCell ref="B44:U44"/>
    <mergeCell ref="B36:U36"/>
    <mergeCell ref="B37:U37"/>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opLeftCell="A27" zoomScale="70" zoomScaleNormal="70" workbookViewId="0">
      <selection activeCell="B39" sqref="B39"/>
    </sheetView>
  </sheetViews>
  <sheetFormatPr baseColWidth="10" defaultColWidth="11.42578125" defaultRowHeight="15" x14ac:dyDescent="0.2"/>
  <cols>
    <col min="1" max="1" width="1.42578125" style="1" customWidth="1"/>
    <col min="2" max="2" width="34.7109375" style="1" customWidth="1"/>
    <col min="3" max="4" width="7.7109375" style="1" customWidth="1"/>
    <col min="5" max="5" width="9.28515625" style="1" customWidth="1"/>
    <col min="6"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05" t="s">
        <v>663</v>
      </c>
      <c r="C2" s="304" t="s">
        <v>72</v>
      </c>
      <c r="D2" s="304"/>
      <c r="E2" s="304"/>
      <c r="F2" s="304"/>
      <c r="G2" s="2"/>
      <c r="H2" s="302" t="s">
        <v>73</v>
      </c>
      <c r="I2" s="302"/>
      <c r="J2" s="302"/>
      <c r="K2" s="302"/>
      <c r="L2" s="2"/>
      <c r="M2" s="303" t="s">
        <v>74</v>
      </c>
      <c r="N2" s="303"/>
      <c r="O2" s="303"/>
      <c r="P2" s="303"/>
      <c r="Q2" s="102"/>
      <c r="R2" s="311" t="s">
        <v>75</v>
      </c>
      <c r="S2" s="311"/>
      <c r="T2" s="311"/>
      <c r="U2" s="311"/>
      <c r="V2" s="301"/>
    </row>
    <row r="3" spans="2:22" ht="24.75" customHeight="1" thickBot="1" x14ac:dyDescent="0.25">
      <c r="B3" s="306"/>
      <c r="C3" s="3">
        <v>1</v>
      </c>
      <c r="D3" s="3">
        <v>2</v>
      </c>
      <c r="E3" s="4">
        <v>3</v>
      </c>
      <c r="F3" s="5">
        <v>4</v>
      </c>
      <c r="G3" s="309"/>
      <c r="H3" s="3">
        <v>1</v>
      </c>
      <c r="I3" s="3">
        <v>2</v>
      </c>
      <c r="J3" s="4">
        <v>3</v>
      </c>
      <c r="K3" s="5">
        <v>4</v>
      </c>
      <c r="L3" s="307"/>
      <c r="M3" s="3">
        <v>1</v>
      </c>
      <c r="N3" s="3">
        <v>2</v>
      </c>
      <c r="O3" s="4">
        <v>3</v>
      </c>
      <c r="P3" s="5">
        <v>4</v>
      </c>
      <c r="Q3" s="103"/>
      <c r="R3" s="3">
        <v>1</v>
      </c>
      <c r="S3" s="3">
        <v>2</v>
      </c>
      <c r="T3" s="4">
        <v>3</v>
      </c>
      <c r="U3" s="5">
        <v>4</v>
      </c>
      <c r="V3" s="301"/>
    </row>
    <row r="4" spans="2:22" ht="38.1" customHeight="1" thickTop="1" thickBot="1" x14ac:dyDescent="0.25">
      <c r="B4" s="79" t="s">
        <v>664</v>
      </c>
      <c r="C4" s="77">
        <f>Autoevaluación!R55/SUM(Autoevaluación!R55:R58)</f>
        <v>0.2</v>
      </c>
      <c r="D4" s="7">
        <f>Autoevaluación!R56/SUM(Autoevaluación!R55:R58)</f>
        <v>0.6</v>
      </c>
      <c r="E4" s="7">
        <f>Autoevaluación!R57/SUM(Autoevaluación!R55:R58)</f>
        <v>0.2</v>
      </c>
      <c r="F4" s="7">
        <f>Autoevaluación!R58/SUM(Autoevaluación!R55:R58)</f>
        <v>0</v>
      </c>
      <c r="G4" s="310"/>
      <c r="H4" s="7">
        <f>Autoevaluación!S55/SUM(Autoevaluación!S55:S59)</f>
        <v>0.2</v>
      </c>
      <c r="I4" s="7">
        <f>Autoevaluación!S56/SUM(Autoevaluación!S55:S58)</f>
        <v>0.4</v>
      </c>
      <c r="J4" s="7">
        <f>Autoevaluación!S57/SUM(Autoevaluación!S55:S58)</f>
        <v>0.4</v>
      </c>
      <c r="K4" s="7">
        <f>Autoevaluación!S58/SUM(Autoevaluación!S55:S58)</f>
        <v>0</v>
      </c>
      <c r="L4" s="308"/>
      <c r="M4" s="7">
        <f>Autoevaluación!T55/SUM(Autoevaluación!T55:T58)</f>
        <v>0.2</v>
      </c>
      <c r="N4" s="7">
        <f>Autoevaluación!T56/SUM(Autoevaluación!T55:T58)</f>
        <v>0.2</v>
      </c>
      <c r="O4" s="7">
        <f>Autoevaluación!T57/SUM(Autoevaluación!T55:T58)</f>
        <v>0.6</v>
      </c>
      <c r="P4" s="7">
        <f>Autoevaluación!T58/SUM(Autoevaluación!T55:T58)</f>
        <v>0</v>
      </c>
      <c r="Q4" s="98"/>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79" t="s">
        <v>665</v>
      </c>
      <c r="C5" s="77">
        <f>Autoevaluación!R62/SUM(Autoevaluación!R62:R65)</f>
        <v>0.25</v>
      </c>
      <c r="D5" s="7">
        <f>Autoevaluación!R63/SUM(Autoevaluación!R62:R65)</f>
        <v>0.5</v>
      </c>
      <c r="E5" s="7">
        <f>Autoevaluación!R64/SUM(Autoevaluación!R62:R65)</f>
        <v>0.25</v>
      </c>
      <c r="F5" s="7">
        <f>Autoevaluación!R65/SUM(Autoevaluación!R62:R65)</f>
        <v>0</v>
      </c>
      <c r="G5" s="310"/>
      <c r="H5" s="7">
        <f>Autoevaluación!S62/SUM(Autoevaluación!S62:S65)</f>
        <v>0.25</v>
      </c>
      <c r="I5" s="7">
        <f>Autoevaluación!S63/SUM(Autoevaluación!S62:S65)</f>
        <v>0.5</v>
      </c>
      <c r="J5" s="7">
        <f>Autoevaluación!S64/SUM(Autoevaluación!S62:S65)</f>
        <v>0.25</v>
      </c>
      <c r="K5" s="7">
        <f>Autoevaluación!S65/SUM(Autoevaluación!S62:S65)</f>
        <v>0</v>
      </c>
      <c r="L5" s="308"/>
      <c r="M5" s="7">
        <f>Autoevaluación!T62/SUM(Autoevaluación!T62:T65)</f>
        <v>0.25</v>
      </c>
      <c r="N5" s="7">
        <f>Autoevaluación!T63/SUM(Autoevaluación!T62:T65)</f>
        <v>0.5</v>
      </c>
      <c r="O5" s="7">
        <f>Autoevaluación!T64/SUM(Autoevaluación!T62:T65)</f>
        <v>0.25</v>
      </c>
      <c r="P5" s="7">
        <f>Autoevaluación!T65/SUM(Autoevaluación!T62:T65)</f>
        <v>0</v>
      </c>
      <c r="Q5" s="98"/>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79" t="s">
        <v>666</v>
      </c>
      <c r="C6" s="77">
        <f>Autoevaluación!R68/SUM(Autoevaluación!R68:R71)</f>
        <v>0</v>
      </c>
      <c r="D6" s="7">
        <f>Autoevaluación!R69/SUM(Autoevaluación!R68:R71)</f>
        <v>0.5</v>
      </c>
      <c r="E6" s="7">
        <f>Autoevaluación!R70/SUM(Autoevaluación!R68:R71)</f>
        <v>0.5</v>
      </c>
      <c r="F6" s="7">
        <f>Autoevaluación!R71/SUM(Autoevaluación!R68:R71)</f>
        <v>0</v>
      </c>
      <c r="G6" s="310"/>
      <c r="H6" s="7">
        <f>Autoevaluación!S68/SUM(Autoevaluación!S68:S71)</f>
        <v>0</v>
      </c>
      <c r="I6" s="7">
        <f>Autoevaluación!S69/SUM(Autoevaluación!S68:S71)</f>
        <v>0.5</v>
      </c>
      <c r="J6" s="7">
        <f>Autoevaluación!S70/SUM(Autoevaluación!S68:S71)</f>
        <v>0.5</v>
      </c>
      <c r="K6" s="7">
        <f>Autoevaluación!S71/SUM(Autoevaluación!S68:S71)</f>
        <v>0</v>
      </c>
      <c r="L6" s="308"/>
      <c r="M6" s="7">
        <f>Autoevaluación!T68/SUM(Autoevaluación!T68:T71)</f>
        <v>0</v>
      </c>
      <c r="N6" s="7">
        <f>Autoevaluación!T69/SUM(Autoevaluación!T68:T71)</f>
        <v>0.5</v>
      </c>
      <c r="O6" s="7">
        <f>Autoevaluación!T70/SUM(Autoevaluación!T68:T71)</f>
        <v>0.5</v>
      </c>
      <c r="P6" s="7">
        <f>Autoevaluación!T71/SUM(Autoevaluación!T68:T71)</f>
        <v>0</v>
      </c>
      <c r="Q6" s="98"/>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79" t="s">
        <v>667</v>
      </c>
      <c r="C7" s="77">
        <f>Autoevaluación!R74/SUM(Autoevaluación!R74:R77)</f>
        <v>0.25</v>
      </c>
      <c r="D7" s="7">
        <f>Autoevaluación!R75/SUM(Autoevaluación!R74:R77)</f>
        <v>0.375</v>
      </c>
      <c r="E7" s="7">
        <f>Autoevaluación!R76/SUM(Autoevaluación!R74:R77)</f>
        <v>0.375</v>
      </c>
      <c r="F7" s="7">
        <f>Autoevaluación!R77/SUM(Autoevaluación!R74:R77)</f>
        <v>0</v>
      </c>
      <c r="G7" s="310"/>
      <c r="H7" s="7">
        <f>Autoevaluación!S74/SUM(Autoevaluación!S74:S77)</f>
        <v>0.33333333333333331</v>
      </c>
      <c r="I7" s="7">
        <f>Autoevaluación!S75/SUM(Autoevaluación!S74:S77)</f>
        <v>0.5</v>
      </c>
      <c r="J7" s="7">
        <f>Autoevaluación!S76/SUM(Autoevaluación!S74:S77)</f>
        <v>0.16666666666666666</v>
      </c>
      <c r="K7" s="7">
        <f>Autoevaluación!S77/SUM(Autoevaluación!S74:S77)</f>
        <v>0</v>
      </c>
      <c r="L7" s="308"/>
      <c r="M7" s="7">
        <f>Autoevaluación!T74/SUM(Autoevaluación!T74:T77)</f>
        <v>0</v>
      </c>
      <c r="N7" s="7">
        <f>Autoevaluación!T75/SUM(Autoevaluación!T74:T77)</f>
        <v>0.83333333333333337</v>
      </c>
      <c r="O7" s="7">
        <f>Autoevaluación!T76/SUM(Autoevaluación!T74:T77)</f>
        <v>0.16666666666666666</v>
      </c>
      <c r="P7" s="7">
        <f>Autoevaluación!T77/SUM(Autoevaluación!T74:T77)</f>
        <v>0</v>
      </c>
      <c r="Q7" s="98"/>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80"/>
      <c r="C8" s="7"/>
      <c r="D8" s="7"/>
      <c r="E8" s="7"/>
      <c r="F8" s="7"/>
      <c r="G8" s="310"/>
      <c r="H8" s="7"/>
      <c r="I8" s="7"/>
      <c r="J8" s="7"/>
      <c r="K8" s="7"/>
      <c r="L8" s="308"/>
      <c r="M8" s="7"/>
      <c r="N8" s="7"/>
      <c r="O8" s="7"/>
      <c r="P8" s="7"/>
      <c r="Q8" s="98"/>
      <c r="R8" s="7"/>
      <c r="S8" s="7"/>
      <c r="T8" s="7"/>
      <c r="U8" s="7"/>
    </row>
    <row r="9" spans="2:22" ht="38.1" customHeight="1" x14ac:dyDescent="0.2">
      <c r="B9" s="6"/>
      <c r="C9" s="7"/>
      <c r="D9" s="7"/>
      <c r="E9" s="7"/>
      <c r="F9" s="7"/>
      <c r="G9" s="310"/>
      <c r="H9" s="7"/>
      <c r="I9" s="7"/>
      <c r="J9" s="7"/>
      <c r="K9" s="7"/>
      <c r="L9" s="308"/>
      <c r="M9" s="7"/>
      <c r="N9" s="7"/>
      <c r="O9" s="7"/>
      <c r="P9" s="7"/>
      <c r="Q9" s="98"/>
      <c r="R9" s="7"/>
      <c r="S9" s="7"/>
      <c r="T9" s="7"/>
      <c r="U9" s="7"/>
    </row>
    <row r="10" spans="2:22" ht="38.1" customHeight="1" x14ac:dyDescent="0.2">
      <c r="B10" s="15" t="s">
        <v>668</v>
      </c>
      <c r="C10" s="12">
        <f>AVERAGE(C4:C9)</f>
        <v>0.17499999999999999</v>
      </c>
      <c r="D10" s="12">
        <f>AVERAGE(D4:D9)</f>
        <v>0.49375000000000002</v>
      </c>
      <c r="E10" s="12">
        <f>AVERAGE(E4:E9)</f>
        <v>0.33124999999999999</v>
      </c>
      <c r="F10" s="12">
        <f>AVERAGE(F4:F9)</f>
        <v>0</v>
      </c>
      <c r="G10" s="9"/>
      <c r="H10" s="12">
        <f>AVERAGE(H4:H9)</f>
        <v>0.19583333333333333</v>
      </c>
      <c r="I10" s="12">
        <f>AVERAGE(I4:I9)</f>
        <v>0.47499999999999998</v>
      </c>
      <c r="J10" s="12">
        <f>AVERAGE(J4:J9)</f>
        <v>0.32916666666666666</v>
      </c>
      <c r="K10" s="12">
        <f>AVERAGE(K4:K9)</f>
        <v>0</v>
      </c>
      <c r="L10" s="9"/>
      <c r="M10" s="12">
        <f>AVERAGE(M4:M9)</f>
        <v>0.1125</v>
      </c>
      <c r="N10" s="12">
        <f>AVERAGE(N4:N9)</f>
        <v>0.5083333333333333</v>
      </c>
      <c r="O10" s="12">
        <f>AVERAGE(O4:O9)</f>
        <v>0.37916666666666671</v>
      </c>
      <c r="P10" s="12">
        <f>AVERAGE(P4:P9)</f>
        <v>0</v>
      </c>
      <c r="Q10" s="99"/>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04" t="s">
        <v>72</v>
      </c>
      <c r="C12" s="304"/>
      <c r="D12" s="304"/>
      <c r="E12" s="304"/>
      <c r="F12" s="304"/>
      <c r="G12" s="304"/>
      <c r="H12" s="304"/>
      <c r="I12" s="304"/>
      <c r="J12" s="304"/>
      <c r="K12" s="304"/>
      <c r="L12" s="304"/>
      <c r="M12" s="304"/>
      <c r="N12" s="304"/>
      <c r="O12" s="304"/>
      <c r="P12" s="304"/>
      <c r="Q12" s="304"/>
      <c r="R12" s="304"/>
      <c r="S12" s="304"/>
      <c r="T12" s="304"/>
      <c r="U12" s="304"/>
    </row>
    <row r="13" spans="2:22" ht="24.95" customHeight="1" x14ac:dyDescent="0.2">
      <c r="B13" s="316" t="s">
        <v>637</v>
      </c>
      <c r="C13" s="316"/>
      <c r="D13" s="316"/>
      <c r="E13" s="316"/>
      <c r="F13" s="316"/>
      <c r="G13" s="316"/>
      <c r="H13" s="316"/>
      <c r="I13" s="316"/>
      <c r="J13" s="316"/>
      <c r="K13" s="316"/>
      <c r="L13" s="316"/>
      <c r="M13" s="316"/>
      <c r="N13" s="316"/>
      <c r="O13" s="316"/>
      <c r="P13" s="316"/>
      <c r="Q13" s="316"/>
      <c r="R13" s="316"/>
      <c r="S13" s="316"/>
      <c r="T13" s="316"/>
      <c r="U13" s="316"/>
    </row>
    <row r="14" spans="2:22" ht="60" customHeight="1" x14ac:dyDescent="0.2">
      <c r="B14" s="325" t="s">
        <v>669</v>
      </c>
      <c r="C14" s="325"/>
      <c r="D14" s="325"/>
      <c r="E14" s="325"/>
      <c r="F14" s="325"/>
      <c r="G14" s="325"/>
      <c r="H14" s="325"/>
      <c r="I14" s="325"/>
      <c r="J14" s="325"/>
      <c r="K14" s="325"/>
      <c r="L14" s="325"/>
      <c r="M14" s="325"/>
      <c r="N14" s="325"/>
      <c r="O14" s="325"/>
      <c r="P14" s="325"/>
      <c r="Q14" s="325"/>
      <c r="R14" s="325"/>
      <c r="S14" s="325"/>
      <c r="T14" s="325"/>
      <c r="U14" s="325"/>
    </row>
    <row r="15" spans="2:22" ht="60" customHeight="1" x14ac:dyDescent="0.2">
      <c r="B15" s="320" t="s">
        <v>670</v>
      </c>
      <c r="C15" s="320"/>
      <c r="D15" s="320"/>
      <c r="E15" s="320"/>
      <c r="F15" s="320"/>
      <c r="G15" s="320"/>
      <c r="H15" s="320"/>
      <c r="I15" s="320"/>
      <c r="J15" s="320"/>
      <c r="K15" s="320"/>
      <c r="L15" s="320"/>
      <c r="M15" s="320"/>
      <c r="N15" s="320"/>
      <c r="O15" s="320"/>
      <c r="P15" s="320"/>
      <c r="Q15" s="320"/>
      <c r="R15" s="320"/>
      <c r="S15" s="320"/>
      <c r="T15" s="320"/>
      <c r="U15" s="320"/>
    </row>
    <row r="16" spans="2:22" s="14" customFormat="1" ht="24.95" customHeight="1" x14ac:dyDescent="0.25">
      <c r="B16" s="315" t="s">
        <v>640</v>
      </c>
      <c r="C16" s="315"/>
      <c r="D16" s="315"/>
      <c r="E16" s="315"/>
      <c r="F16" s="315"/>
      <c r="G16" s="315"/>
      <c r="H16" s="315"/>
      <c r="I16" s="315"/>
      <c r="J16" s="315"/>
      <c r="K16" s="315"/>
      <c r="L16" s="315"/>
      <c r="M16" s="315"/>
      <c r="N16" s="315"/>
      <c r="O16" s="315"/>
      <c r="P16" s="315"/>
      <c r="Q16" s="315"/>
      <c r="R16" s="315"/>
      <c r="S16" s="315"/>
      <c r="T16" s="315"/>
      <c r="U16" s="315"/>
    </row>
    <row r="17" spans="2:21" ht="60" customHeight="1" x14ac:dyDescent="0.2">
      <c r="B17" s="326" t="s">
        <v>671</v>
      </c>
      <c r="C17" s="327"/>
      <c r="D17" s="327"/>
      <c r="E17" s="327"/>
      <c r="F17" s="327"/>
      <c r="G17" s="327"/>
      <c r="H17" s="327"/>
      <c r="I17" s="327"/>
      <c r="J17" s="327"/>
      <c r="K17" s="327"/>
      <c r="L17" s="327"/>
      <c r="M17" s="327"/>
      <c r="N17" s="327"/>
      <c r="O17" s="327"/>
      <c r="P17" s="327"/>
      <c r="Q17" s="327"/>
      <c r="R17" s="327"/>
      <c r="S17" s="327"/>
      <c r="T17" s="327"/>
      <c r="U17" s="328"/>
    </row>
    <row r="18" spans="2:21" ht="60" customHeight="1" x14ac:dyDescent="0.2">
      <c r="B18" s="329" t="s">
        <v>672</v>
      </c>
      <c r="C18" s="330"/>
      <c r="D18" s="330"/>
      <c r="E18" s="330"/>
      <c r="F18" s="330"/>
      <c r="G18" s="330"/>
      <c r="H18" s="330"/>
      <c r="I18" s="330"/>
      <c r="J18" s="330"/>
      <c r="K18" s="330"/>
      <c r="L18" s="330"/>
      <c r="M18" s="330"/>
      <c r="N18" s="330"/>
      <c r="O18" s="330"/>
      <c r="P18" s="330"/>
      <c r="Q18" s="330"/>
      <c r="R18" s="330"/>
      <c r="S18" s="330"/>
      <c r="T18" s="330"/>
      <c r="U18" s="331"/>
    </row>
    <row r="19" spans="2:21" ht="60" customHeight="1" x14ac:dyDescent="0.2">
      <c r="B19" s="329" t="s">
        <v>673</v>
      </c>
      <c r="C19" s="330"/>
      <c r="D19" s="330"/>
      <c r="E19" s="330"/>
      <c r="F19" s="330"/>
      <c r="G19" s="330"/>
      <c r="H19" s="330"/>
      <c r="I19" s="330"/>
      <c r="J19" s="330"/>
      <c r="K19" s="330"/>
      <c r="L19" s="330"/>
      <c r="M19" s="330"/>
      <c r="N19" s="330"/>
      <c r="O19" s="330"/>
      <c r="P19" s="330"/>
      <c r="Q19" s="330"/>
      <c r="R19" s="330"/>
      <c r="S19" s="330"/>
      <c r="T19" s="330"/>
      <c r="U19" s="33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94" t="s">
        <v>73</v>
      </c>
      <c r="C21" s="294"/>
      <c r="D21" s="294"/>
      <c r="E21" s="294"/>
      <c r="F21" s="294"/>
      <c r="G21" s="294"/>
      <c r="H21" s="294"/>
      <c r="I21" s="294"/>
      <c r="J21" s="294"/>
      <c r="K21" s="294"/>
      <c r="L21" s="294"/>
      <c r="M21" s="294"/>
      <c r="N21" s="294"/>
      <c r="O21" s="294"/>
      <c r="P21" s="294"/>
      <c r="Q21" s="294"/>
      <c r="R21" s="294"/>
      <c r="S21" s="294"/>
      <c r="T21" s="294"/>
      <c r="U21" s="294"/>
    </row>
    <row r="22" spans="2:21" ht="24.95" customHeight="1" x14ac:dyDescent="0.2">
      <c r="B22" s="295" t="s">
        <v>637</v>
      </c>
      <c r="C22" s="295"/>
      <c r="D22" s="295"/>
      <c r="E22" s="295"/>
      <c r="F22" s="295"/>
      <c r="G22" s="295"/>
      <c r="H22" s="295"/>
      <c r="I22" s="295"/>
      <c r="J22" s="295"/>
      <c r="K22" s="295"/>
      <c r="L22" s="295"/>
      <c r="M22" s="295"/>
      <c r="N22" s="295"/>
      <c r="O22" s="295"/>
      <c r="P22" s="295"/>
      <c r="Q22" s="295"/>
      <c r="R22" s="295"/>
      <c r="S22" s="295"/>
      <c r="T22" s="295"/>
      <c r="U22" s="295"/>
    </row>
    <row r="23" spans="2:21" ht="60" customHeight="1" x14ac:dyDescent="0.2">
      <c r="B23" s="332" t="s">
        <v>674</v>
      </c>
      <c r="C23" s="332"/>
      <c r="D23" s="332"/>
      <c r="E23" s="332"/>
      <c r="F23" s="332"/>
      <c r="G23" s="332"/>
      <c r="H23" s="332"/>
      <c r="I23" s="332"/>
      <c r="J23" s="332"/>
      <c r="K23" s="332"/>
      <c r="L23" s="332"/>
      <c r="M23" s="332"/>
      <c r="N23" s="332"/>
      <c r="O23" s="332"/>
      <c r="P23" s="332"/>
      <c r="Q23" s="332"/>
      <c r="R23" s="332"/>
      <c r="S23" s="332"/>
      <c r="T23" s="332"/>
      <c r="U23" s="332"/>
    </row>
    <row r="24" spans="2:21" ht="60" customHeight="1" x14ac:dyDescent="0.2">
      <c r="B24" s="324" t="s">
        <v>675</v>
      </c>
      <c r="C24" s="324"/>
      <c r="D24" s="324"/>
      <c r="E24" s="324"/>
      <c r="F24" s="324"/>
      <c r="G24" s="324"/>
      <c r="H24" s="324"/>
      <c r="I24" s="324"/>
      <c r="J24" s="324"/>
      <c r="K24" s="324"/>
      <c r="L24" s="324"/>
      <c r="M24" s="324"/>
      <c r="N24" s="324"/>
      <c r="O24" s="324"/>
      <c r="P24" s="324"/>
      <c r="Q24" s="324"/>
      <c r="R24" s="324"/>
      <c r="S24" s="324"/>
      <c r="T24" s="324"/>
      <c r="U24" s="324"/>
    </row>
    <row r="25" spans="2:21" s="14" customFormat="1" ht="24.95" customHeight="1" x14ac:dyDescent="0.25">
      <c r="B25" s="315" t="s">
        <v>640</v>
      </c>
      <c r="C25" s="315"/>
      <c r="D25" s="315"/>
      <c r="E25" s="315"/>
      <c r="F25" s="315"/>
      <c r="G25" s="315"/>
      <c r="H25" s="315"/>
      <c r="I25" s="315"/>
      <c r="J25" s="315"/>
      <c r="K25" s="315"/>
      <c r="L25" s="315"/>
      <c r="M25" s="315"/>
      <c r="N25" s="315"/>
      <c r="O25" s="315"/>
      <c r="P25" s="315"/>
      <c r="Q25" s="315"/>
      <c r="R25" s="315"/>
      <c r="S25" s="315"/>
      <c r="T25" s="315"/>
      <c r="U25" s="315"/>
    </row>
    <row r="26" spans="2:21" ht="60" customHeight="1" x14ac:dyDescent="0.2">
      <c r="B26" s="321" t="s">
        <v>676</v>
      </c>
      <c r="C26" s="322"/>
      <c r="D26" s="322"/>
      <c r="E26" s="322"/>
      <c r="F26" s="322"/>
      <c r="G26" s="322"/>
      <c r="H26" s="322"/>
      <c r="I26" s="322"/>
      <c r="J26" s="322"/>
      <c r="K26" s="322"/>
      <c r="L26" s="322"/>
      <c r="M26" s="322"/>
      <c r="N26" s="322"/>
      <c r="O26" s="322"/>
      <c r="P26" s="322"/>
      <c r="Q26" s="322"/>
      <c r="R26" s="322"/>
      <c r="S26" s="322"/>
      <c r="T26" s="322"/>
      <c r="U26" s="323"/>
    </row>
    <row r="27" spans="2:21" ht="60" customHeight="1" x14ac:dyDescent="0.2">
      <c r="B27" s="321" t="s">
        <v>677</v>
      </c>
      <c r="C27" s="322"/>
      <c r="D27" s="322"/>
      <c r="E27" s="322"/>
      <c r="F27" s="322"/>
      <c r="G27" s="322"/>
      <c r="H27" s="322"/>
      <c r="I27" s="322"/>
      <c r="J27" s="322"/>
      <c r="K27" s="322"/>
      <c r="L27" s="322"/>
      <c r="M27" s="322"/>
      <c r="N27" s="322"/>
      <c r="O27" s="322"/>
      <c r="P27" s="322"/>
      <c r="Q27" s="322"/>
      <c r="R27" s="322"/>
      <c r="S27" s="322"/>
      <c r="T27" s="322"/>
      <c r="U27" s="323"/>
    </row>
    <row r="28" spans="2:21" ht="60" customHeight="1" x14ac:dyDescent="0.2">
      <c r="B28" s="321" t="s">
        <v>678</v>
      </c>
      <c r="C28" s="322"/>
      <c r="D28" s="322"/>
      <c r="E28" s="322"/>
      <c r="F28" s="322"/>
      <c r="G28" s="322"/>
      <c r="H28" s="322"/>
      <c r="I28" s="322"/>
      <c r="J28" s="322"/>
      <c r="K28" s="322"/>
      <c r="L28" s="322"/>
      <c r="M28" s="322"/>
      <c r="N28" s="322"/>
      <c r="O28" s="322"/>
      <c r="P28" s="322"/>
      <c r="Q28" s="322"/>
      <c r="R28" s="322"/>
      <c r="S28" s="322"/>
      <c r="T28" s="322"/>
      <c r="U28" s="323"/>
    </row>
    <row r="29" spans="2:21" ht="16.5" customHeight="1" x14ac:dyDescent="0.2">
      <c r="B29" s="139"/>
      <c r="C29" s="139"/>
      <c r="D29" s="139"/>
      <c r="E29" s="139"/>
      <c r="F29" s="139"/>
      <c r="G29" s="139"/>
      <c r="H29" s="139"/>
      <c r="I29" s="139"/>
      <c r="J29" s="139"/>
      <c r="K29" s="139"/>
      <c r="L29" s="139"/>
      <c r="M29" s="139"/>
      <c r="N29" s="139"/>
      <c r="O29" s="139"/>
      <c r="P29" s="139"/>
      <c r="Q29" s="139"/>
      <c r="R29" s="139"/>
      <c r="S29" s="139"/>
      <c r="T29" s="139"/>
      <c r="U29" s="139"/>
    </row>
    <row r="30" spans="2:21" ht="21.95" customHeight="1" x14ac:dyDescent="0.2">
      <c r="B30" s="312" t="s">
        <v>74</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313" t="s">
        <v>637</v>
      </c>
      <c r="C31" s="314"/>
      <c r="D31" s="314"/>
      <c r="E31" s="314"/>
      <c r="F31" s="314"/>
      <c r="G31" s="314"/>
      <c r="H31" s="314"/>
      <c r="I31" s="314"/>
      <c r="J31" s="314"/>
      <c r="K31" s="314"/>
      <c r="L31" s="314"/>
      <c r="M31" s="314"/>
      <c r="N31" s="314"/>
      <c r="O31" s="314"/>
      <c r="P31" s="314"/>
      <c r="Q31" s="314"/>
      <c r="R31" s="314"/>
      <c r="S31" s="314"/>
      <c r="T31" s="314"/>
      <c r="U31" s="314"/>
    </row>
    <row r="32" spans="2:21" ht="60" customHeight="1" x14ac:dyDescent="0.2">
      <c r="B32" s="320" t="s">
        <v>679</v>
      </c>
      <c r="C32" s="320"/>
      <c r="D32" s="320"/>
      <c r="E32" s="320"/>
      <c r="F32" s="320"/>
      <c r="G32" s="320"/>
      <c r="H32" s="320"/>
      <c r="I32" s="320"/>
      <c r="J32" s="320"/>
      <c r="K32" s="320"/>
      <c r="L32" s="320"/>
      <c r="M32" s="320"/>
      <c r="N32" s="320"/>
      <c r="O32" s="320"/>
      <c r="P32" s="320"/>
      <c r="Q32" s="320"/>
      <c r="R32" s="320"/>
      <c r="S32" s="320"/>
      <c r="T32" s="320"/>
      <c r="U32" s="320"/>
    </row>
    <row r="33" spans="2:21" ht="60" customHeight="1" x14ac:dyDescent="0.2">
      <c r="B33" s="320" t="s">
        <v>680</v>
      </c>
      <c r="C33" s="320"/>
      <c r="D33" s="320"/>
      <c r="E33" s="320"/>
      <c r="F33" s="320"/>
      <c r="G33" s="320"/>
      <c r="H33" s="320"/>
      <c r="I33" s="320"/>
      <c r="J33" s="320"/>
      <c r="K33" s="320"/>
      <c r="L33" s="320"/>
      <c r="M33" s="320"/>
      <c r="N33" s="320"/>
      <c r="O33" s="320"/>
      <c r="P33" s="320"/>
      <c r="Q33" s="320"/>
      <c r="R33" s="320"/>
      <c r="S33" s="320"/>
      <c r="T33" s="320"/>
      <c r="U33" s="320"/>
    </row>
    <row r="34" spans="2:21" s="14" customFormat="1" ht="24.95" customHeight="1" x14ac:dyDescent="0.25">
      <c r="B34" s="315" t="s">
        <v>640</v>
      </c>
      <c r="C34" s="315"/>
      <c r="D34" s="315"/>
      <c r="E34" s="315"/>
      <c r="F34" s="315"/>
      <c r="G34" s="315"/>
      <c r="H34" s="315"/>
      <c r="I34" s="315"/>
      <c r="J34" s="315"/>
      <c r="K34" s="315"/>
      <c r="L34" s="315"/>
      <c r="M34" s="315"/>
      <c r="N34" s="315"/>
      <c r="O34" s="315"/>
      <c r="P34" s="315"/>
      <c r="Q34" s="315"/>
      <c r="R34" s="315"/>
      <c r="S34" s="315"/>
      <c r="T34" s="315"/>
      <c r="U34" s="315"/>
    </row>
    <row r="35" spans="2:21" ht="60" customHeight="1" x14ac:dyDescent="0.2">
      <c r="B35" s="320" t="s">
        <v>681</v>
      </c>
      <c r="C35" s="320"/>
      <c r="D35" s="320"/>
      <c r="E35" s="320"/>
      <c r="F35" s="320"/>
      <c r="G35" s="320"/>
      <c r="H35" s="320"/>
      <c r="I35" s="320"/>
      <c r="J35" s="320"/>
      <c r="K35" s="320"/>
      <c r="L35" s="320"/>
      <c r="M35" s="320"/>
      <c r="N35" s="320"/>
      <c r="O35" s="320"/>
      <c r="P35" s="320"/>
      <c r="Q35" s="320"/>
      <c r="R35" s="320"/>
      <c r="S35" s="320"/>
      <c r="T35" s="320"/>
      <c r="U35" s="320"/>
    </row>
    <row r="36" spans="2:21" ht="60" customHeight="1" x14ac:dyDescent="0.2">
      <c r="B36" s="320" t="s">
        <v>682</v>
      </c>
      <c r="C36" s="320"/>
      <c r="D36" s="320"/>
      <c r="E36" s="320"/>
      <c r="F36" s="320"/>
      <c r="G36" s="320"/>
      <c r="H36" s="320"/>
      <c r="I36" s="320"/>
      <c r="J36" s="320"/>
      <c r="K36" s="320"/>
      <c r="L36" s="320"/>
      <c r="M36" s="320"/>
      <c r="N36" s="320"/>
      <c r="O36" s="320"/>
      <c r="P36" s="320"/>
      <c r="Q36" s="320"/>
      <c r="R36" s="320"/>
      <c r="S36" s="320"/>
      <c r="T36" s="320"/>
      <c r="U36" s="320"/>
    </row>
    <row r="37" spans="2:21" ht="60" customHeight="1" x14ac:dyDescent="0.2">
      <c r="B37" s="320" t="s">
        <v>683</v>
      </c>
      <c r="C37" s="320"/>
      <c r="D37" s="320"/>
      <c r="E37" s="320"/>
      <c r="F37" s="320"/>
      <c r="G37" s="320"/>
      <c r="H37" s="320"/>
      <c r="I37" s="320"/>
      <c r="J37" s="320"/>
      <c r="K37" s="320"/>
      <c r="L37" s="320"/>
      <c r="M37" s="320"/>
      <c r="N37" s="320"/>
      <c r="O37" s="320"/>
      <c r="P37" s="320"/>
      <c r="Q37" s="320"/>
      <c r="R37" s="320"/>
      <c r="S37" s="320"/>
      <c r="T37" s="320"/>
      <c r="U37" s="320"/>
    </row>
    <row r="39" spans="2:21" x14ac:dyDescent="0.2">
      <c r="B39" s="311" t="s">
        <v>75</v>
      </c>
      <c r="C39" s="311"/>
      <c r="D39" s="311"/>
      <c r="E39" s="311"/>
      <c r="F39" s="311"/>
      <c r="G39" s="311"/>
      <c r="H39" s="311"/>
      <c r="I39" s="311"/>
      <c r="J39" s="311"/>
      <c r="K39" s="311"/>
      <c r="L39" s="311"/>
      <c r="M39" s="311"/>
      <c r="N39" s="311"/>
      <c r="O39" s="311"/>
      <c r="P39" s="311"/>
      <c r="Q39" s="311"/>
      <c r="R39" s="311"/>
      <c r="S39" s="311"/>
      <c r="T39" s="311"/>
      <c r="U39" s="311"/>
    </row>
    <row r="40" spans="2:21" ht="19.5" x14ac:dyDescent="0.2">
      <c r="B40" s="313" t="s">
        <v>637</v>
      </c>
      <c r="C40" s="314"/>
      <c r="D40" s="314"/>
      <c r="E40" s="314"/>
      <c r="F40" s="314"/>
      <c r="G40" s="314"/>
      <c r="H40" s="314"/>
      <c r="I40" s="314"/>
      <c r="J40" s="314"/>
      <c r="K40" s="314"/>
      <c r="L40" s="314"/>
      <c r="M40" s="314"/>
      <c r="N40" s="314"/>
      <c r="O40" s="314"/>
      <c r="P40" s="314"/>
      <c r="Q40" s="314"/>
      <c r="R40" s="314"/>
      <c r="S40" s="314"/>
      <c r="T40" s="314"/>
      <c r="U40" s="314"/>
    </row>
    <row r="41" spans="2:21" ht="51.75" customHeight="1" x14ac:dyDescent="0.2">
      <c r="B41" s="320"/>
      <c r="C41" s="320"/>
      <c r="D41" s="320"/>
      <c r="E41" s="320"/>
      <c r="F41" s="320"/>
      <c r="G41" s="320"/>
      <c r="H41" s="320"/>
      <c r="I41" s="320"/>
      <c r="J41" s="320"/>
      <c r="K41" s="320"/>
      <c r="L41" s="320"/>
      <c r="M41" s="320"/>
      <c r="N41" s="320"/>
      <c r="O41" s="320"/>
      <c r="P41" s="320"/>
      <c r="Q41" s="320"/>
      <c r="R41" s="320"/>
      <c r="S41" s="320"/>
      <c r="T41" s="320"/>
      <c r="U41" s="320"/>
    </row>
    <row r="42" spans="2:21" ht="50.25" customHeight="1" x14ac:dyDescent="0.2">
      <c r="B42" s="320"/>
      <c r="C42" s="320"/>
      <c r="D42" s="320"/>
      <c r="E42" s="320"/>
      <c r="F42" s="320"/>
      <c r="G42" s="320"/>
      <c r="H42" s="320"/>
      <c r="I42" s="320"/>
      <c r="J42" s="320"/>
      <c r="K42" s="320"/>
      <c r="L42" s="320"/>
      <c r="M42" s="320"/>
      <c r="N42" s="320"/>
      <c r="O42" s="320"/>
      <c r="P42" s="320"/>
      <c r="Q42" s="320"/>
      <c r="R42" s="320"/>
      <c r="S42" s="320"/>
      <c r="T42" s="320"/>
      <c r="U42" s="320"/>
    </row>
    <row r="43" spans="2:21" ht="19.5" x14ac:dyDescent="0.2">
      <c r="B43" s="315" t="s">
        <v>640</v>
      </c>
      <c r="C43" s="315"/>
      <c r="D43" s="315"/>
      <c r="E43" s="315"/>
      <c r="F43" s="315"/>
      <c r="G43" s="315"/>
      <c r="H43" s="315"/>
      <c r="I43" s="315"/>
      <c r="J43" s="315"/>
      <c r="K43" s="315"/>
      <c r="L43" s="315"/>
      <c r="M43" s="315"/>
      <c r="N43" s="315"/>
      <c r="O43" s="315"/>
      <c r="P43" s="315"/>
      <c r="Q43" s="315"/>
      <c r="R43" s="315"/>
      <c r="S43" s="315"/>
      <c r="T43" s="315"/>
      <c r="U43" s="315"/>
    </row>
    <row r="44" spans="2:21" ht="69.75" customHeight="1" x14ac:dyDescent="0.2">
      <c r="B44" s="320"/>
      <c r="C44" s="320"/>
      <c r="D44" s="320"/>
      <c r="E44" s="320"/>
      <c r="F44" s="320"/>
      <c r="G44" s="320"/>
      <c r="H44" s="320"/>
      <c r="I44" s="320"/>
      <c r="J44" s="320"/>
      <c r="K44" s="320"/>
      <c r="L44" s="320"/>
      <c r="M44" s="320"/>
      <c r="N44" s="320"/>
      <c r="O44" s="320"/>
      <c r="P44" s="320"/>
      <c r="Q44" s="320"/>
      <c r="R44" s="320"/>
      <c r="S44" s="320"/>
      <c r="T44" s="320"/>
      <c r="U44" s="320"/>
    </row>
    <row r="45" spans="2:21" ht="60" customHeight="1" x14ac:dyDescent="0.2">
      <c r="B45" s="320"/>
      <c r="C45" s="320"/>
      <c r="D45" s="320"/>
      <c r="E45" s="320"/>
      <c r="F45" s="320"/>
      <c r="G45" s="320"/>
      <c r="H45" s="320"/>
      <c r="I45" s="320"/>
      <c r="J45" s="320"/>
      <c r="K45" s="320"/>
      <c r="L45" s="320"/>
      <c r="M45" s="320"/>
      <c r="N45" s="320"/>
      <c r="O45" s="320"/>
      <c r="P45" s="320"/>
      <c r="Q45" s="320"/>
      <c r="R45" s="320"/>
      <c r="S45" s="320"/>
      <c r="T45" s="320"/>
      <c r="U45" s="320"/>
    </row>
    <row r="46" spans="2:21" ht="59.25" customHeight="1" x14ac:dyDescent="0.2">
      <c r="B46" s="320"/>
      <c r="C46" s="320"/>
      <c r="D46" s="320"/>
      <c r="E46" s="320"/>
      <c r="F46" s="320"/>
      <c r="G46" s="320"/>
      <c r="H46" s="320"/>
      <c r="I46" s="320"/>
      <c r="J46" s="320"/>
      <c r="K46" s="320"/>
      <c r="L46" s="320"/>
      <c r="M46" s="320"/>
      <c r="N46" s="320"/>
      <c r="O46" s="320"/>
      <c r="P46" s="320"/>
      <c r="Q46" s="320"/>
      <c r="R46" s="320"/>
      <c r="S46" s="320"/>
      <c r="T46" s="320"/>
      <c r="U46" s="320"/>
    </row>
    <row r="65495" spans="2:22" x14ac:dyDescent="0.2">
      <c r="B65495" s="10" t="s">
        <v>65</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66</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67</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33" zoomScale="70" zoomScaleNormal="70" workbookViewId="0">
      <selection activeCell="B36" sqref="B3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05" t="s">
        <v>684</v>
      </c>
      <c r="C2" s="304" t="s">
        <v>72</v>
      </c>
      <c r="D2" s="304"/>
      <c r="E2" s="304"/>
      <c r="F2" s="304"/>
      <c r="G2" s="2"/>
      <c r="H2" s="302" t="s">
        <v>73</v>
      </c>
      <c r="I2" s="302"/>
      <c r="J2" s="302"/>
      <c r="K2" s="302"/>
      <c r="L2" s="2"/>
      <c r="M2" s="303" t="s">
        <v>74</v>
      </c>
      <c r="N2" s="303"/>
      <c r="O2" s="303"/>
      <c r="P2" s="303"/>
      <c r="Q2" s="102"/>
      <c r="R2" s="311" t="s">
        <v>75</v>
      </c>
      <c r="S2" s="311"/>
      <c r="T2" s="311"/>
      <c r="U2" s="311"/>
      <c r="V2" s="301"/>
    </row>
    <row r="3" spans="2:22" ht="24.75" customHeight="1" thickBot="1" x14ac:dyDescent="0.25">
      <c r="B3" s="306"/>
      <c r="C3" s="3">
        <v>1</v>
      </c>
      <c r="D3" s="3">
        <v>2</v>
      </c>
      <c r="E3" s="4">
        <v>3</v>
      </c>
      <c r="F3" s="5">
        <v>4</v>
      </c>
      <c r="G3" s="309"/>
      <c r="H3" s="3">
        <v>1</v>
      </c>
      <c r="I3" s="3">
        <v>2</v>
      </c>
      <c r="J3" s="4">
        <v>3</v>
      </c>
      <c r="K3" s="5">
        <v>4</v>
      </c>
      <c r="L3" s="307"/>
      <c r="M3" s="3">
        <v>1</v>
      </c>
      <c r="N3" s="3">
        <v>2</v>
      </c>
      <c r="O3" s="4">
        <v>3</v>
      </c>
      <c r="P3" s="5">
        <v>4</v>
      </c>
      <c r="Q3" s="103"/>
      <c r="R3" s="3">
        <v>1</v>
      </c>
      <c r="S3" s="3">
        <v>2</v>
      </c>
      <c r="T3" s="4">
        <v>3</v>
      </c>
      <c r="U3" s="5">
        <v>4</v>
      </c>
      <c r="V3" s="301"/>
    </row>
    <row r="4" spans="2:22" ht="38.1" customHeight="1" thickTop="1" thickBot="1" x14ac:dyDescent="0.25">
      <c r="B4" s="79" t="s">
        <v>685</v>
      </c>
      <c r="C4" s="77">
        <f>Autoevaluación!R84/SUM(Autoevaluación!R84:R87)</f>
        <v>0</v>
      </c>
      <c r="D4" s="7">
        <f>Autoevaluación!R85/SUM(Autoevaluación!R84:R87)</f>
        <v>1</v>
      </c>
      <c r="E4" s="7">
        <f>Autoevaluación!R86/SUM(Autoevaluación!R84:R87)</f>
        <v>0</v>
      </c>
      <c r="F4" s="7">
        <f>Autoevaluación!R87/SUM(Autoevaluación!R84:R87)</f>
        <v>0</v>
      </c>
      <c r="G4" s="310"/>
      <c r="H4" s="17">
        <f>Autoevaluación!S84/SUM(Autoevaluación!S84:S87)</f>
        <v>0</v>
      </c>
      <c r="I4" s="7">
        <f>Autoevaluación!S85/SUM(Autoevaluación!S84:S87)</f>
        <v>1</v>
      </c>
      <c r="J4" s="7">
        <f>Autoevaluación!S86/SUM(Autoevaluación!S84:S87)</f>
        <v>0</v>
      </c>
      <c r="K4" s="7">
        <f>Autoevaluación!S87/SUM(Autoevaluación!S84:S87)</f>
        <v>0</v>
      </c>
      <c r="L4" s="308"/>
      <c r="M4" s="7">
        <f>Autoevaluación!T84/SUM(Autoevaluación!T84:T87)</f>
        <v>0</v>
      </c>
      <c r="N4" s="7">
        <f>Autoevaluación!T85/SUM(Autoevaluación!T84:T87)</f>
        <v>0.33333333333333331</v>
      </c>
      <c r="O4" s="7">
        <f>Autoevaluación!T86/SUM(Autoevaluación!T84:T87)</f>
        <v>0.66666666666666663</v>
      </c>
      <c r="P4" s="7">
        <f>Autoevaluación!T87/SUM(Autoevaluación!T84:T87)</f>
        <v>0</v>
      </c>
      <c r="Q4" s="98"/>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81" t="s">
        <v>686</v>
      </c>
      <c r="C5" s="77">
        <f>Autoevaluación!R89/SUM(Autoevaluación!R89:R92)</f>
        <v>0.5714285714285714</v>
      </c>
      <c r="D5" s="7">
        <f>Autoevaluación!R90/SUM(Autoevaluación!R89:R92)</f>
        <v>0.42857142857142855</v>
      </c>
      <c r="E5" s="7">
        <f>Autoevaluación!R91/SUM(Autoevaluación!R89:R92)</f>
        <v>0</v>
      </c>
      <c r="F5" s="7">
        <f>Autoevaluación!R92/SUM(Autoevaluación!R89:R92)</f>
        <v>0</v>
      </c>
      <c r="G5" s="310"/>
      <c r="H5" s="17">
        <f>Autoevaluación!S89/SUM(Autoevaluación!S89:S92)</f>
        <v>0.5714285714285714</v>
      </c>
      <c r="I5" s="7">
        <f>Autoevaluación!S90/SUM(Autoevaluación!S89:S92)</f>
        <v>0.42857142857142855</v>
      </c>
      <c r="J5" s="7" t="e">
        <f>Autoevaluación!S91/SUM(Autoevaluación!S89:Q92Q13:V16)</f>
        <v>#NAME?</v>
      </c>
      <c r="K5" s="7">
        <f>Autoevaluación!S92/SUM(Autoevaluación!S89:S92)</f>
        <v>0</v>
      </c>
      <c r="L5" s="308"/>
      <c r="M5" s="7">
        <f>Autoevaluación!T89/SUM(Autoevaluación!T89:T92)</f>
        <v>0.14285714285714285</v>
      </c>
      <c r="N5" s="7">
        <f>Autoevaluación!T90/SUM(Autoevaluación!T89:T92)</f>
        <v>0.8571428571428571</v>
      </c>
      <c r="O5" s="7">
        <f>Autoevaluación!T91/SUM(Autoevaluación!T89:T92)</f>
        <v>0</v>
      </c>
      <c r="P5" s="7">
        <f>Autoevaluación!T92/SUM(Autoevaluación!T89:T92)</f>
        <v>0</v>
      </c>
      <c r="Q5" s="98"/>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81" t="s">
        <v>687</v>
      </c>
      <c r="C6" s="77">
        <f>Autoevaluación!R98/SUM(Autoevaluación!R98:R101)</f>
        <v>0.5</v>
      </c>
      <c r="D6" s="7">
        <f>Autoevaluación!R99/SUM(Autoevaluación!R98:R101)</f>
        <v>0.5</v>
      </c>
      <c r="E6" s="7">
        <f>Autoevaluación!R100/SUM(Autoevaluación!R98:R101)</f>
        <v>0</v>
      </c>
      <c r="F6" s="7">
        <f>Autoevaluación!R101/SUM(Autoevaluación!R98:R101)</f>
        <v>0</v>
      </c>
      <c r="G6" s="310"/>
      <c r="H6" s="17">
        <f>Autoevaluación!S98/SUM(Autoevaluación!S98:S101)</f>
        <v>0.5</v>
      </c>
      <c r="I6" s="7">
        <f>Autoevaluación!S99/SUM(Autoevaluación!S98:S101)</f>
        <v>0.5</v>
      </c>
      <c r="J6" s="7">
        <f>Autoevaluación!S100/SUM(Autoevaluación!S98:S101)</f>
        <v>0</v>
      </c>
      <c r="K6" s="7">
        <f>Autoevaluación!S10/SUM(Autoevaluación!S98:S101)</f>
        <v>0</v>
      </c>
      <c r="L6" s="308"/>
      <c r="M6" s="7">
        <f>Autoevaluación!T98/SUM(Autoevaluación!T98:T101)</f>
        <v>0</v>
      </c>
      <c r="N6" s="7">
        <f>Autoevaluación!T99/SUM(Autoevaluación!T98:T101)</f>
        <v>0</v>
      </c>
      <c r="O6" s="7">
        <f>Autoevaluación!T100/SUM(Autoevaluación!T98:T101)</f>
        <v>1</v>
      </c>
      <c r="P6" s="7">
        <f>Autoevaluación!T101/SUM(Autoevaluación!T98:T101)</f>
        <v>0</v>
      </c>
      <c r="Q6" s="98"/>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79" t="s">
        <v>688</v>
      </c>
      <c r="C7" s="77">
        <f>Autoevaluación!R102/SUM(Autoevaluación!R102:R105)</f>
        <v>0.1</v>
      </c>
      <c r="D7" s="7">
        <f>Autoevaluación!R103/SUM(Autoevaluación!R102:R105)</f>
        <v>0.3</v>
      </c>
      <c r="E7" s="7">
        <f>Autoevaluación!R104/SUM(Autoevaluación!R102:R105)</f>
        <v>0.6</v>
      </c>
      <c r="F7" s="7">
        <f>Autoevaluación!R105/SUM(Autoevaluación!R102:R105)</f>
        <v>0</v>
      </c>
      <c r="G7" s="310"/>
      <c r="H7" s="17">
        <f>Autoevaluación!S102/SUM(Autoevaluación!S102:S105)</f>
        <v>0.1</v>
      </c>
      <c r="I7" s="7">
        <f>Autoevaluación!S103/SUM(Autoevaluación!S102:S105)</f>
        <v>0.3</v>
      </c>
      <c r="J7" s="7">
        <f>Autoevaluación!S104/SUM(Autoevaluación!S102:S105)</f>
        <v>0.6</v>
      </c>
      <c r="K7" s="7">
        <f>Autoevaluación!S105/SUM(Autoevaluación!S102:S105)</f>
        <v>0</v>
      </c>
      <c r="L7" s="308"/>
      <c r="M7" s="7">
        <f>Autoevaluación!T102/SUM(Autoevaluación!T102:T105)</f>
        <v>0</v>
      </c>
      <c r="N7" s="7">
        <f>Autoevaluación!T103/SUM(Autoevaluación!T102:T105)</f>
        <v>0</v>
      </c>
      <c r="O7" s="7">
        <f>Autoevaluación!T104/SUM(Autoevaluación!T102:T105)</f>
        <v>1</v>
      </c>
      <c r="P7" s="7">
        <f>Autoevaluación!T105/SUM(Autoevaluación!T102:T105)</f>
        <v>0</v>
      </c>
      <c r="Q7" s="98"/>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79" t="s">
        <v>689</v>
      </c>
      <c r="C8" s="77">
        <f>Autoevaluación!R114/SUM(Autoevaluación!R114:R117)</f>
        <v>0</v>
      </c>
      <c r="D8" s="7">
        <f>Autoevaluación!R115/SUM(Autoevaluación!R114:R117)</f>
        <v>0</v>
      </c>
      <c r="E8" s="7">
        <f>Autoevaluación!R116/SUM(Autoevaluación!R114:R117)</f>
        <v>1</v>
      </c>
      <c r="F8" s="7">
        <f>Autoevaluación!R117/SUM(Autoevaluación!R114:R117)</f>
        <v>0</v>
      </c>
      <c r="G8" s="310"/>
      <c r="H8" s="17">
        <f>Autoevaluación!S114/SUM(Autoevaluación!S114:S117)</f>
        <v>0</v>
      </c>
      <c r="I8" s="7">
        <f>Autoevaluación!S115/SUM(Autoevaluación!S114:S117)</f>
        <v>0</v>
      </c>
      <c r="J8" s="7">
        <f>Autoevaluación!S116/SUM(Autoevaluación!S114:S117)</f>
        <v>1</v>
      </c>
      <c r="K8" s="7">
        <f>Autoevaluación!S117/SUM(Autoevaluación!S114:S117)</f>
        <v>0</v>
      </c>
      <c r="L8" s="308"/>
      <c r="M8" s="7">
        <f>Autoevaluación!T114/SUM(Autoevaluación!T114:T117)</f>
        <v>0</v>
      </c>
      <c r="N8" s="7">
        <f>Autoevaluación!T115/SUM(Autoevaluación!T114:T117)</f>
        <v>0</v>
      </c>
      <c r="O8" s="7">
        <f>Autoevaluación!T116/SUM(Autoevaluación!T114:T117)</f>
        <v>1</v>
      </c>
      <c r="P8" s="7">
        <f>Autoevaluación!T117/SUM(Autoevaluación!T114:T117)</f>
        <v>0</v>
      </c>
      <c r="Q8" s="98"/>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80"/>
      <c r="C9" s="7"/>
      <c r="D9" s="7"/>
      <c r="E9" s="7"/>
      <c r="F9" s="7"/>
      <c r="G9" s="310"/>
      <c r="H9" s="7"/>
      <c r="I9" s="7"/>
      <c r="J9" s="7"/>
      <c r="K9" s="7"/>
      <c r="L9" s="308"/>
      <c r="M9" s="7"/>
      <c r="N9" s="7"/>
      <c r="O9" s="7"/>
      <c r="P9" s="7"/>
      <c r="Q9" s="98"/>
      <c r="R9" s="7"/>
      <c r="S9" s="7"/>
      <c r="T9" s="7"/>
      <c r="U9" s="7"/>
    </row>
    <row r="10" spans="2:22" ht="42" customHeight="1" x14ac:dyDescent="0.2">
      <c r="B10" s="15" t="s">
        <v>690</v>
      </c>
      <c r="C10" s="12">
        <f>AVERAGE(C4:C9)</f>
        <v>0.23428571428571429</v>
      </c>
      <c r="D10" s="12">
        <f>AVERAGE(D4:D9)</f>
        <v>0.44571428571428573</v>
      </c>
      <c r="E10" s="12">
        <f>AVERAGE(E4:E9)</f>
        <v>0.32</v>
      </c>
      <c r="F10" s="12">
        <f>AVERAGE(F4:F9)</f>
        <v>0</v>
      </c>
      <c r="G10" s="9"/>
      <c r="H10" s="12">
        <f>AVERAGE(H4:H9)</f>
        <v>0.23428571428571429</v>
      </c>
      <c r="I10" s="12">
        <f>AVERAGE(I4:I9)</f>
        <v>0.44571428571428573</v>
      </c>
      <c r="J10" s="12" t="e">
        <f>AVERAGE(J4:J9)</f>
        <v>#NAME?</v>
      </c>
      <c r="K10" s="12">
        <f>AVERAGE(K4:K9)</f>
        <v>0</v>
      </c>
      <c r="L10" s="9"/>
      <c r="M10" s="12">
        <f>AVERAGE(M4:M9)</f>
        <v>2.8571428571428571E-2</v>
      </c>
      <c r="N10" s="12">
        <f>AVERAGE(N4:N9)</f>
        <v>0.23809523809523808</v>
      </c>
      <c r="O10" s="12">
        <f>AVERAGE(O4:O9)</f>
        <v>0.73333333333333328</v>
      </c>
      <c r="P10" s="12">
        <f>AVERAGE(P4:P9)</f>
        <v>0</v>
      </c>
      <c r="Q10" s="99"/>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04" t="s">
        <v>72</v>
      </c>
      <c r="C12" s="304"/>
      <c r="D12" s="304"/>
      <c r="E12" s="304"/>
      <c r="F12" s="304"/>
      <c r="G12" s="304"/>
      <c r="H12" s="304"/>
      <c r="I12" s="304"/>
      <c r="J12" s="304"/>
      <c r="K12" s="304"/>
      <c r="L12" s="304"/>
      <c r="M12" s="304"/>
      <c r="N12" s="304"/>
      <c r="O12" s="304"/>
      <c r="P12" s="304"/>
      <c r="Q12" s="304"/>
      <c r="R12" s="304"/>
      <c r="S12" s="304"/>
      <c r="T12" s="304"/>
      <c r="U12" s="304"/>
    </row>
    <row r="13" spans="2:22" ht="24.95" customHeight="1" x14ac:dyDescent="0.2">
      <c r="B13" s="316" t="s">
        <v>637</v>
      </c>
      <c r="C13" s="316"/>
      <c r="D13" s="316"/>
      <c r="E13" s="316"/>
      <c r="F13" s="316"/>
      <c r="G13" s="316"/>
      <c r="H13" s="316"/>
      <c r="I13" s="316"/>
      <c r="J13" s="316"/>
      <c r="K13" s="316"/>
      <c r="L13" s="316"/>
      <c r="M13" s="316"/>
      <c r="N13" s="316"/>
      <c r="O13" s="316"/>
      <c r="P13" s="316"/>
      <c r="Q13" s="316"/>
      <c r="R13" s="316"/>
      <c r="S13" s="316"/>
      <c r="T13" s="316"/>
      <c r="U13" s="316"/>
    </row>
    <row r="14" spans="2:22" ht="68.25" customHeight="1" x14ac:dyDescent="0.2">
      <c r="B14" s="285" t="s">
        <v>691</v>
      </c>
      <c r="C14" s="285"/>
      <c r="D14" s="285"/>
      <c r="E14" s="285"/>
      <c r="F14" s="285"/>
      <c r="G14" s="285"/>
      <c r="H14" s="285"/>
      <c r="I14" s="285"/>
      <c r="J14" s="285"/>
      <c r="K14" s="285"/>
      <c r="L14" s="285"/>
      <c r="M14" s="285"/>
      <c r="N14" s="285"/>
      <c r="O14" s="285"/>
      <c r="P14" s="285"/>
      <c r="Q14" s="285"/>
      <c r="R14" s="285"/>
      <c r="S14" s="285"/>
      <c r="T14" s="285"/>
      <c r="U14" s="285"/>
    </row>
    <row r="15" spans="2:22" ht="60" customHeight="1" x14ac:dyDescent="0.2">
      <c r="B15" s="285" t="s">
        <v>692</v>
      </c>
      <c r="C15" s="285"/>
      <c r="D15" s="285"/>
      <c r="E15" s="285"/>
      <c r="F15" s="285"/>
      <c r="G15" s="285"/>
      <c r="H15" s="285"/>
      <c r="I15" s="285"/>
      <c r="J15" s="285"/>
      <c r="K15" s="285"/>
      <c r="L15" s="285"/>
      <c r="M15" s="285"/>
      <c r="N15" s="285"/>
      <c r="O15" s="285"/>
      <c r="P15" s="285"/>
      <c r="Q15" s="285"/>
      <c r="R15" s="285"/>
      <c r="S15" s="285"/>
      <c r="T15" s="285"/>
      <c r="U15" s="285"/>
    </row>
    <row r="16" spans="2:22" s="14" customFormat="1" ht="24.95" customHeight="1" x14ac:dyDescent="0.25">
      <c r="B16" s="315" t="s">
        <v>640</v>
      </c>
      <c r="C16" s="315"/>
      <c r="D16" s="315"/>
      <c r="E16" s="315"/>
      <c r="F16" s="315"/>
      <c r="G16" s="315"/>
      <c r="H16" s="315"/>
      <c r="I16" s="315"/>
      <c r="J16" s="315"/>
      <c r="K16" s="315"/>
      <c r="L16" s="315"/>
      <c r="M16" s="315"/>
      <c r="N16" s="315"/>
      <c r="O16" s="315"/>
      <c r="P16" s="315"/>
      <c r="Q16" s="315"/>
      <c r="R16" s="315"/>
      <c r="S16" s="315"/>
      <c r="T16" s="315"/>
      <c r="U16" s="315"/>
    </row>
    <row r="17" spans="2:21" ht="60" customHeight="1" x14ac:dyDescent="0.2">
      <c r="B17" s="317" t="s">
        <v>693</v>
      </c>
      <c r="C17" s="318"/>
      <c r="D17" s="318"/>
      <c r="E17" s="318"/>
      <c r="F17" s="318"/>
      <c r="G17" s="318"/>
      <c r="H17" s="318"/>
      <c r="I17" s="318"/>
      <c r="J17" s="318"/>
      <c r="K17" s="318"/>
      <c r="L17" s="318"/>
      <c r="M17" s="318"/>
      <c r="N17" s="318"/>
      <c r="O17" s="318"/>
      <c r="P17" s="318"/>
      <c r="Q17" s="318"/>
      <c r="R17" s="318"/>
      <c r="S17" s="318"/>
      <c r="T17" s="318"/>
      <c r="U17" s="319"/>
    </row>
    <row r="18" spans="2:21" ht="60" customHeight="1" x14ac:dyDescent="0.2">
      <c r="B18" s="285" t="s">
        <v>694</v>
      </c>
      <c r="C18" s="285"/>
      <c r="D18" s="285"/>
      <c r="E18" s="285"/>
      <c r="F18" s="285"/>
      <c r="G18" s="285"/>
      <c r="H18" s="285"/>
      <c r="I18" s="285"/>
      <c r="J18" s="285"/>
      <c r="K18" s="285"/>
      <c r="L18" s="285"/>
      <c r="M18" s="285"/>
      <c r="N18" s="285"/>
      <c r="O18" s="285"/>
      <c r="P18" s="285"/>
      <c r="Q18" s="285"/>
      <c r="R18" s="285"/>
      <c r="S18" s="285"/>
      <c r="T18" s="285"/>
      <c r="U18" s="285"/>
    </row>
    <row r="19" spans="2:21" ht="60" customHeight="1" x14ac:dyDescent="0.2">
      <c r="B19" s="285"/>
      <c r="C19" s="285"/>
      <c r="D19" s="285"/>
      <c r="E19" s="285"/>
      <c r="F19" s="285"/>
      <c r="G19" s="285"/>
      <c r="H19" s="285"/>
      <c r="I19" s="285"/>
      <c r="J19" s="285"/>
      <c r="K19" s="285"/>
      <c r="L19" s="285"/>
      <c r="M19" s="285"/>
      <c r="N19" s="285"/>
      <c r="O19" s="285"/>
      <c r="P19" s="285"/>
      <c r="Q19" s="285"/>
      <c r="R19" s="285"/>
      <c r="S19" s="285"/>
      <c r="T19" s="285"/>
      <c r="U19" s="28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94" t="s">
        <v>73</v>
      </c>
      <c r="C21" s="294"/>
      <c r="D21" s="294"/>
      <c r="E21" s="294"/>
      <c r="F21" s="294"/>
      <c r="G21" s="294"/>
      <c r="H21" s="294"/>
      <c r="I21" s="294"/>
      <c r="J21" s="294"/>
      <c r="K21" s="294"/>
      <c r="L21" s="294"/>
      <c r="M21" s="294"/>
      <c r="N21" s="294"/>
      <c r="O21" s="294"/>
      <c r="P21" s="294"/>
      <c r="Q21" s="294"/>
      <c r="R21" s="294"/>
      <c r="S21" s="294"/>
      <c r="T21" s="294"/>
      <c r="U21" s="294"/>
    </row>
    <row r="22" spans="2:21" ht="24.95" customHeight="1" x14ac:dyDescent="0.2">
      <c r="B22" s="313" t="s">
        <v>637</v>
      </c>
      <c r="C22" s="314"/>
      <c r="D22" s="314"/>
      <c r="E22" s="314"/>
      <c r="F22" s="314"/>
      <c r="G22" s="314"/>
      <c r="H22" s="314"/>
      <c r="I22" s="314"/>
      <c r="J22" s="314"/>
      <c r="K22" s="314"/>
      <c r="L22" s="314"/>
      <c r="M22" s="314"/>
      <c r="N22" s="314"/>
      <c r="O22" s="314"/>
      <c r="P22" s="314"/>
      <c r="Q22" s="314"/>
      <c r="R22" s="314"/>
      <c r="S22" s="314"/>
      <c r="T22" s="314"/>
      <c r="U22" s="314"/>
    </row>
    <row r="23" spans="2:21" ht="69" customHeight="1" x14ac:dyDescent="0.2">
      <c r="B23" s="285" t="s">
        <v>695</v>
      </c>
      <c r="C23" s="285"/>
      <c r="D23" s="285"/>
      <c r="E23" s="285"/>
      <c r="F23" s="285"/>
      <c r="G23" s="285"/>
      <c r="H23" s="285"/>
      <c r="I23" s="285"/>
      <c r="J23" s="285"/>
      <c r="K23" s="285"/>
      <c r="L23" s="285"/>
      <c r="M23" s="285"/>
      <c r="N23" s="285"/>
      <c r="O23" s="285"/>
      <c r="P23" s="285"/>
      <c r="Q23" s="285"/>
      <c r="R23" s="285"/>
      <c r="S23" s="285"/>
      <c r="T23" s="285"/>
      <c r="U23" s="285"/>
    </row>
    <row r="24" spans="2:21" ht="60" customHeight="1" x14ac:dyDescent="0.2">
      <c r="B24" s="285" t="s">
        <v>696</v>
      </c>
      <c r="C24" s="285"/>
      <c r="D24" s="285"/>
      <c r="E24" s="285"/>
      <c r="F24" s="285"/>
      <c r="G24" s="285"/>
      <c r="H24" s="285"/>
      <c r="I24" s="285"/>
      <c r="J24" s="285"/>
      <c r="K24" s="285"/>
      <c r="L24" s="285"/>
      <c r="M24" s="285"/>
      <c r="N24" s="285"/>
      <c r="O24" s="285"/>
      <c r="P24" s="285"/>
      <c r="Q24" s="285"/>
      <c r="R24" s="285"/>
      <c r="S24" s="285"/>
      <c r="T24" s="285"/>
      <c r="U24" s="285"/>
    </row>
    <row r="25" spans="2:21" s="14" customFormat="1" ht="24.95" customHeight="1" x14ac:dyDescent="0.25">
      <c r="B25" s="315" t="s">
        <v>640</v>
      </c>
      <c r="C25" s="315"/>
      <c r="D25" s="315"/>
      <c r="E25" s="315"/>
      <c r="F25" s="315"/>
      <c r="G25" s="315"/>
      <c r="H25" s="315"/>
      <c r="I25" s="315"/>
      <c r="J25" s="315"/>
      <c r="K25" s="315"/>
      <c r="L25" s="315"/>
      <c r="M25" s="315"/>
      <c r="N25" s="315"/>
      <c r="O25" s="315"/>
      <c r="P25" s="315"/>
      <c r="Q25" s="315"/>
      <c r="R25" s="315"/>
      <c r="S25" s="315"/>
      <c r="T25" s="315"/>
      <c r="U25" s="315"/>
    </row>
    <row r="26" spans="2:21" ht="60" customHeight="1" x14ac:dyDescent="0.2">
      <c r="B26" s="285" t="s">
        <v>697</v>
      </c>
      <c r="C26" s="285"/>
      <c r="D26" s="285"/>
      <c r="E26" s="285"/>
      <c r="F26" s="285"/>
      <c r="G26" s="285"/>
      <c r="H26" s="285"/>
      <c r="I26" s="285"/>
      <c r="J26" s="285"/>
      <c r="K26" s="285"/>
      <c r="L26" s="285"/>
      <c r="M26" s="285"/>
      <c r="N26" s="285"/>
      <c r="O26" s="285"/>
      <c r="P26" s="285"/>
      <c r="Q26" s="285"/>
      <c r="R26" s="285"/>
      <c r="S26" s="285"/>
      <c r="T26" s="285"/>
      <c r="U26" s="285"/>
    </row>
    <row r="27" spans="2:21" ht="60" customHeight="1" x14ac:dyDescent="0.2">
      <c r="B27" s="285" t="s">
        <v>698</v>
      </c>
      <c r="C27" s="285"/>
      <c r="D27" s="285"/>
      <c r="E27" s="285"/>
      <c r="F27" s="285"/>
      <c r="G27" s="285"/>
      <c r="H27" s="285"/>
      <c r="I27" s="285"/>
      <c r="J27" s="285"/>
      <c r="K27" s="285"/>
      <c r="L27" s="285"/>
      <c r="M27" s="285"/>
      <c r="N27" s="285"/>
      <c r="O27" s="285"/>
      <c r="P27" s="285"/>
      <c r="Q27" s="285"/>
      <c r="R27" s="285"/>
      <c r="S27" s="285"/>
      <c r="T27" s="285"/>
      <c r="U27" s="285"/>
    </row>
    <row r="28" spans="2:21" ht="60" customHeight="1" x14ac:dyDescent="0.2">
      <c r="B28" s="285"/>
      <c r="C28" s="285"/>
      <c r="D28" s="285"/>
      <c r="E28" s="285"/>
      <c r="F28" s="285"/>
      <c r="G28" s="285"/>
      <c r="H28" s="285"/>
      <c r="I28" s="285"/>
      <c r="J28" s="285"/>
      <c r="K28" s="285"/>
      <c r="L28" s="285"/>
      <c r="M28" s="285"/>
      <c r="N28" s="285"/>
      <c r="O28" s="285"/>
      <c r="P28" s="285"/>
      <c r="Q28" s="285"/>
      <c r="R28" s="285"/>
      <c r="S28" s="285"/>
      <c r="T28" s="285"/>
      <c r="U28" s="28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2" t="s">
        <v>74</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295" t="s">
        <v>637</v>
      </c>
      <c r="C31" s="295"/>
      <c r="D31" s="295"/>
      <c r="E31" s="295"/>
      <c r="F31" s="295"/>
      <c r="G31" s="295"/>
      <c r="H31" s="295"/>
      <c r="I31" s="295"/>
      <c r="J31" s="295"/>
      <c r="K31" s="295"/>
      <c r="L31" s="295"/>
      <c r="M31" s="295"/>
      <c r="N31" s="295"/>
      <c r="O31" s="295"/>
      <c r="P31" s="295"/>
      <c r="Q31" s="295"/>
      <c r="R31" s="295"/>
      <c r="S31" s="295"/>
      <c r="T31" s="295"/>
      <c r="U31" s="295"/>
    </row>
    <row r="32" spans="2:21" ht="60" customHeight="1" x14ac:dyDescent="0.2">
      <c r="B32" s="285" t="s">
        <v>699</v>
      </c>
      <c r="C32" s="285"/>
      <c r="D32" s="285"/>
      <c r="E32" s="285"/>
      <c r="F32" s="285"/>
      <c r="G32" s="285"/>
      <c r="H32" s="285"/>
      <c r="I32" s="285"/>
      <c r="J32" s="285"/>
      <c r="K32" s="285"/>
      <c r="L32" s="285"/>
      <c r="M32" s="285"/>
      <c r="N32" s="285"/>
      <c r="O32" s="285"/>
      <c r="P32" s="285"/>
      <c r="Q32" s="285"/>
      <c r="R32" s="285"/>
      <c r="S32" s="285"/>
      <c r="T32" s="285"/>
      <c r="U32" s="285"/>
    </row>
    <row r="33" spans="2:21" ht="60" customHeight="1" x14ac:dyDescent="0.2">
      <c r="B33" s="285" t="s">
        <v>696</v>
      </c>
      <c r="C33" s="285"/>
      <c r="D33" s="285"/>
      <c r="E33" s="285"/>
      <c r="F33" s="285"/>
      <c r="G33" s="285"/>
      <c r="H33" s="285"/>
      <c r="I33" s="285"/>
      <c r="J33" s="285"/>
      <c r="K33" s="285"/>
      <c r="L33" s="285"/>
      <c r="M33" s="285"/>
      <c r="N33" s="285"/>
      <c r="O33" s="285"/>
      <c r="P33" s="285"/>
      <c r="Q33" s="285"/>
      <c r="R33" s="285"/>
      <c r="S33" s="285"/>
      <c r="T33" s="285"/>
      <c r="U33" s="285"/>
    </row>
    <row r="34" spans="2:21" s="14" customFormat="1" ht="24.95" customHeight="1" x14ac:dyDescent="0.25">
      <c r="B34" s="315" t="s">
        <v>640</v>
      </c>
      <c r="C34" s="315"/>
      <c r="D34" s="315"/>
      <c r="E34" s="315"/>
      <c r="F34" s="315"/>
      <c r="G34" s="315"/>
      <c r="H34" s="315"/>
      <c r="I34" s="315"/>
      <c r="J34" s="315"/>
      <c r="K34" s="315"/>
      <c r="L34" s="315"/>
      <c r="M34" s="315"/>
      <c r="N34" s="315"/>
      <c r="O34" s="315"/>
      <c r="P34" s="315"/>
      <c r="Q34" s="315"/>
      <c r="R34" s="315"/>
      <c r="S34" s="315"/>
      <c r="T34" s="315"/>
      <c r="U34" s="315"/>
    </row>
    <row r="35" spans="2:21" ht="60" customHeight="1" x14ac:dyDescent="0.2">
      <c r="B35" s="285" t="s">
        <v>697</v>
      </c>
      <c r="C35" s="285"/>
      <c r="D35" s="285"/>
      <c r="E35" s="285"/>
      <c r="F35" s="285"/>
      <c r="G35" s="285"/>
      <c r="H35" s="285"/>
      <c r="I35" s="285"/>
      <c r="J35" s="285"/>
      <c r="K35" s="285"/>
      <c r="L35" s="285"/>
      <c r="M35" s="285"/>
      <c r="N35" s="285"/>
      <c r="O35" s="285"/>
      <c r="P35" s="285"/>
      <c r="Q35" s="285"/>
      <c r="R35" s="285"/>
      <c r="S35" s="285"/>
      <c r="T35" s="285"/>
      <c r="U35" s="285"/>
    </row>
    <row r="36" spans="2:21" ht="60" customHeight="1" x14ac:dyDescent="0.2">
      <c r="B36" s="285" t="s">
        <v>700</v>
      </c>
      <c r="C36" s="285"/>
      <c r="D36" s="285"/>
      <c r="E36" s="285"/>
      <c r="F36" s="285"/>
      <c r="G36" s="285"/>
      <c r="H36" s="285"/>
      <c r="I36" s="285"/>
      <c r="J36" s="285"/>
      <c r="K36" s="285"/>
      <c r="L36" s="285"/>
      <c r="M36" s="285"/>
      <c r="N36" s="285"/>
      <c r="O36" s="285"/>
      <c r="P36" s="285"/>
      <c r="Q36" s="285"/>
      <c r="R36" s="285"/>
      <c r="S36" s="285"/>
      <c r="T36" s="285"/>
      <c r="U36" s="285"/>
    </row>
    <row r="37" spans="2:21" ht="60" customHeight="1" x14ac:dyDescent="0.2">
      <c r="B37" s="285"/>
      <c r="C37" s="285"/>
      <c r="D37" s="285"/>
      <c r="E37" s="285"/>
      <c r="F37" s="285"/>
      <c r="G37" s="285"/>
      <c r="H37" s="285"/>
      <c r="I37" s="285"/>
      <c r="J37" s="285"/>
      <c r="K37" s="285"/>
      <c r="L37" s="285"/>
      <c r="M37" s="285"/>
      <c r="N37" s="285"/>
      <c r="O37" s="285"/>
      <c r="P37" s="285"/>
      <c r="Q37" s="285"/>
      <c r="R37" s="285"/>
      <c r="S37" s="285"/>
      <c r="T37" s="285"/>
      <c r="U37" s="285"/>
    </row>
    <row r="39" spans="2:21" x14ac:dyDescent="0.2">
      <c r="B39" s="311" t="s">
        <v>75</v>
      </c>
      <c r="C39" s="311"/>
      <c r="D39" s="311"/>
      <c r="E39" s="311"/>
      <c r="F39" s="311"/>
      <c r="G39" s="311"/>
      <c r="H39" s="311"/>
      <c r="I39" s="311"/>
      <c r="J39" s="311"/>
      <c r="K39" s="311"/>
      <c r="L39" s="311"/>
      <c r="M39" s="311"/>
      <c r="N39" s="311"/>
      <c r="O39" s="311"/>
      <c r="P39" s="311"/>
      <c r="Q39" s="311"/>
      <c r="R39" s="311"/>
      <c r="S39" s="311"/>
      <c r="T39" s="311"/>
      <c r="U39" s="311"/>
    </row>
    <row r="40" spans="2:21" ht="19.5" x14ac:dyDescent="0.2">
      <c r="B40" s="295" t="s">
        <v>637</v>
      </c>
      <c r="C40" s="295"/>
      <c r="D40" s="295"/>
      <c r="E40" s="295"/>
      <c r="F40" s="295"/>
      <c r="G40" s="295"/>
      <c r="H40" s="295"/>
      <c r="I40" s="295"/>
      <c r="J40" s="295"/>
      <c r="K40" s="295"/>
      <c r="L40" s="295"/>
      <c r="M40" s="295"/>
      <c r="N40" s="295"/>
      <c r="O40" s="295"/>
      <c r="P40" s="295"/>
      <c r="Q40" s="295"/>
      <c r="R40" s="295"/>
      <c r="S40" s="295"/>
      <c r="T40" s="295"/>
      <c r="U40" s="295"/>
    </row>
    <row r="41" spans="2:21" ht="50.25" customHeight="1" x14ac:dyDescent="0.2">
      <c r="B41" s="285"/>
      <c r="C41" s="285"/>
      <c r="D41" s="285"/>
      <c r="E41" s="285"/>
      <c r="F41" s="285"/>
      <c r="G41" s="285"/>
      <c r="H41" s="285"/>
      <c r="I41" s="285"/>
      <c r="J41" s="285"/>
      <c r="K41" s="285"/>
      <c r="L41" s="285"/>
      <c r="M41" s="285"/>
      <c r="N41" s="285"/>
      <c r="O41" s="285"/>
      <c r="P41" s="285"/>
      <c r="Q41" s="285"/>
      <c r="R41" s="285"/>
      <c r="S41" s="285"/>
      <c r="T41" s="285"/>
      <c r="U41" s="285"/>
    </row>
    <row r="42" spans="2:21" ht="51.75" customHeight="1" x14ac:dyDescent="0.2">
      <c r="B42" s="285"/>
      <c r="C42" s="285"/>
      <c r="D42" s="285"/>
      <c r="E42" s="285"/>
      <c r="F42" s="285"/>
      <c r="G42" s="285"/>
      <c r="H42" s="285"/>
      <c r="I42" s="285"/>
      <c r="J42" s="285"/>
      <c r="K42" s="285"/>
      <c r="L42" s="285"/>
      <c r="M42" s="285"/>
      <c r="N42" s="285"/>
      <c r="O42" s="285"/>
      <c r="P42" s="285"/>
      <c r="Q42" s="285"/>
      <c r="R42" s="285"/>
      <c r="S42" s="285"/>
      <c r="T42" s="285"/>
      <c r="U42" s="285"/>
    </row>
    <row r="43" spans="2:21" ht="19.5" x14ac:dyDescent="0.2">
      <c r="B43" s="315" t="s">
        <v>640</v>
      </c>
      <c r="C43" s="315"/>
      <c r="D43" s="315"/>
      <c r="E43" s="315"/>
      <c r="F43" s="315"/>
      <c r="G43" s="315"/>
      <c r="H43" s="315"/>
      <c r="I43" s="315"/>
      <c r="J43" s="315"/>
      <c r="K43" s="315"/>
      <c r="L43" s="315"/>
      <c r="M43" s="315"/>
      <c r="N43" s="315"/>
      <c r="O43" s="315"/>
      <c r="P43" s="315"/>
      <c r="Q43" s="315"/>
      <c r="R43" s="315"/>
      <c r="S43" s="315"/>
      <c r="T43" s="315"/>
      <c r="U43" s="315"/>
    </row>
    <row r="44" spans="2:21" ht="45" customHeight="1" x14ac:dyDescent="0.2">
      <c r="B44" s="285"/>
      <c r="C44" s="285"/>
      <c r="D44" s="285"/>
      <c r="E44" s="285"/>
      <c r="F44" s="285"/>
      <c r="G44" s="285"/>
      <c r="H44" s="285"/>
      <c r="I44" s="285"/>
      <c r="J44" s="285"/>
      <c r="K44" s="285"/>
      <c r="L44" s="285"/>
      <c r="M44" s="285"/>
      <c r="N44" s="285"/>
      <c r="O44" s="285"/>
      <c r="P44" s="285"/>
      <c r="Q44" s="285"/>
      <c r="R44" s="285"/>
      <c r="S44" s="285"/>
      <c r="T44" s="285"/>
      <c r="U44" s="285"/>
    </row>
    <row r="45" spans="2:21" ht="52.5" customHeight="1" x14ac:dyDescent="0.2">
      <c r="B45" s="285"/>
      <c r="C45" s="285"/>
      <c r="D45" s="285"/>
      <c r="E45" s="285"/>
      <c r="F45" s="285"/>
      <c r="G45" s="285"/>
      <c r="H45" s="285"/>
      <c r="I45" s="285"/>
      <c r="J45" s="285"/>
      <c r="K45" s="285"/>
      <c r="L45" s="285"/>
      <c r="M45" s="285"/>
      <c r="N45" s="285"/>
      <c r="O45" s="285"/>
      <c r="P45" s="285"/>
      <c r="Q45" s="285"/>
      <c r="R45" s="285"/>
      <c r="S45" s="285"/>
      <c r="T45" s="285"/>
      <c r="U45" s="285"/>
    </row>
    <row r="46" spans="2:21" ht="55.5" customHeight="1" x14ac:dyDescent="0.2">
      <c r="B46" s="285"/>
      <c r="C46" s="285"/>
      <c r="D46" s="285"/>
      <c r="E46" s="285"/>
      <c r="F46" s="285"/>
      <c r="G46" s="285"/>
      <c r="H46" s="285"/>
      <c r="I46" s="285"/>
      <c r="J46" s="285"/>
      <c r="K46" s="285"/>
      <c r="L46" s="285"/>
      <c r="M46" s="285"/>
      <c r="N46" s="285"/>
      <c r="O46" s="285"/>
      <c r="P46" s="285"/>
      <c r="Q46" s="285"/>
      <c r="R46" s="285"/>
      <c r="S46" s="285"/>
      <c r="T46" s="285"/>
      <c r="U46" s="285"/>
    </row>
    <row r="65495" spans="2:22" x14ac:dyDescent="0.2">
      <c r="B65495" s="10" t="s">
        <v>65</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66</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67</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30:U30"/>
    <mergeCell ref="B31:U31"/>
    <mergeCell ref="B43:U43"/>
    <mergeCell ref="B44:U44"/>
    <mergeCell ref="B34:U34"/>
    <mergeCell ref="B35:U35"/>
    <mergeCell ref="B32:U32"/>
    <mergeCell ref="B33:U33"/>
    <mergeCell ref="B27:U27"/>
    <mergeCell ref="B28:U28"/>
    <mergeCell ref="B16:U16"/>
    <mergeCell ref="B19:U19"/>
    <mergeCell ref="B12:U12"/>
    <mergeCell ref="B13:U13"/>
    <mergeCell ref="B24:U24"/>
    <mergeCell ref="B17:U17"/>
    <mergeCell ref="B18:U18"/>
    <mergeCell ref="B25:U25"/>
    <mergeCell ref="B26:U26"/>
    <mergeCell ref="B14:U14"/>
    <mergeCell ref="B15:U15"/>
    <mergeCell ref="B21:U21"/>
    <mergeCell ref="B22:U22"/>
    <mergeCell ref="B23:U23"/>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Comunidad</vt:lpstr>
      <vt:lpstr>Academica</vt:lpstr>
      <vt:lpstr>Admon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alqaui</dc:creator>
  <cp:keywords/>
  <dc:description/>
  <cp:lastModifiedBy>CER BALSA - LABATECA</cp:lastModifiedBy>
  <cp:revision/>
  <dcterms:created xsi:type="dcterms:W3CDTF">2010-02-23T19:10:51Z</dcterms:created>
  <dcterms:modified xsi:type="dcterms:W3CDTF">2022-10-24T16:53:59Z</dcterms:modified>
  <cp:category/>
  <cp:contentStatus/>
</cp:coreProperties>
</file>