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semanas institucionales\"/>
    </mc:Choice>
  </mc:AlternateContent>
  <bookViews>
    <workbookView xWindow="0" yWindow="0" windowWidth="20490" windowHeight="7155" activeTab="1"/>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K6" i="6" l="1"/>
  <c r="H4" i="6"/>
  <c r="I4" i="6"/>
  <c r="J4" i="6"/>
  <c r="K4" i="6"/>
  <c r="H5" i="6"/>
  <c r="I5" i="6"/>
  <c r="J5" i="6"/>
  <c r="K5" i="6"/>
  <c r="H7" i="6"/>
  <c r="I7" i="6"/>
  <c r="J7" i="6"/>
  <c r="K7" i="6"/>
  <c r="H8" i="6"/>
  <c r="I8" i="6"/>
  <c r="J8" i="6"/>
  <c r="K8" i="6"/>
  <c r="I6" i="2"/>
  <c r="I7" i="2"/>
  <c r="U100" i="1"/>
  <c r="U87" i="1"/>
  <c r="U92" i="1"/>
  <c r="U5" i="6"/>
  <c r="U91" i="1"/>
  <c r="U90" i="1"/>
  <c r="U89" i="1"/>
  <c r="R7" i="1"/>
  <c r="S7" i="1"/>
  <c r="J4" i="2"/>
  <c r="T7" i="1"/>
  <c r="U7" i="1"/>
  <c r="R8" i="1"/>
  <c r="S8" i="1"/>
  <c r="I4" i="2"/>
  <c r="T8" i="1"/>
  <c r="U8" i="1"/>
  <c r="R9" i="1"/>
  <c r="S9" i="1"/>
  <c r="T9" i="1"/>
  <c r="U9" i="1"/>
  <c r="S4" i="2"/>
  <c r="S10" i="2"/>
  <c r="T4" i="2"/>
  <c r="T10" i="2"/>
  <c r="R10" i="1"/>
  <c r="S10" i="1"/>
  <c r="T10" i="1"/>
  <c r="U10" i="1"/>
  <c r="U4" i="2"/>
  <c r="U10" i="2"/>
  <c r="Q11" i="1"/>
  <c r="R11" i="1"/>
  <c r="S11" i="1"/>
  <c r="R13" i="1"/>
  <c r="S13" i="1"/>
  <c r="T13" i="1"/>
  <c r="U13" i="1"/>
  <c r="S5" i="2"/>
  <c r="R14" i="1"/>
  <c r="S14" i="1"/>
  <c r="T14" i="1"/>
  <c r="U14" i="1"/>
  <c r="R15" i="1"/>
  <c r="S15" i="1"/>
  <c r="T15" i="1"/>
  <c r="U15" i="1"/>
  <c r="R16" i="1"/>
  <c r="F5" i="2"/>
  <c r="S16" i="1"/>
  <c r="T16" i="1"/>
  <c r="U16" i="1"/>
  <c r="U5" i="2"/>
  <c r="R20" i="1"/>
  <c r="S20" i="1"/>
  <c r="T20" i="1"/>
  <c r="U20" i="1"/>
  <c r="R21" i="1"/>
  <c r="S21" i="1"/>
  <c r="T21" i="1"/>
  <c r="U21" i="1"/>
  <c r="R22" i="1"/>
  <c r="S22" i="1"/>
  <c r="T22" i="1"/>
  <c r="U22" i="1"/>
  <c r="R23" i="1"/>
  <c r="F6" i="2"/>
  <c r="S23" i="1"/>
  <c r="J6" i="2"/>
  <c r="T23" i="1"/>
  <c r="U23" i="1"/>
  <c r="R30" i="1"/>
  <c r="S30" i="1"/>
  <c r="T30" i="1"/>
  <c r="U30" i="1"/>
  <c r="R7" i="2"/>
  <c r="R31" i="1"/>
  <c r="S31" i="1"/>
  <c r="T31" i="1"/>
  <c r="U31" i="1"/>
  <c r="R32" i="1"/>
  <c r="S32" i="1"/>
  <c r="J7" i="2"/>
  <c r="T32" i="1"/>
  <c r="U32" i="1"/>
  <c r="R33" i="1"/>
  <c r="F7" i="2"/>
  <c r="S33" i="1"/>
  <c r="T33" i="1"/>
  <c r="U33" i="1"/>
  <c r="R36" i="1"/>
  <c r="S36" i="1"/>
  <c r="T36" i="1"/>
  <c r="U36" i="1"/>
  <c r="R37" i="1"/>
  <c r="S37" i="1"/>
  <c r="T37" i="1"/>
  <c r="U37" i="1"/>
  <c r="R38" i="1"/>
  <c r="S38" i="1"/>
  <c r="T38" i="1"/>
  <c r="U38" i="1"/>
  <c r="R39" i="1"/>
  <c r="S39" i="1"/>
  <c r="T39" i="1"/>
  <c r="U39" i="1"/>
  <c r="U8" i="2"/>
  <c r="R47" i="1"/>
  <c r="S47" i="1"/>
  <c r="T47" i="1"/>
  <c r="U47" i="1"/>
  <c r="R48" i="1"/>
  <c r="D9" i="2"/>
  <c r="S48" i="1"/>
  <c r="T48" i="1"/>
  <c r="U48" i="1"/>
  <c r="R49" i="1"/>
  <c r="S49" i="1"/>
  <c r="T49" i="1"/>
  <c r="U49" i="1"/>
  <c r="R50" i="1"/>
  <c r="S50" i="1"/>
  <c r="K9" i="2"/>
  <c r="T50" i="1"/>
  <c r="U50" i="1"/>
  <c r="R55" i="1"/>
  <c r="S55" i="1"/>
  <c r="T55" i="1"/>
  <c r="U55" i="1"/>
  <c r="R56" i="1"/>
  <c r="S56" i="1"/>
  <c r="I4" i="4"/>
  <c r="T56" i="1"/>
  <c r="U56" i="1"/>
  <c r="R57" i="1"/>
  <c r="S57" i="1"/>
  <c r="T57" i="1"/>
  <c r="U57" i="1"/>
  <c r="T4" i="4"/>
  <c r="T10" i="4"/>
  <c r="R58" i="1"/>
  <c r="F4" i="4"/>
  <c r="F10" i="4"/>
  <c r="S58" i="1"/>
  <c r="T58" i="1"/>
  <c r="U58" i="1"/>
  <c r="R62" i="1"/>
  <c r="S62" i="1"/>
  <c r="T62" i="1"/>
  <c r="U62" i="1"/>
  <c r="R63" i="1"/>
  <c r="S63" i="1"/>
  <c r="T63" i="1"/>
  <c r="U63" i="1"/>
  <c r="U5" i="4"/>
  <c r="R64" i="1"/>
  <c r="S64" i="1"/>
  <c r="T64" i="1"/>
  <c r="U64" i="1"/>
  <c r="T5" i="4"/>
  <c r="R65" i="1"/>
  <c r="S65" i="1"/>
  <c r="K5" i="4"/>
  <c r="T65" i="1"/>
  <c r="U65" i="1"/>
  <c r="R68" i="1"/>
  <c r="S68" i="1"/>
  <c r="T68" i="1"/>
  <c r="U68" i="1"/>
  <c r="R6" i="4"/>
  <c r="R69" i="1"/>
  <c r="S69" i="1"/>
  <c r="T69" i="1"/>
  <c r="U69" i="1"/>
  <c r="S6" i="4"/>
  <c r="R70" i="1"/>
  <c r="S70" i="1"/>
  <c r="T70" i="1"/>
  <c r="U70" i="1"/>
  <c r="R71" i="1"/>
  <c r="S71" i="1"/>
  <c r="T71" i="1"/>
  <c r="U71" i="1"/>
  <c r="R74" i="1"/>
  <c r="S74" i="1"/>
  <c r="T74" i="1"/>
  <c r="U74" i="1"/>
  <c r="R75" i="1"/>
  <c r="S75" i="1"/>
  <c r="T75" i="1"/>
  <c r="U75" i="1"/>
  <c r="R7" i="4"/>
  <c r="R76" i="1"/>
  <c r="S76" i="1"/>
  <c r="I7" i="4"/>
  <c r="T76" i="1"/>
  <c r="U76" i="1"/>
  <c r="R77" i="1"/>
  <c r="S77" i="1"/>
  <c r="T77" i="1"/>
  <c r="O7" i="4" s="1"/>
  <c r="O10" i="4" s="1"/>
  <c r="U77" i="1"/>
  <c r="T7" i="4"/>
  <c r="R84" i="1"/>
  <c r="S84" i="1"/>
  <c r="T84" i="1"/>
  <c r="U84" i="1"/>
  <c r="R85" i="1"/>
  <c r="S85" i="1"/>
  <c r="T85" i="1"/>
  <c r="U85" i="1"/>
  <c r="R86" i="1"/>
  <c r="S86" i="1"/>
  <c r="T86" i="1"/>
  <c r="O4" i="6"/>
  <c r="U86" i="1"/>
  <c r="R87" i="1"/>
  <c r="F4" i="6"/>
  <c r="S87" i="1"/>
  <c r="T87" i="1"/>
  <c r="R89" i="1"/>
  <c r="S89" i="1"/>
  <c r="T89" i="1"/>
  <c r="P5" i="6"/>
  <c r="R90" i="1"/>
  <c r="S90" i="1"/>
  <c r="T90" i="1"/>
  <c r="R91" i="1"/>
  <c r="D5" i="6"/>
  <c r="S91" i="1"/>
  <c r="T91" i="1"/>
  <c r="R92" i="1"/>
  <c r="F5" i="6"/>
  <c r="S92" i="1"/>
  <c r="T92" i="1"/>
  <c r="R98" i="1"/>
  <c r="S98" i="1"/>
  <c r="K10" i="6"/>
  <c r="T98" i="1"/>
  <c r="U98" i="1"/>
  <c r="R6" i="6"/>
  <c r="R99" i="1"/>
  <c r="C6" i="6"/>
  <c r="S99" i="1"/>
  <c r="T99" i="1"/>
  <c r="M6" i="6"/>
  <c r="U99" i="1"/>
  <c r="R100" i="1"/>
  <c r="E6" i="6"/>
  <c r="S100" i="1"/>
  <c r="T100" i="1"/>
  <c r="R101" i="1"/>
  <c r="S101" i="1"/>
  <c r="T101" i="1"/>
  <c r="U101" i="1"/>
  <c r="U6" i="6"/>
  <c r="R102" i="1"/>
  <c r="S102" i="1"/>
  <c r="T102" i="1"/>
  <c r="U102" i="1"/>
  <c r="R103" i="1"/>
  <c r="S103" i="1"/>
  <c r="T103" i="1"/>
  <c r="U103" i="1"/>
  <c r="S7" i="6"/>
  <c r="R104" i="1"/>
  <c r="D7" i="6"/>
  <c r="S104" i="1"/>
  <c r="T104" i="1"/>
  <c r="U104" i="1"/>
  <c r="R7" i="6"/>
  <c r="R105" i="1"/>
  <c r="S105" i="1"/>
  <c r="T105" i="1"/>
  <c r="U105" i="1"/>
  <c r="U7" i="6"/>
  <c r="R114" i="1"/>
  <c r="F8" i="6"/>
  <c r="S114" i="1"/>
  <c r="T114" i="1"/>
  <c r="U114" i="1"/>
  <c r="R115" i="1"/>
  <c r="D8" i="6"/>
  <c r="S115" i="1"/>
  <c r="T115" i="1"/>
  <c r="U115" i="1"/>
  <c r="R116" i="1"/>
  <c r="S116" i="1"/>
  <c r="T116" i="1"/>
  <c r="U116" i="1"/>
  <c r="R117" i="1"/>
  <c r="S117" i="1"/>
  <c r="T117" i="1"/>
  <c r="U117" i="1"/>
  <c r="U8" i="6"/>
  <c r="R122" i="1"/>
  <c r="C4" i="5"/>
  <c r="C10" i="5"/>
  <c r="S122" i="1"/>
  <c r="H4" i="5"/>
  <c r="H10" i="5"/>
  <c r="T122" i="1"/>
  <c r="U122" i="1"/>
  <c r="R123" i="1"/>
  <c r="D4" i="5"/>
  <c r="D10" i="5"/>
  <c r="S123" i="1"/>
  <c r="I4" i="5"/>
  <c r="I10" i="5"/>
  <c r="T123" i="1"/>
  <c r="U123" i="1"/>
  <c r="S4" i="5"/>
  <c r="S10" i="5"/>
  <c r="R124" i="1"/>
  <c r="E4" i="5"/>
  <c r="E10" i="5"/>
  <c r="S124" i="1"/>
  <c r="J4" i="5"/>
  <c r="J10" i="5"/>
  <c r="T124" i="1"/>
  <c r="U124" i="1"/>
  <c r="R125" i="1"/>
  <c r="F4" i="5"/>
  <c r="F10" i="5"/>
  <c r="S125" i="1"/>
  <c r="K4" i="5"/>
  <c r="K10" i="5"/>
  <c r="T125" i="1"/>
  <c r="U125" i="1"/>
  <c r="U4" i="5"/>
  <c r="U10" i="5"/>
  <c r="R128" i="1"/>
  <c r="S128" i="1"/>
  <c r="T128" i="1"/>
  <c r="IV128" i="1" s="1"/>
  <c r="U128" i="1"/>
  <c r="U5" i="5"/>
  <c r="R129" i="1"/>
  <c r="C5" i="5"/>
  <c r="S129" i="1"/>
  <c r="T129" i="1"/>
  <c r="IV129" i="1" s="1"/>
  <c r="U129" i="1"/>
  <c r="S5" i="5"/>
  <c r="R130" i="1"/>
  <c r="S130" i="1"/>
  <c r="T130" i="1"/>
  <c r="U130" i="1"/>
  <c r="R131" i="1"/>
  <c r="S131" i="1"/>
  <c r="T131" i="1"/>
  <c r="IV131" i="1" s="1"/>
  <c r="U131" i="1"/>
  <c r="R134" i="1"/>
  <c r="E6" i="5"/>
  <c r="S134" i="1"/>
  <c r="T134" i="1"/>
  <c r="U134" i="1"/>
  <c r="R135" i="1"/>
  <c r="D6" i="5"/>
  <c r="S135" i="1"/>
  <c r="J6" i="5"/>
  <c r="T135" i="1"/>
  <c r="U135" i="1"/>
  <c r="T6" i="5"/>
  <c r="R136" i="1"/>
  <c r="S136" i="1"/>
  <c r="T136" i="1"/>
  <c r="U136" i="1"/>
  <c r="S6" i="5"/>
  <c r="R137" i="1"/>
  <c r="F6" i="5"/>
  <c r="S137" i="1"/>
  <c r="T137" i="1"/>
  <c r="R139" i="1"/>
  <c r="S139" i="1"/>
  <c r="T139" i="1"/>
  <c r="U139" i="1"/>
  <c r="R7" i="5"/>
  <c r="R140" i="1"/>
  <c r="S140" i="1"/>
  <c r="T140" i="1"/>
  <c r="U140" i="1"/>
  <c r="R141" i="1"/>
  <c r="E7" i="5"/>
  <c r="S141" i="1"/>
  <c r="T141" i="1"/>
  <c r="O7" i="5" s="1"/>
  <c r="U141" i="1"/>
  <c r="T7" i="5"/>
  <c r="R142" i="1"/>
  <c r="S142" i="1"/>
  <c r="K7" i="5"/>
  <c r="T142" i="1"/>
  <c r="R4" i="2"/>
  <c r="S5" i="6"/>
  <c r="R5" i="2"/>
  <c r="S8" i="6"/>
  <c r="T4" i="5"/>
  <c r="T10" i="5"/>
  <c r="R5" i="6"/>
  <c r="T5" i="6"/>
  <c r="T8" i="2"/>
  <c r="T5" i="2"/>
  <c r="R5" i="4"/>
  <c r="S4" i="4"/>
  <c r="S10" i="4"/>
  <c r="R10" i="2"/>
  <c r="S7" i="2"/>
  <c r="T7" i="2"/>
  <c r="U6" i="2"/>
  <c r="F4" i="2"/>
  <c r="D4" i="2"/>
  <c r="R4" i="4"/>
  <c r="R10" i="4"/>
  <c r="R4" i="6"/>
  <c r="R10" i="6"/>
  <c r="S4" i="6"/>
  <c r="S10" i="6"/>
  <c r="T4" i="6"/>
  <c r="T10" i="6"/>
  <c r="E9" i="2"/>
  <c r="C6" i="2"/>
  <c r="U4" i="6"/>
  <c r="U10" i="6"/>
  <c r="J5" i="4"/>
  <c r="I5" i="4"/>
  <c r="S7" i="5"/>
  <c r="E5" i="6"/>
  <c r="U4" i="4"/>
  <c r="U10" i="4"/>
  <c r="D5" i="5"/>
  <c r="S6" i="2"/>
  <c r="E4" i="2"/>
  <c r="C4" i="2"/>
  <c r="C10" i="2"/>
  <c r="R6" i="2"/>
  <c r="T6" i="4"/>
  <c r="U7" i="4"/>
  <c r="U6" i="5"/>
  <c r="R6" i="5"/>
  <c r="R8" i="6"/>
  <c r="S7" i="4"/>
  <c r="C4" i="4"/>
  <c r="S8" i="2"/>
  <c r="U7" i="2"/>
  <c r="T6" i="2"/>
  <c r="S9" i="2"/>
  <c r="T9" i="2"/>
  <c r="U7" i="5"/>
  <c r="R9" i="2"/>
  <c r="T8" i="6"/>
  <c r="R4" i="5"/>
  <c r="R10" i="5"/>
  <c r="C7" i="5"/>
  <c r="U6" i="4"/>
  <c r="U9" i="2"/>
  <c r="D7" i="5"/>
  <c r="R8" i="2"/>
  <c r="C6" i="5"/>
  <c r="T7" i="6"/>
  <c r="S6" i="6"/>
  <c r="C4" i="6"/>
  <c r="F7" i="4"/>
  <c r="E7" i="4"/>
  <c r="C7" i="4"/>
  <c r="D7" i="4"/>
  <c r="C6" i="4"/>
  <c r="F6" i="4"/>
  <c r="D6" i="4"/>
  <c r="D10" i="4"/>
  <c r="E6" i="4"/>
  <c r="E5" i="4"/>
  <c r="D5" i="4"/>
  <c r="F5" i="4"/>
  <c r="C5" i="4"/>
  <c r="E4" i="4"/>
  <c r="E10" i="4"/>
  <c r="D4" i="4"/>
  <c r="C10" i="4"/>
  <c r="D7" i="2"/>
  <c r="E7" i="2"/>
  <c r="C7" i="2"/>
  <c r="D6" i="2"/>
  <c r="E6" i="2"/>
  <c r="D5" i="2"/>
  <c r="C5" i="2"/>
  <c r="E5" i="2"/>
  <c r="F9" i="2"/>
  <c r="C9" i="2"/>
  <c r="E8" i="2"/>
  <c r="C8" i="2"/>
  <c r="D8" i="2"/>
  <c r="F8" i="2"/>
  <c r="E5" i="5"/>
  <c r="E8" i="6"/>
  <c r="E7" i="6"/>
  <c r="F6" i="6"/>
  <c r="D6" i="6"/>
  <c r="C5" i="6"/>
  <c r="E4" i="6"/>
  <c r="E10" i="6"/>
  <c r="D4" i="6"/>
  <c r="F10" i="2"/>
  <c r="E10" i="2"/>
  <c r="D10" i="2"/>
  <c r="I9" i="2"/>
  <c r="H7" i="2"/>
  <c r="K7" i="2"/>
  <c r="K6" i="2"/>
  <c r="H6" i="2"/>
  <c r="J5" i="2"/>
  <c r="H5" i="2"/>
  <c r="K5" i="2"/>
  <c r="I5" i="2"/>
  <c r="D10" i="6"/>
  <c r="F7" i="5"/>
  <c r="R5" i="5"/>
  <c r="F7" i="6"/>
  <c r="F10" i="6"/>
  <c r="C7" i="6"/>
  <c r="C8" i="6"/>
  <c r="C10" i="6"/>
  <c r="T5" i="5"/>
  <c r="S5" i="4"/>
  <c r="T6" i="6"/>
  <c r="F5" i="5"/>
  <c r="H9" i="2"/>
  <c r="J9" i="2"/>
  <c r="I8" i="2"/>
  <c r="K8" i="2"/>
  <c r="H8" i="2"/>
  <c r="J8" i="2"/>
  <c r="J10" i="2"/>
  <c r="I10" i="2"/>
  <c r="H4" i="2"/>
  <c r="H10" i="2"/>
  <c r="K4" i="2"/>
  <c r="K10" i="2"/>
  <c r="J7" i="5"/>
  <c r="I7" i="5"/>
  <c r="H7" i="5"/>
  <c r="I6" i="5"/>
  <c r="K6" i="5"/>
  <c r="H6" i="5"/>
  <c r="J5" i="5"/>
  <c r="I5" i="5"/>
  <c r="K5" i="5"/>
  <c r="H5" i="5"/>
  <c r="I6" i="6"/>
  <c r="J6" i="6"/>
  <c r="J10" i="6"/>
  <c r="I10" i="6"/>
  <c r="H6" i="6"/>
  <c r="H10" i="6"/>
  <c r="J7" i="4"/>
  <c r="H7" i="4"/>
  <c r="K7" i="4"/>
  <c r="I6" i="4"/>
  <c r="I10" i="4"/>
  <c r="J6" i="4"/>
  <c r="K6" i="4"/>
  <c r="H6" i="4"/>
  <c r="H5" i="4"/>
  <c r="H4" i="4"/>
  <c r="K4" i="4"/>
  <c r="J4" i="4"/>
  <c r="J10" i="4"/>
  <c r="K10" i="4"/>
  <c r="H10" i="4"/>
  <c r="N6" i="4"/>
  <c r="P6" i="4"/>
  <c r="O6" i="4"/>
  <c r="M6" i="4"/>
  <c r="O5" i="4"/>
  <c r="N5" i="4"/>
  <c r="M5" i="4"/>
  <c r="P5" i="4"/>
  <c r="M4" i="4"/>
  <c r="P4" i="4"/>
  <c r="O4" i="4"/>
  <c r="N4" i="4"/>
  <c r="O7" i="6"/>
  <c r="N7" i="6"/>
  <c r="P7" i="6"/>
  <c r="M7" i="6"/>
  <c r="N6" i="6"/>
  <c r="O6" i="6"/>
  <c r="P6" i="6"/>
  <c r="O5" i="6"/>
  <c r="M5" i="6"/>
  <c r="N5" i="6"/>
  <c r="N4" i="6"/>
  <c r="M4" i="6"/>
  <c r="P4" i="6"/>
  <c r="O9" i="2" l="1"/>
  <c r="P9" i="2"/>
  <c r="N9" i="2"/>
  <c r="M9" i="2"/>
  <c r="O8" i="2"/>
  <c r="N8" i="2"/>
  <c r="P8" i="2"/>
  <c r="M8" i="2"/>
  <c r="O7" i="2"/>
  <c r="N7" i="2"/>
  <c r="P7" i="2"/>
  <c r="M7" i="2"/>
  <c r="N6" i="2"/>
  <c r="O6" i="2"/>
  <c r="P6" i="2"/>
  <c r="M6" i="2"/>
  <c r="N5" i="2"/>
  <c r="O5" i="2"/>
  <c r="P5" i="2"/>
  <c r="M5" i="2"/>
  <c r="O4" i="2"/>
  <c r="M4" i="2"/>
  <c r="P4" i="2"/>
  <c r="N4" i="2"/>
  <c r="M7" i="4"/>
  <c r="M10" i="4" s="1"/>
  <c r="P7" i="4"/>
  <c r="P10" i="4" s="1"/>
  <c r="N7" i="4"/>
  <c r="N10" i="4" s="1"/>
  <c r="P7" i="5"/>
  <c r="M7" i="5"/>
  <c r="N7" i="5"/>
  <c r="O6" i="5"/>
  <c r="M6" i="5"/>
  <c r="N6" i="5"/>
  <c r="P6" i="5"/>
  <c r="O5" i="5"/>
  <c r="N5" i="5"/>
  <c r="IV130" i="1"/>
  <c r="M5" i="5"/>
  <c r="P5" i="5"/>
  <c r="P4" i="5"/>
  <c r="O4" i="5"/>
  <c r="N4" i="5"/>
  <c r="M4" i="5"/>
  <c r="P8" i="6"/>
  <c r="P10" i="6" s="1"/>
  <c r="M8" i="6"/>
  <c r="M10" i="6" s="1"/>
  <c r="O8" i="6"/>
  <c r="O10" i="6" s="1"/>
  <c r="N8" i="6"/>
  <c r="N10" i="6" s="1"/>
  <c r="N10" i="2" l="1"/>
  <c r="O10" i="2"/>
  <c r="M10" i="2"/>
  <c r="P10" i="2"/>
  <c r="N10" i="5"/>
  <c r="O10" i="5"/>
  <c r="M10" i="5"/>
  <c r="P10" i="5"/>
</calcChain>
</file>

<file path=xl/sharedStrings.xml><?xml version="1.0" encoding="utf-8"?>
<sst xmlns="http://schemas.openxmlformats.org/spreadsheetml/2006/main" count="945" uniqueCount="734">
  <si>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</si>
  <si>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</si>
  <si>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</si>
  <si>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</si>
  <si>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</si>
  <si>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</si>
  <si>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</si>
  <si>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</si>
  <si>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</si>
  <si>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</si>
  <si>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</si>
  <si>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</si>
  <si>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</si>
  <si>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</si>
  <si>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</si>
  <si>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</si>
  <si>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</si>
  <si>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</si>
  <si>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</si>
  <si>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</si>
  <si>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</si>
  <si>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</si>
  <si>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</si>
  <si>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</si>
  <si>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</si>
  <si>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</si>
  <si>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</si>
  <si>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</si>
  <si>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</si>
  <si>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</si>
  <si>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</si>
  <si>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</si>
  <si>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</si>
  <si>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</si>
  <si>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</si>
  <si>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</si>
  <si>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</si>
  <si>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</si>
  <si>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</si>
  <si>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</si>
  <si>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</si>
  <si>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</si>
  <si>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</si>
  <si>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</si>
  <si>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</si>
  <si>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</si>
  <si>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</si>
  <si>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</si>
  <si>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</si>
  <si>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</si>
  <si>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</si>
  <si>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</si>
  <si>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</si>
  <si>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</si>
  <si>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</si>
  <si>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</si>
  <si>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</si>
  <si>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</si>
  <si>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</si>
  <si>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</si>
  <si>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</si>
  <si>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</si>
  <si>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</si>
  <si>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</si>
  <si>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</si>
  <si>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</si>
  <si>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</si>
  <si>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</si>
  <si>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</si>
  <si>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</si>
  <si>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</si>
  <si>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</si>
  <si>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</si>
  <si>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</si>
  <si>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</si>
  <si>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</si>
  <si>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</si>
  <si>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</si>
  <si>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</si>
  <si>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</si>
  <si>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</si>
  <si>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</si>
  <si>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</si>
  <si>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</si>
  <si>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</si>
  <si>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</si>
  <si>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</si>
  <si>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</si>
  <si>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</si>
  <si>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</si>
  <si>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</si>
  <si>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</si>
  <si>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</si>
  <si>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</si>
  <si>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</si>
  <si>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</si>
  <si>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</si>
  <si>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</si>
  <si>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</si>
  <si>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</si>
  <si>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</si>
  <si>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</si>
  <si>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</si>
  <si>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</si>
  <si>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</si>
  <si>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</si>
  <si>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</si>
  <si>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</si>
  <si>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</si>
  <si>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</si>
  <si>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</si>
  <si>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</si>
  <si>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</si>
  <si>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</si>
  <si>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</si>
  <si>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</si>
  <si>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</si>
  <si>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</si>
  <si>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</si>
  <si>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</si>
  <si>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</si>
  <si>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</si>
  <si>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</si>
  <si>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</si>
  <si>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</si>
  <si>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</si>
  <si>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</si>
  <si>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</si>
  <si>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</si>
  <si>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</si>
  <si>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</si>
  <si>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</si>
  <si>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</si>
  <si>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</si>
  <si>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</si>
  <si>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</si>
  <si>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</si>
  <si>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</si>
  <si>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</si>
  <si>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</si>
  <si>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</si>
  <si>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</si>
  <si>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</si>
  <si>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</si>
  <si>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</si>
  <si>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</si>
  <si>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</si>
  <si>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</si>
  <si>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</si>
  <si>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</si>
  <si>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</si>
  <si>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</si>
  <si>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</si>
  <si>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</si>
  <si>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</si>
  <si>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</si>
  <si>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</si>
  <si>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</si>
  <si>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</si>
  <si>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</si>
  <si>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</si>
  <si>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</si>
  <si>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</si>
  <si>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</si>
  <si>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</si>
  <si>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</si>
  <si>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</si>
  <si>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</si>
  <si>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</si>
  <si>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</si>
  <si>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</si>
  <si>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</si>
  <si>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</si>
  <si>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</si>
  <si>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</si>
  <si>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</si>
  <si>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202_</t>
  </si>
  <si>
    <t>202_</t>
  </si>
  <si>
    <t>AÑO 20_</t>
  </si>
  <si>
    <t>AÑO 2019</t>
  </si>
  <si>
    <t>Apropiarse  de la propuesta pedagógica para que haya coherencia entre lo que se plantea y  se hace</t>
  </si>
  <si>
    <t>Existen recursos que permiten mejorar calidad educativa.</t>
  </si>
  <si>
    <t xml:space="preserve">Inventario, Biblioteca, Equipos Tecnológicos y audiovisuales, implementos deportivos, material didactico, aula virtual, laboratorios física, química y Biología, Sofware con clases preparadas en las diferentes áreas.  </t>
  </si>
  <si>
    <t>Los momentos de clase se desarrollan dentro del horario establecido en el PEI según normas vigentes y aprobado por el Consejo Directivo.</t>
  </si>
  <si>
    <t>Normas legales vigentes. Horario de clases. Planillas de asistencia por grados. Planillas de retardos y Carpetas con sus respectivos permisos.</t>
  </si>
  <si>
    <t>Se lleva control al proceso de evaluación  aplicado por los docentes,  con los ajustes necesarios cuando se requiera y retroalimentado el proceso</t>
  </si>
  <si>
    <t>Planillas de valoraciones. Simulacros pruebas  tipo prueba saber. Paquetes de Apoyo Pedagógico. . SIEE. Actas y estadisticas de Comisión de Evaluación y Seguimiento. Observador del Estudiante</t>
  </si>
  <si>
    <t>Se evalúa periódicamente la coherencia y articulación de las opciones didácticas  utilizadas en su enfoque metodológico, prácticas de aula de los docentes, PEI, PMI, y plan de estudio. Se utilizan medios tecnológicos, Biblioteca, salas de informatica , aula de implementos deportivos, tableros digitales, laboratorios.</t>
  </si>
  <si>
    <t>Planes de área, Planes de aula, Proyectos Transversales, Decreto 1290, compilado en 1075 del 2015. Plan de Mejoramiento Institucional, Planes de Apoyo Pedagógico</t>
  </si>
  <si>
    <t>Existen políticas claras sobre las tareas  escolares, pero falta  mayor conocimiento y ayuda por parte del padre de familia en este proceso. Falta  incluir Planes para PIAR Y DUA</t>
  </si>
  <si>
    <t xml:space="preserve">Actualizar   Planes de Aula y Mallas Curriculares teniendo en cuenta PIAR Y DUA                                             Retroalimentar los mecanismo de seguimiento  a planes de Mejoramiento.  </t>
  </si>
  <si>
    <t>Cuadernos, carpetas de los estudiantes          Planes de clase de los docentes                    Planillas de valoraciones                                   Planillas de asistencia                                       Escuela familiar</t>
  </si>
  <si>
    <t xml:space="preserve">Inventarios                                                          Planilla de control y seguimiento    </t>
  </si>
  <si>
    <t xml:space="preserve">Utilizacion permanente de los recursos para el aprendizaje                                                    Carencia de conectividad en la sede la lajita y en la principal esporadicamente                   Las aulas virtuales no se le da uso continuo en otras areas </t>
  </si>
  <si>
    <t>Se distribuye adecuadamente el tiempo curricular destinado al aprendizaje de los estudiantes de acuerdo a las necesidades de los mismos</t>
  </si>
  <si>
    <t>Plan de Estudio                                                PEI                                                                     IHS                                                                     IHD                                                                    Horarios de Clase                                             Formatos de relacion de estudiantes de nivelacion</t>
  </si>
  <si>
    <t>La institucion realiza seguimiento a las relaciones de aula, busca estrategias e implementacion de acciones de mejoramiento para superar dificultades, pero se siguen presentando dificultades</t>
  </si>
  <si>
    <t xml:space="preserve">Proyecto de vida                                                 Observador del alumno                                     Actas de compromiso                                      Encuestas                                                          Evaluacion Institucional                                     Planes de mejoramiento                                  Planes de apoyo                                               Planillas de control a estudiantes con dificultades rendimiento academico                                                       </t>
  </si>
  <si>
    <t>Se presenta un plan diagnostico y nivelacion las primeras semanas del año lectivo y se revisan las estrategias de planeacion y retroalimentacion basados en los planes de clase</t>
  </si>
  <si>
    <t xml:space="preserve">Plan de area y mallas curriculares                   Planes de clase                                                Carpetas y cuadernos                                       Talleres y guias                                                 </t>
  </si>
  <si>
    <t>Se sigue avanzando en la cultura del trabajo significativo y colaborativo en pequeños grupos, con desarrollo de talleres, debates, exposiciones, utilizando las nuevas tecnologias</t>
  </si>
  <si>
    <t xml:space="preserve">Permanente se evaluan a todos los estudiantes, se hace seguimiento al bajo rendimiento y se da a concoer al padre de familia y estudiante ajustandolo el plan evaluactivo y de nivelacion a las necesidades de cada uno de ellos.           </t>
  </si>
  <si>
    <t>Ejes y Estandares                                            DBA                                                                   Planes de area, mallas curriculares y planes de clases                                                           Planilla de valoraciones                                    Planilla de asistencia                                        Plataforma Vive Colegio 2.0</t>
  </si>
  <si>
    <t>Dia abierto                                                         Actas de seguimiento                                       Planillas de valoraciones                                       Plataforma Vive Colegio 2.0                            Planes de mejoracmiento institucionales        Planes de nivelacion                                         SIEE                                                                Estadisticas</t>
  </si>
  <si>
    <t>Se hace seguimiento sistematico al rendimiento academico, se cuenta con mecanismos de retroalimentacion que se socializan con la totalidad de padres de familia, cuenta con documentos de analisis de pruebas saber 11 y Dia E</t>
  </si>
  <si>
    <t xml:space="preserve">hay seguimiento de evaluaciones externas como saber 11, se hacen planes de mejoramiento con aplicación de correctivos.  </t>
  </si>
  <si>
    <t xml:space="preserve">Actas comité de evaluacion                             Actasd e seguimiento academico                   Planes de nivelacion                                         Planillas de valoraciones                                  Plataforma Vive Colegio 2.0                            Estadistica pruebas saber 11                           Dia E con compromisos                       </t>
  </si>
  <si>
    <t>Planillas de control entradas y salidas              Control de retardos                                          Observador del alumno                                   Control y formato de permisos                        Planillas de asistencia de cada docente         Carpeta de inasistencia</t>
  </si>
  <si>
    <t>Se realiza, revisan y evaluan las actividades de nivelacion por periodo y afinal de año de los estudiantes con dificultades y rendimiento en bajo según la escala valorativa, se hacen ajusten con el fin de mejorar los resultados de los estudiantes.     Se llevan actas de compromiso firmadas por padres de familia, comite de seguimiento y estudiantes.</t>
  </si>
  <si>
    <t>Planes de mejoramiento                                  Acttas de seguimiento                                      Estadisticas y analisis                                      Plataforma Vive Colegio 2.0                             Observador del alumno                                    Planes de nivelacion                                          Boletin de desempeño</t>
  </si>
  <si>
    <t>Se dio inciio al PIAR y DUA con una somera capacitacion con el fin presetar una mejor orientacion a los estudiantes con necesidades especiales.                                  Se cuenta con planes de mejoramiento revisados y evaluados permanentemente para su proceso de retroalimentacion con los estudiantes que presentan bajo rendimiento.                                                Poca preocupacion de parte de los estudiantes para el desarrollo de estos trabajos</t>
  </si>
  <si>
    <t>Capacitacion sobre PIAR y DUA                    Trabajos de asesoria                                        Formatos de asistencia                                    Trabajoo social del grado once                       Plan de mejoramiento al seguimiento academico de los estudiantes                        Planes de apoyo pedagogico</t>
  </si>
  <si>
    <t>Existe organización digital para promover la participacion de los egresados</t>
  </si>
  <si>
    <t>Base de datos</t>
  </si>
  <si>
    <t xml:space="preserve">Cámaras de seguridad.
Dotación de material didáctico, recursos tecnológicos, laboratorios de física, química y biología.
Profesores estudiando maestrías y doctorado.
Planta de personal docente completa.
Buen servicio de bienestar estudiantil.
Actualización de contenidos, metodologías de evaluación en el aprendizaje.
La instalación de la planta física adecuada para el proceso educativo.
Estudiantes nobles, respetuosos, colaboradores.
Servicio eficiente del personal administrativo.
</t>
  </si>
  <si>
    <t>Capacitación docente en procesos investigativos, curriculares, de innovación y tecnología.
Realizar un preicfes externo desde el grado decimo
Actividades de apoyo con planes de mejoramiento que permiten superar las dificultades académicas de los estudiantes.
Maestros comprometidos con su profesión y con sentido de pertenencia.
Implementación del PIAR y DUA. Flexibilización de planes de área, planes de clase y mallas curriculares Transformación de ambientes escolares
Asistencia de padres de familia a llamados de la institución.
Proyectos transversales pertinentes.
Ajustes sistemático y pertinente de los planes de área, planes de clase y mallas curriculares
Prácticas de aula y tareas escolares que respondan a las características de los estudiantes y a la participación de los acudientes
Implementación de propuestas para el mejoramiento de competencias ciudadanas
Promoción y realización de investigaciones escolares</t>
  </si>
  <si>
    <t>La misión y principios institucionales están claramente definidos e intregrados con la educación que ofrece la institución de acuerdo a lo planteado en el PEI.</t>
  </si>
  <si>
    <t>La misión y la visión se encuentran ubicadas en un lugar visible dentro de la I.E y en algunas aulas de clase.</t>
  </si>
  <si>
    <t xml:space="preserve">Las metas se evalúan periódicamente con el objetivo de realizar ajustes en los diferentes aspectos de la gestión  institucional. </t>
  </si>
  <si>
    <t>Actas del consejo académico. Documentos del P.M.I.
Aplicación y Análisis de Encuestas realizadas a la comunidad educativa.</t>
  </si>
  <si>
    <t xml:space="preserve">Es necesario difundir a la comunidad educativa el direccionamiento estrategico a traves de diferentes medios de comunicación con los que cuenta la institución. . </t>
  </si>
  <si>
    <t>Socialización en  reuniones entre docentes y directivos. Semana de inducción a estudiantes.</t>
  </si>
  <si>
    <t xml:space="preserve">Los procesos de inclusión de diferentes grupos poblaciones con NEE o diversidad cultural en nuestra institución educativa, se estan ajustando a la politica nacional de inclusión. </t>
  </si>
  <si>
    <t>Capacitación a docentes sobre las politicas de inclusion nacional PIAR y DUA. Identificación y seguimiento de estudiantes con NEE.</t>
  </si>
  <si>
    <t>En la institución educativa se desarrolla  el plan institucional  en cada uno de sus componentes ,con objetividad  y  sentido de pertenencia  de cada una de las gestiones..</t>
  </si>
  <si>
    <t>Actas de desarrollo institucional
Fotografías de eventos cívicos y culturales.
Encuestas aplicadas a la comunidad educativa.</t>
  </si>
  <si>
    <t>La articulación e integración de los proyectos y acciones  se desarrollaron satisfactoramente, porque se realizaron ajustes de acuerdo a las capacitaciones recibidas por la SED para lograr los objetivos propuestos..</t>
  </si>
  <si>
    <t>Proyecto de Servicio social
Proyecto de media Técnica
Proyectos transversales.</t>
  </si>
  <si>
    <t xml:space="preserve">Actualización y mejoramiento de los procesos pedagógicos y académicos para mejorar el índice de calidad en la I.E. </t>
  </si>
  <si>
    <t xml:space="preserve">Actualización de Planes de área.                   Mallas curriculares.                                           Planes de clase                   </t>
  </si>
  <si>
    <t>La institución recibe información a través  de evaluaciones, informes y resultados para analizarla y tomar desiciones estrategicas para mejorar.</t>
  </si>
  <si>
    <t xml:space="preserve">Análisis de resultados.                        Pruebas saber 
Encuestas de auto evaluación 
P.M.I.
</t>
  </si>
  <si>
    <t>Se realizó la resignificación del PEI a partir del trabajo realizado en cada uno de los componentes que lo integran.</t>
  </si>
  <si>
    <t>Análisis de encuestas aplicadas a la comunidad educativa.                                Plan de mejoramiento institucional.  Documentos de las semanas de desarrollo institucional.</t>
  </si>
  <si>
    <t>El consejo directivo se reúne de acuerdo al cronograma establecido y realiza reuniones extraordinarias cuando se requiere.</t>
  </si>
  <si>
    <t>Actas de consejo directivo.</t>
  </si>
  <si>
    <t>El consejo académico se reúne periodicamente para analizar situaciones referentes al rendimiento académico de los estudiantes de la I..E y tomar desiciones.</t>
  </si>
  <si>
    <t>Actas de consejo académico.</t>
  </si>
  <si>
    <t>La comisión de evaluación y promoción evalúa los resultados de los informes academicos e informa a los estudiantes y padres de familia cada período su rendimiento académico y comportamental, para proponer estrategías de mejoramiento.</t>
  </si>
  <si>
    <t>Actas de seguimiento 
Análisis de actas de seguimiento de los estudiantes
Actas de comité de evaluación y promoción 
Cuadros estadísticos.</t>
  </si>
  <si>
    <t>El comité de convivencia está conformado y realiza su gestión llevando a cabo el debido proceso establecido en el manual de convivencia según la Ley 1620.</t>
  </si>
  <si>
    <t>Acta de conformación de comité de Convivencia.
Actas de compromiso de comportamiento de los estudiantes y padres de familia.          Actas de reuniones.</t>
  </si>
  <si>
    <t>El consejo estudiantil se reúne periódicamente  en representación de los intereses de todos los estudiantes de la institución.  Desarrolló su plan de acción cumpliendo con los objetivos y metas propuestas.</t>
  </si>
  <si>
    <t xml:space="preserve">Proyecto y Reglamento del Consejo Estudiantil
Actas del Consejo Estudiantil.
</t>
  </si>
  <si>
    <t>El personero cumplió a cabalidad con sus funciones.</t>
  </si>
  <si>
    <t xml:space="preserve">
Proyecto de Gobierno Escolar.
Análisis de encuestas aplicadas a estudiantes.
</t>
  </si>
  <si>
    <t>La Asamblea se reúne periódicamente y es reconocida como la instancia de representación de los integrantes de la comunidad educativa.</t>
  </si>
  <si>
    <t>Actas de asambleas                                                  Registro de padres de familia</t>
  </si>
  <si>
    <t>El consejo de padres de familia se reúne periódicamente y cuenta con la participación activa de sus miembros. Además, evalúa los resultados de sus acciones y decisiones y los utiliza  para fortalecer su trabajo aunque por tiempo no completó su plan de acción.</t>
  </si>
  <si>
    <t>Proyecto consejo de padres, reglamento interno del consejo de padres, proyecto transversal escuela de padres, actas de consejo de padres, listado de asistencia.</t>
  </si>
  <si>
    <t xml:space="preserve">La institución educativa se comunica a través de diferentes medios de comunicación informando sobre el proceso de mejoramiento institucional. </t>
  </si>
  <si>
    <t>Circulares, archivo digital y físico, carteleras.                                                                        Grupo institucional COLREAR (Whatsapp) y correo electrónico.                      Documentos de las gestiones y actas.</t>
  </si>
  <si>
    <t xml:space="preserve">La institución educativa desarrolla diferentes actividades de mejoramiento, con el apoyo de equipos de trabajo (comunidades de aprendizaje y gestiones). El clima de los equipos se caracteriza por ser un ambiente de comunicación y confianza en el que todos se sienten acogidos y pueden participar y expresar sus ideas, opiniones, sentimientos y emociones de forma libre. </t>
  </si>
  <si>
    <t xml:space="preserve">Conformación de comunidades de aprendizaje.                                                               Actas de consejo  acádemico.   </t>
  </si>
  <si>
    <t xml:space="preserve">La institución cuenta con un sistema de estímulos y reconocimiento a los logros de los docentes y estudiantes que se aplica en diferentes actos culturales como las izadas de bandera. </t>
  </si>
  <si>
    <t xml:space="preserve">Clausura,                                                                                                     ceremonia de grados 2018,                                                   izadas de bandera.                                                                           Feria empresarial.                                                                                Feria de la ciencia y creatividad.         </t>
  </si>
  <si>
    <t xml:space="preserve">La institución socializa las buenas practicas pedagógicas en las reuniones que se realizan entre docentes- administrativos. </t>
  </si>
  <si>
    <t xml:space="preserve">Evaluación a las actividades realizadas para ajustes pertnenres.                                                                                                       </t>
  </si>
  <si>
    <t>CACHIRA</t>
  </si>
  <si>
    <t>INSTITUCION EDUCATIVA REYES ARAQUE</t>
  </si>
  <si>
    <t>BARRIO LA AHUMADA</t>
  </si>
  <si>
    <t>LUDWIN HOHANNY BARAJAS ANAYA</t>
  </si>
  <si>
    <t>EDINHO REINALDO DIAZ BUSTOS</t>
  </si>
  <si>
    <t>DOCENTE</t>
  </si>
  <si>
    <t>edinho@ufpso.edu.co</t>
  </si>
  <si>
    <t>MAGDA YOLIMA RANGEL VERA</t>
  </si>
  <si>
    <t>yolyma_tqm@hotmail.com</t>
  </si>
  <si>
    <t xml:space="preserve">KELY TATIANA VILLAMIZAR </t>
  </si>
  <si>
    <t>kellytatiana_villa@hotmail.com</t>
  </si>
  <si>
    <t>ANIBAL GELVEZ SILVA</t>
  </si>
  <si>
    <t>ni-bo24@hotmail.com</t>
  </si>
  <si>
    <t>RECTOR</t>
  </si>
  <si>
    <t>hohanny@hotmail.com</t>
  </si>
  <si>
    <t xml:space="preserve">Los estudiantes se identifican con la institución y sienten orgullo de pertenecer a ella. Además, participan activamente en actividades externas,  en su representación. </t>
  </si>
  <si>
    <t xml:space="preserve">Participación del grupo CODIRA en diferentes actividades culturales y artísticas.                                                                                                         Izadas de bandera. </t>
  </si>
  <si>
    <t xml:space="preserve">La institución está pendiente con frecuencia de los espacios y dotaciones. Las sedes poseen espacios que se han adecuado, organizado y mejorado para propiciar un buen ambiente para el aprendizaje </t>
  </si>
  <si>
    <t xml:space="preserve">Adecuación de salas de informática (2) sede principal.                                                                                    Nueva aula en la Sede La Lajita.                        Señalizaciones.                                                                          Cambio del piso en la cancha "La Lajita". </t>
  </si>
  <si>
    <t>Al inicio del año escolar, en todas las sedes se explican a los estudiantes nuevos los usos y costumbres de la institución.</t>
  </si>
  <si>
    <t>Manual de convivencia.                                         Plan diagnóstico.</t>
  </si>
  <si>
    <t>En todas las sedes de la institución se observan el entusiasmo y una elevada motivación hacia el aprendizaje, lo que se refleja en toda la comunidad educativa.</t>
  </si>
  <si>
    <t xml:space="preserve">Análisis de encuestas aplicadas a la comunidad educativa. Actas de desarrollo institucional.                                                                                                                                                                                                                           </t>
  </si>
  <si>
    <t>El manual de convivencia es conocido y utilizado como instrumento que orienta los principios y valores, lo cual favorece un clima organizacional armónico entre los diferentes estamentos.</t>
  </si>
  <si>
    <t>Manual de convivencia.
Actas de socialización a estudiantes, docentes y padres de familia. 
Actas de ajustes realizados.</t>
  </si>
  <si>
    <t>La institución cuenta con una política de actividades extracurriculares que propician la participación de todos los estudiantes en los aspectos sociales, deportivos, éticos etc.</t>
  </si>
  <si>
    <t>Actas   fotografias</t>
  </si>
  <si>
    <t>La institución evalúa periódica y sistemáticamente los resultados y el impacto de su programa de promoción de bienestar de los estudiantes, y realiza acciones para mejorarlo o fortalecerlo.</t>
  </si>
  <si>
    <t>Registro de asistencia al restaurante escolar, Proyecto de educación para la sexualidad y construcción de ciudadanía. Proyecto de vida saludable.</t>
  </si>
  <si>
    <t>La institución cuenta con el comité de convivencia, el cual se encarga de la identificación y mediación de los conflictos que se presentan entre los diferentes estamentos de la comunidad educativa. Es necesario seguir el conducto regular.</t>
  </si>
  <si>
    <t xml:space="preserve">Proyecto de convivencia escolar con su decreto reglamentario. </t>
  </si>
  <si>
    <t>La institución ha definido políticas y mecanismos para prevenir situaciones de riesgos y manejar los casos difíciles en la institución. Es importante seguir los protocolos.</t>
  </si>
  <si>
    <t xml:space="preserve">Actas   proyecto de convivencia </t>
  </si>
  <si>
    <t>Mantiene una comunicación activa y constante con los padres de familia. Utilizando los distintos medios. Pero aun hace falta correspondencia y compromiso por parte de los mismos.</t>
  </si>
  <si>
    <t xml:space="preserve">Actas de asistencia. Actas de consejo de padres y fotografías. </t>
  </si>
  <si>
    <t>La institución realiza un intercambio fluido de información con las autoridades educativas en el marco de la política definida, lo que facilita la ejecución de las actividades y la solución oportuna de los problemas.</t>
  </si>
  <si>
    <t>Correspondencia escrita y virtual.</t>
  </si>
  <si>
    <t>Sostiene buenas relaciones con las institusiones externas que complementan los procesos pedagógicos, logrando de esta manera una  información integral.</t>
  </si>
  <si>
    <t xml:space="preserve">Registro de calificaciones SENA
Proyecto de  articulación SENA MEN </t>
  </si>
  <si>
    <t>La institución ofrece un propuesta muy variada sobre de como mejorar la forma de vida de los estudiante, pero es importante vincular los procesos productivos de la región, generando mas participación.</t>
  </si>
  <si>
    <t xml:space="preserve">Proyecto transversal "servicio social" Proyectos demostrativos de Ecologia y la media tecnica. </t>
  </si>
  <si>
    <t>Se esta realizando diagnostico de estudiantes con dificultades de aprendizaje para incluirlos en los programas DUA y PIAR</t>
  </si>
  <si>
    <t>Inducción de los programas de la Secretaria de Educación DUE y PIAR</t>
  </si>
  <si>
    <t>N/A</t>
  </si>
  <si>
    <t>Teniendo en cuenta los resultados de las pruebas de estado se realizo sensibilización a los estudiantes del grado Undécimo y concejo de padres sobre la importancia de establecer una ruta profesional junto a la laboral.</t>
  </si>
  <si>
    <t>Charalas de profesionales de la UIS
Orientación vocacional desde el Area de tecnología</t>
  </si>
  <si>
    <t>Se trabajo el proyecto de vida orientado desde los titulares y las Areas de Etica, Religión y los proyectos Transversales de Educación Economica y financiera</t>
  </si>
  <si>
    <t>Guias de emprendimiento y educación economica y financiera
Seguimiento a mi proyecto de vida cumpliendo mis mestas
Proyecto de Vida elaborado por cada estudiante
Proyectos en la feria ce la ciencia y la creatividad.</t>
  </si>
  <si>
    <t>Actas respectivas de cada reunión
Formatos de citación
Planillas de asistencia</t>
  </si>
  <si>
    <t>Los servicios que brinda la institución se les hace seguimiento y son evaluados por la comunidad educativa, aunque se cuenta con el servicio PAE, tienda escolar, transporte, biblioteca. Algunos de estos servicios no son continuos debido que dependen de entidades gubernamentales.</t>
  </si>
  <si>
    <t>Proyecto servicio social
Estudiantes beneficiarios del programa PAE
Listado de estudiantes usuarios del transporte escolar
Contrato arrendamiento tienda escolar</t>
  </si>
  <si>
    <t>La institución cuenta con una planta fisica en buenas condiciones, se identifica la necesidad de reacondicionar las aulas provicinales ya que cumplieron su vida util</t>
  </si>
  <si>
    <t>Carpeta de planillas para registro y uso de dependencias en la institución
Proyecto de servicio social estudiantil</t>
  </si>
  <si>
    <t>El servicio social se presto en ….   dependencias internas y externas de la institución</t>
  </si>
  <si>
    <t>Proyecto Servicio Social
Carpeta de control de prestación del servicio social en las diferentes dependencias
Actas de sustentación del servicio social estudiantil.</t>
  </si>
  <si>
    <t>Participación de los estudiantes de forma activa en el gobierno escolar, a traves de la elección democratico de sus representantes.
Hacen parte del comité de convivencia escolar
Participación en los diferentes proyectos transversales 
Se requiere mejores aportes de los representantes en la parte academica</t>
  </si>
  <si>
    <t>Actas de gobierno escolar
Actas de izada de bandera
planillas de eventos deportivos
Proyecto comité pastoral
Proyecto de servicio social
Planeación institucional
Proyectos transversales
Observador del estudiante</t>
  </si>
  <si>
    <t>Se realiza la conformación del consejo de padres como mecanismo de seguimiento y participación de las diferentes actividades institucionales.
No se realizaron actividades significativas en la participación de este organismo.
No participaron activamente de los procesos institucionales de su competencia.</t>
  </si>
  <si>
    <t>Actasde conformación de consejo de padres
Proyecto educación sexual y construcción de ciudadania
Listado de asistencia
Citación a reuniones</t>
  </si>
  <si>
    <t>La institución realizo actividades encamindas a la participación activas de los padresd de familia a traves del proyecto educación sexual y construcción de ciudadania y en actividades culturales, deportivas, ferias donde se evidencio la participación de los padres de familia.</t>
  </si>
  <si>
    <t>Actas de samblea de padres
Proyecto de educación sexual y construcción de ciudadania
Listado de asistencia a citaciones a reuniones.
Tarjetas de invitación
Observador del estudiante.</t>
  </si>
  <si>
    <t>La institución maneja el proyecto de riesgos en salud donde se lleva un control de los diferentes factores que inciden en la salud de la comunidad educativa con el apoyo en algunos de ellos con el PAB.</t>
  </si>
  <si>
    <t>Proyecto de seguridad vial
Proyecto educación sexual y construcción de ciudadania
Programas del PAB (Hospital Regional de Occidente)
Carpeta de riesgos en salud
Carnet de entidad prestadora de salud (EPS)</t>
  </si>
  <si>
    <t>Participación activa de la comisaria de familia, pscicologia, policita brindando apoyo a las diferentes situaciones que afectaron la convivencia institucional.
Conformación y funcionamiento del comité de convivencia escolar.</t>
  </si>
  <si>
    <t>Talleres Educación sexual y construcción de ciudadania
Escuela de padres
Campañas de PONAL
Control de riesgos en salud
Invitación a talleres de padres
Planillas de asistencia
Libro de actas de control de visitantes externos
Carpeta de correspondencia recibida y enviada</t>
  </si>
  <si>
    <t>El proyecto transversal de seguridad vial realizo diferentes actividades como simulacros, charlas, señalización  adquisición de convenios prestadores de servicios de riesgos fisicos para una movilidad segura. 
Estos programas son dados a conocer a la comunidad educativa en apoyo con la Policia</t>
  </si>
  <si>
    <t>Programa de riesgos
Carnet estudiantil
Carnet de riesgos fisicos
Video camaras de seguridad</t>
  </si>
  <si>
    <t>Grupo de TRABAJO DE LA GESTIÓN COMUNITARIA.
Proyectos servicio social  de los estudiantes del grado 11.
Organización y desarrollo de la feria empresarial y de la ciencia y la creatividad.
Ejecución de los planes operativos de los proyectos transversales.
  Participación de la comunidad educativa en los diferentes estamentos de la institución.
Seguimientos de los proyectos de vida de los estudiantes transversal con las áreas del conocimiento.
Uso de las herramientas tecnológicas  (tres aulas acondicionadas para este servicio).
Acompañamiento de autoridades en la institución.
Trabajo investigativo por medio de la feria empresarial  (proyecto de educación económica y financiera.)</t>
  </si>
  <si>
    <t>Elaboración socialización y ejecución de un plan  operativo de la Asociación de Padres de Familia.
Dar continuidad a los talleres Pedagógicos de la Escuela Familiar, con la asistencia de la totalidad de los padres de familia. 
Mejorar servicio de bienestar en cuanto a la continuidad en el transporte escolar y programa PAE.
Regular los precios de la tienda escolar. Ampliar el menú escolar.
Disminuir el uso de plásticos y vidrios en la tienda escolar.
Programar talleres para los diferentes grados de los proyectos transversales.
Institucionalizar actividades para cada uno de los proyectos transversales, fijando una fecha específica.
Programar dos simulacros de prevención de riesgos naturales para el año.
Buscar estrategias que permitan la vinculación constante de los padres de familia en los procesos formativos de los estudiantes. 
Promover la participación de los exalumnos en todas las actividades programas por la institución en el año escolar.
Asignar responsabilidades al consejo de padres en aspectos como: Liderar procesos encaminados a mejorar  el nivel académico  y comportamiento.</t>
  </si>
  <si>
    <t xml:space="preserve">1.Se inicia con la identificación de los posibles casos de estudiantes en condición de discapacidad, ateniendo al decrero 1421 de 2017 por el cual se reglamenta en el marco de la educación inclusiva la atención educativa a la población con discapacidad.                                                                                                            2.Los docentes reciben capacitación para la identificación de los estudiantes con discapacidad, para realizar la respectiva valoración por un profesional idóneo al campo específico.                                                                                                                                  3.Actualización y mejoramiento de los procesos pedagógicos y académicos para mejorar el índice de calidad en la Institución educativa, desde la resignificación del PEI.                                                                                                                                          4.Conformación del comité de convivencia y la gestión realizada en el año escolar llevando a cabo el debido proceso establecido en el manual de convivencia según la Ley 1620.                                                                                                                             5.Las sedes poseen espacios que se han adecuado, organizado y mejorado para propiciar un buen ambiente para el aprendizaje.           6. Se realizan Escuela de Padres, bajo el acompañamiento de un profesional especializado. </t>
  </si>
  <si>
    <t xml:space="preserve">1. Continuar con la identificación, atención y seguimiento a la población con discapacidad teniendo en cuenta lo estipulado en los documentos institucionales y el Decreto 1421 de 2017. </t>
  </si>
  <si>
    <t xml:space="preserve">2. Tener claro el debido proceso estipulado en el Manual de Convivencia de la Institución para seguir la ruta de atención a las situaciones de convivencia escolar presentadas de acuerdo a su tipologia I,II,II. </t>
  </si>
  <si>
    <t>3.Promover estrategias para el conocimiento y apropiación de los documentos institucionales por parte de los padres de familia y estudiantes.</t>
  </si>
  <si>
    <t>Se cuenta con un proceso pertinente de matrícula, soportado en el SIMAT</t>
  </si>
  <si>
    <t>Libro de matrícula, base de datos SIMAT.</t>
  </si>
  <si>
    <t>El archivo académico está bien organizado de acuerdo a las normas</t>
  </si>
  <si>
    <t>Archivo académico que reposa en la secretaría de la institución.</t>
  </si>
  <si>
    <t>La institución está haciendo uso de la plataforma vivecolegio 2.0 para el procesamiento de notas</t>
  </si>
  <si>
    <t>Soporte en el software vivecolegio 2.0</t>
  </si>
  <si>
    <t>Se realizaron las adecuaciones programadas en cuanto a resane, pintura en ambas sedes.  Construcción del muro y adecuación del piso en la sede la Lajita.</t>
  </si>
  <si>
    <t>Planta física, soportes contables</t>
  </si>
  <si>
    <t>Se cuenta con un comité de embellecimiento y decoración sin embargo el aseoy manejo adecuado de basuras,  es un aspecto por mejorar.</t>
  </si>
  <si>
    <t>Plan de acción e informe del comité de embellecimiento y decoración</t>
  </si>
  <si>
    <t xml:space="preserve">Se realiza seguimiento a los espacios físicos de la institución desde la contraloría estudiantil, los padres de familia y docentes. </t>
  </si>
  <si>
    <t xml:space="preserve">Mantenimiento de la planta física, soportes contables. </t>
  </si>
  <si>
    <t>Se realizó la compra de 3 video beam y ventiladores.</t>
  </si>
  <si>
    <t>Soportes contables de compra</t>
  </si>
  <si>
    <t>Los suministros fueron asignados de manera oportuna</t>
  </si>
  <si>
    <t>Se realizaron dos mantenimientos de uso de recursos</t>
  </si>
  <si>
    <t>Fichas de registro del mantenimiento de computadores</t>
  </si>
  <si>
    <t>La institución cuenta con cámaras de seguridad que contribuyen a la protección de los bienes de la institución.</t>
  </si>
  <si>
    <t>Cámaras de seguridad instaladas en puntos estrátegicos.</t>
  </si>
  <si>
    <t>Se cuenta con el servicio transporte  y restaurante escolar, aunque su servicio es un aspecto por mejorar</t>
  </si>
  <si>
    <t xml:space="preserve">Listado de estudiantes beneficiarios del servicio de transporte y restaurante escolar. </t>
  </si>
  <si>
    <t xml:space="preserve">La institución realiza planes de nivelación y apoyo para los estudiantes con bajo desempeño.  Se ha iniciado un proceso de capacitación para el desarrollo y ejecución del PIAR. </t>
  </si>
  <si>
    <t>Planes de nivelación  desde las diferentes áreas.  Documentos de la capacitación para el proceso de inclusión.</t>
  </si>
  <si>
    <t xml:space="preserve">La institución, cuenta con docentes especializados en todas las áreas. </t>
  </si>
  <si>
    <t>Documento relación planta de personal.</t>
  </si>
  <si>
    <t xml:space="preserve">El proceso de inducción, se realiza en forma eficiente. </t>
  </si>
  <si>
    <t>Documento PEI</t>
  </si>
  <si>
    <t>Se recibieron capacitaciones sobre emprendimiento, transversalidad y  Competencias Básicas y DBA</t>
  </si>
  <si>
    <t>Documentos de trabajo sobre emprendimiento, transversalidad y planes de área.</t>
  </si>
  <si>
    <t>La asignación académica se realiza de acuerdo a los perfiles por resolución interna.</t>
  </si>
  <si>
    <t>Asignación carga académica, resoluciones.</t>
  </si>
  <si>
    <t xml:space="preserve">El personal vinculado a la institución, muestra un gran sentido de pertinencia y colaboración con todas las actividades de la institución. </t>
  </si>
  <si>
    <t>Plan de acción e informe de los comités y grupos de trabajo.  Actas de reuniones de docentes.</t>
  </si>
  <si>
    <t>Este proceso se realiza eficientemente y en las fechas indicadas.</t>
  </si>
  <si>
    <t>Evaluaciones de desempeño, actas de concertación de evidencias.</t>
  </si>
  <si>
    <t>Se cuenta con una política de estímulos y reconocimientos por logros académicos y experiencias significativas.</t>
  </si>
  <si>
    <t>Resoluciones rectorales.</t>
  </si>
  <si>
    <t>Se cuenta el documento semilleros de investigación,  bitácoras y grupos de investigación del grado once.</t>
  </si>
  <si>
    <t>Documento semillero de investigación institucional.   Proyectos de investigación.</t>
  </si>
  <si>
    <t xml:space="preserve">Los conflictos y problemas de  convivencia se manejan de acuerdo al manual de convivencia, respaldado por su respectivo comité. </t>
  </si>
  <si>
    <t xml:space="preserve">Manual de convivencia,  actas del comité de convivencia. </t>
  </si>
  <si>
    <t xml:space="preserve">El bienestar del talento humano, se apoya desde los diferentes comités de trabajo y la dirección de la institución. </t>
  </si>
  <si>
    <t>Planes de acción e informes de los comités de pastoral , salud y social.</t>
  </si>
  <si>
    <t xml:space="preserve">El presupuesto anual se realiza y ejecuta de acuerdo a las normas contables vigentes. </t>
  </si>
  <si>
    <t>Presupuestos, archivo contable.</t>
  </si>
  <si>
    <t>La institucion cuenta con un manejo claro de los rubros del presupuesto.</t>
  </si>
  <si>
    <t>Libros contables e informes a controlaroria.</t>
  </si>
  <si>
    <t xml:space="preserve">Deacuerdo a los ingresos se elabora el presupuesto anual </t>
  </si>
  <si>
    <t xml:space="preserve">Presupuesto y  soportes contables. </t>
  </si>
  <si>
    <t xml:space="preserve">Se realizan los reportes correspondientes a contraloria  en las fechas estipuladas. </t>
  </si>
  <si>
    <t xml:space="preserve">Archivos contables </t>
  </si>
  <si>
    <t>Se cuenta con docentes con perfiles para todas las áreas del plan de estudios                                                                                                               El apoyo de la gestión financiera y contable, es muy eficiente en la institución educativa                                                                              Se cuenta con recursos tecnológicos sufiencientes para apoyar los procesos pedagógicos en todas las áreas.</t>
  </si>
  <si>
    <t>Se cuenta con un programa de estímulos para el reconocimiento de logros de estudiantes, docentes y administrativos</t>
  </si>
  <si>
    <t>Mantenimiento de la planta física en las dos sedes</t>
  </si>
  <si>
    <t>Mejorar el servicio de aseo, embellecimiento en la institución</t>
  </si>
  <si>
    <t xml:space="preserve">Socializar el manual de convivencia con estudiantes y padres de familia. </t>
  </si>
  <si>
    <t>AÑO 2020</t>
  </si>
  <si>
    <t>Actas consejo de docentes- actas consejo aca´demico - actualización planes de área- mallas curriculares - planes de clase- reuniones virtuales entre comunidades de aprendizaje</t>
  </si>
  <si>
    <t>Ante la situación de emergencia Covid-19 los proyectos de servicio social, media técnica y transversales se modificaron para desarrollarlos desde el estudio en casa. Además, teniendo en cuenta que los estudiantes alcanzaron a desarrollar algunas actividades. (planilla de seguimiento)</t>
  </si>
  <si>
    <t xml:space="preserve">Actas de consejo directivo (7) </t>
  </si>
  <si>
    <t xml:space="preserve">Actas de consejo académico(6) </t>
  </si>
  <si>
    <t xml:space="preserve">Acta de conformación de comité de Convivencia.                                                               Actualización manual de convivencia.      Actas de reuniones. </t>
  </si>
  <si>
    <t xml:space="preserve">Acta de conformación del consejo estudiantil, elegidos en la jornada democrática.                                                             Proyecto y reglamento del consejo estudiantil.  </t>
  </si>
  <si>
    <t>Acta de elección del personero estudiantil.</t>
  </si>
  <si>
    <t xml:space="preserve">Conformación de consejo de padres para formular el plan de acción, sin embargo, por la situación actual no se han realizado reuniones.                           Acta   de conformación                                                                                     Listado de asistencia </t>
  </si>
  <si>
    <t>Evidencias fotográficas (Jornada democáctica, posesión del gobierno escolar, izada de bandera)                                  Programa del evento                                              Acta</t>
  </si>
  <si>
    <t>Trabajo realizado por los docentes en las comunidades de aprendizaje (Evidencia fotográfica, documentos digitales)</t>
  </si>
  <si>
    <t xml:space="preserve">Programa celebración 50 años y preparación de los estudiantes para el "Día cultural" y "San Juanero Huilense" </t>
  </si>
  <si>
    <t xml:space="preserve">Jornada de embellecimiento de la planta física (pintura de puertas, paredes)              Sede La Lajita: pintura      </t>
  </si>
  <si>
    <t xml:space="preserve">Semana de inducción y socialización de documentos institucionales (listado de asistencia, presentaciones power point)   Test diagnósticos de aprendizaje (Sede La Lajita) </t>
  </si>
  <si>
    <t xml:space="preserve">Comunidades de aprendizaje Whatsapp y/o redes sociales.                                                    Mensajes motivacionales en guías de aprendizaje. </t>
  </si>
  <si>
    <t xml:space="preserve">Manual de convivencia.
Actas de socialización a estudiantes, docentes y padres de familia. 
Actas de ajustes realizados.                                  Formatos o rejillas. </t>
  </si>
  <si>
    <t>Entrega del PAE.                                                   Kit escolar.                                                    Proyecto de educación para la sexualidad y construcción de ciudadanía.                                                   Proyecto de vida saludable.</t>
  </si>
  <si>
    <t xml:space="preserve">Manual de convivencia.
Actas                                                                               Formatos de seguimiento </t>
  </si>
  <si>
    <t xml:space="preserve">Manual de convivencia.
Actas                                                                               Formatos de seguimiento                                        Observador a través de la plataforma Vive Colegio </t>
  </si>
  <si>
    <t xml:space="preserve">Llamadas telefónicas a padres de Familia.                                                                           Comunidades de aprendizaje por Whatsapp                                                                      Uso de redes sociales para entablar una comunicación. </t>
  </si>
  <si>
    <t xml:space="preserve">Circulares y memorandos enviados por la SED. </t>
  </si>
  <si>
    <t>Proyectos con la media técnica</t>
  </si>
  <si>
    <t>1.La comunicación constante con los padres de familia a través de las comunidades de aprendizaje, en relación al proceso de estudio en casa ha resultado un aspecto positivo ya que ellos asumen un papel activo en el proceso que se está desarrollando.                           2. El interés por mejorar los procesos académicos, pedagógicos y evaluativos por parte de los docentes y administrativos demuestran el compromiso y sentido de pertinencia.                                                                                                                                   3. Trabajo en equipo realizado desde el consejo directivo, docentes y académico; además el trabajo realizado desde las gestiones y comunidades de aprendizaje por áreas de conocimiento.                                                                                                          4. Avances en el desarrollo del PIAR y DUAR como instrumentos de la política de inclusión.</t>
  </si>
  <si>
    <t xml:space="preserve">Mantener la motivación de toda la comunidad educativa hacia el aprendizaje de los estudiantes, contribuyendo a continuar el proceso académico. </t>
  </si>
  <si>
    <t xml:space="preserve">La Institución Educativa cuenta con la misión y principios institucionales definidios e integrados con la educación que se edefine en el PEI.  </t>
  </si>
  <si>
    <t xml:space="preserve">Documento PEI, murales en la institución con la misión y visión. </t>
  </si>
  <si>
    <t>Actas del consejo académico                       PMI- Autoevaluaciones realizadas por gestiones</t>
  </si>
  <si>
    <t xml:space="preserve">Las metas se evalúan constantemente con el objetivo de realizar ajustes en los aspectos de la gestión institucional. </t>
  </si>
  <si>
    <t xml:space="preserve">El direccionamiento de la institución educativa es difundido en diferentes medios de comunicación, sin embargo es necesario fortalecer estos canales de comunicación. </t>
  </si>
  <si>
    <t xml:space="preserve">Socialización en la semana de inducción- listado de asistencia. </t>
  </si>
  <si>
    <t>Planeación y realización del PIAR y DUA</t>
  </si>
  <si>
    <t xml:space="preserve">Identificación y planeación de PIAR y DUA para la atención de los diferentes grupos poblaciones con NEE en la institución, ajustando a la política nacional de inclusión. </t>
  </si>
  <si>
    <t>Se desarrollaron talleres pedagogicos a la comunidad educativa por FUNDACOOP (Fundación cooprofesores) enfocados en la prevencón deconsumo de drogas, amor y autoridad, por el especialista "German EDUAdo Gomez"</t>
  </si>
  <si>
    <t>Evidencias estudio en casa            Liderazgo docente para constituir las comunidades de aprendizaje virtual  por Whatsapp y /o redes sociales.</t>
  </si>
  <si>
    <t xml:space="preserve">En la Institución Educativa se evidencia el sentido de pertenencia y liderazgo en cada una de las actividades realizadas en las gestiones. </t>
  </si>
  <si>
    <t xml:space="preserve">Semana institucional de Enero                      Presentación de diapositivas. </t>
  </si>
  <si>
    <t xml:space="preserve">Se realizó un informe presentando el análisis de los resultados de las pruebas saber del 2019, además se presentaron algunas estrategias de trabajo para mejorar los resultados. </t>
  </si>
  <si>
    <t xml:space="preserve">Actualización del PEI, a partir del trabajo realizado por cada uno de los componentes. </t>
  </si>
  <si>
    <t xml:space="preserve">Documentos de las semanas de desarrollo institucional.        </t>
  </si>
  <si>
    <t>Gracias a la situación de emergencia sanitaria Covid-19 se han realizado reuniones con regularidad para tratar aspectos relaciones con el bienestar de la Institución y para aprobar las propuestas del consejo académico y de docentes.</t>
  </si>
  <si>
    <t xml:space="preserve">Las reuniones del consejo académico se realizan cada quince días, a través de plataformas virtuales. Con el objetivo de mejorar las estrategias de aprendizaje y evaluación de los estudiantes. </t>
  </si>
  <si>
    <t xml:space="preserve">Reportes de reprobación de los estudiantes en cada periodo.                          Actas de consejo académico (6)                   Actas de consejo de docentes </t>
  </si>
  <si>
    <t xml:space="preserve">Listado de asistencia a al reunión realizada al inicio del año escolar. </t>
  </si>
  <si>
    <t>Sostiene buenas relaciones con las institusiones externas que complementan los procesos pedagógicos, logrando de esta manera una  información integral</t>
  </si>
  <si>
    <t xml:space="preserve">Mantiene una comunicación activa y constante con los padres de familia. Utilizando los distintos medios (redes sociales: whatsapp- facebook) o llamadas telefónicas. </t>
  </si>
  <si>
    <t xml:space="preserve">La institución formuló protocolos y formatos de seguimiento para atender las situaciones que se presenten respecto al comportamiento. </t>
  </si>
  <si>
    <t>La institución cuenta con el comité de convivencia, el cual se encarga de la identificación y mediación de los conflictos que se presentan entre los diferentes estamentos de la comunidad educativa</t>
  </si>
  <si>
    <t xml:space="preserve">Se han apoyado algunas estrategias en pro del bienestar del estudiante. Es importante el impacto del programa de bienestar del estudiante en tiempos de estudio en casa. </t>
  </si>
  <si>
    <t xml:space="preserve">Debido a la situación presentada por el Covid-19 no se han realizado actividades extracurriculares. </t>
  </si>
  <si>
    <t>Comunidades de aprendizaje (Whatsapp y/o redes sociales)</t>
  </si>
  <si>
    <t>La institución socializa las buenas practicas pedagógicas del tiempo de estudio en casa  en las reuniones que se realizan entre docentes- administrativos.</t>
  </si>
  <si>
    <t xml:space="preserve">Los docentes pueden utilizar la plataforma vive colegio para relalizar felicitaciones o reconocimientos. Además, se alcanzó a realizar una izada de bandera como reconocimiento a estas habilidades. </t>
  </si>
  <si>
    <t>El desarrollo de los proyectos y acciones se desarrollaron satisfactoriamente antes del periodo de estudio en casa deacuerdo al COVID-19, sin embargo se ha seguido trabajando en los ajustes y actualizaciones pertinentes según lineamientos de la SED.</t>
  </si>
  <si>
    <t>Se ha realizado actualizaciones y mejoramiento de los procesos pedagógicos- académicos para mejorar la calidad en la Institución Edcuativa, de acuerdo a las exigencias del estudio en casa.</t>
  </si>
  <si>
    <t xml:space="preserve">El proceso de evaluación y retroalimentación es un aspecto que ha sido analizado para proponer estrategias de mejoramiento en las diferentes reuniones del consejo de docentes y académico. </t>
  </si>
  <si>
    <t>El comité de convivencia está conformado y realiza su gestión llevando a cabo el debido proceso establecido en el manual de convivencia según la Ley 1620.Además, se realizaron los ajustes de acuerdo al estudio en casa.</t>
  </si>
  <si>
    <t xml:space="preserve">La elección del personero estudiantil se realizó en la jornada democrática; por la situación de estudio en casa no se desarrolló el plan de acción. </t>
  </si>
  <si>
    <t>Se realizó la conformación del consejo estudiantil en la jornada democrática, además por la situación presentada por la emergencia sanitaria: covid-19 no se logró cumplir el plan de acción.</t>
  </si>
  <si>
    <t>La asamblea es reconocida como la instancia que representa a la comunidad, además se establecieron canales de comunicación con los padres de familia.</t>
  </si>
  <si>
    <t>El consejo de padres de familia cuenta con participación activa a pesar de la emergencia sanitaria, a través de la vinculación de la comunidad con la escuela de padres virtual por medio de la emisora parroquial y la plataforma Zoom.</t>
  </si>
  <si>
    <t xml:space="preserve">La institución educativa se comunica a través de diferentes medios de comunicación informando sobre el proceso de mejoramiento institucional; a través de redes sociales como Whatsapp. </t>
  </si>
  <si>
    <t>Los estudiantes estaban preparando y organizando diferentes muestras artísticas en el marco de la celebración de los 50 años de la institución, sin embargo no se realizaron por la situación presentada. Además, los estudiantes participaron de forma activa en la feria empresarial y de la ciencia y creatividad realizada de forma virtual.</t>
  </si>
  <si>
    <t xml:space="preserve"> Las sedes poseen espacios que se han adecuado, organizado y mejorado para propiciar un buen ambiente para el aprendizaje. Además, se han realizado algunas adecuaciones para atender los protocolos de bioseguridad ante la pandemia covid-19.</t>
  </si>
  <si>
    <t>Al inicio del año escolar, en todas las sedes se explican a los estudiantes nuevos los usos y costumbres de la institución; sin embargo hace falta utilizar algunas estrategias para garantizar el seguimiento a los nuevos aprendizajes.</t>
  </si>
  <si>
    <t>La motivación es realizada por los directivos, docentes y administrativos en las comunidades de aprendizaje virtuales y guías de estudio en casa. Sin embargo, se deben nuevas estrategias para propiciar ambientes de aprendizaje en los que los estudiantes se encuentren motivados por el conocimiento.</t>
  </si>
  <si>
    <t>La institución ofrece un propuesta muy variada sobre cómo mejorar la forma de vida de los estudiantes, vinculando en los procesos productivos de la región y generando más participación en los entornos familiares.</t>
  </si>
  <si>
    <t>Dada la situación actual de la pandemia, sería viable fortalecer los procesos de enseñanza- aprendizaje a través del uso de la tecnología por parte de los docentes para motivar a los estudiantes hacia el uso y apropiación del conocimiento.</t>
  </si>
  <si>
    <t xml:space="preserve">Diseñar estrategias de participación viables y acordes a la situación de emergencia covid-19, para garantizar el cumplimiento y desarrollo del plan de acción del consejo estudiantil y el personero (a).  </t>
  </si>
  <si>
    <t xml:space="preserve">Fomentar el liderazgo del personero(a) estudiantil en el trabajo con el grupo de apoyo (consejo estudiantil) para llevar a cabo las acciones propuestas. </t>
  </si>
  <si>
    <t>El proceso se realizó siguiendo los protocolos de bioseguridad y soportado en el SIMAT</t>
  </si>
  <si>
    <t>Fichas de matriculas,  SIMAT</t>
  </si>
  <si>
    <t>Existe el archivo académico y es gestionado de manera eficaz</t>
  </si>
  <si>
    <t>Archivo académico en la secretaría de la institución</t>
  </si>
  <si>
    <t>Se realiza desde la plataforma vivecolegio, generando boletines cada período académico</t>
  </si>
  <si>
    <t>Base de datos Vivecolegio 2.0</t>
  </si>
  <si>
    <t>El mantenimiento realizado a las unidades sanitarias en cuanto a pintura, acueducto, instalación de puertas, tanques aereos instalación de lavamanos, en ambas sedes, pintura y construcción de rampas en la cancha y entrada  de la sede principal,  adecuación de la secretaría y rectoría, cieloraso pvc, adecuación laboratorios y biblioteca, resanes y pintura de corredor parte norte de la sede principal.</t>
  </si>
  <si>
    <t>Planta física en las dos sedes</t>
  </si>
  <si>
    <t xml:space="preserve">El comité de embellecimiento y aseo, durante el trabajo presencial, realizó una tarea efeciente. </t>
  </si>
  <si>
    <t>fotografías decoración para los 50 años del colegio, en la sede principal</t>
  </si>
  <si>
    <t>El seguimiento al uso de espacios, se realiza desde la contraloría estudiantil, rector, docentes y padres de familia</t>
  </si>
  <si>
    <t xml:space="preserve">Mantenimiento de la planta física, inventario planta física. </t>
  </si>
  <si>
    <t>Se adquirieron fotocopiadoras y se realizó el mantenimiento de las existentes, se entregaron kits escolares, textos, guías de aprendizaje , para contribuir a la modalidad de trabajo remoto frente a la situación generada por el COVID - 19</t>
  </si>
  <si>
    <t>Soportes contables</t>
  </si>
  <si>
    <t>Los suministros se gestionaron de manera eficiente y oportuna</t>
  </si>
  <si>
    <t xml:space="preserve">Soportes contables </t>
  </si>
  <si>
    <t>Se realizaron mantenimiento de computadores e impresoras -fotocopiadoras</t>
  </si>
  <si>
    <t>Inventario de equipos cómputo.</t>
  </si>
  <si>
    <t xml:space="preserve">La institución cuenta con un celador nocturno y  cámaras de seguridad sólo para la sede principal </t>
  </si>
  <si>
    <t>Formato planta de personal de la institución</t>
  </si>
  <si>
    <t>Se contó con servicio de transporte y restaruante durante la presencialidad, luego debido a la emergencia ocasionada por el COVID, las familias beneficiadas, recibieron el PAE (complemento alimenticio, para preparar en casa)</t>
  </si>
  <si>
    <t>Listado de estudiantes beneficiados del servicio de transporte y restaurante escolar</t>
  </si>
  <si>
    <t xml:space="preserve">Se desarrollaron planes y guías que permitieron las nivelaciones, se recibió capacitación sobre el temas de inclusión y se ejecutaron los PIAR. </t>
  </si>
  <si>
    <t xml:space="preserve">Actas de consejo docentes, actas de nivelación. </t>
  </si>
  <si>
    <t xml:space="preserve">La institución contó con docentes especializados en todas las áreas en el año 2020 </t>
  </si>
  <si>
    <t>Formato planta de personal</t>
  </si>
  <si>
    <t>La inducción se realiza de manera oportuna y eficiente</t>
  </si>
  <si>
    <t>Documento manual de procedimientos</t>
  </si>
  <si>
    <t>Se recibió capacitación en temas de inclusión de parte de la secretaría de educación.  Varios docentes de la institución adelantan estudios de maestría y cursos de capacitación en computadores para educar.</t>
  </si>
  <si>
    <t xml:space="preserve">Actas de reunión consejo docentes. </t>
  </si>
  <si>
    <t xml:space="preserve">La asignación académica se realiza de acuerdo de manera pertinente por resolución interna. </t>
  </si>
  <si>
    <t>Resoluciones de carga académica</t>
  </si>
  <si>
    <t xml:space="preserve">Existe pertinencia de parte del personal vinculado con la institución, el cual se demuestra en la colaboración en todas las actividades progamadas. </t>
  </si>
  <si>
    <t>Planes de acción comités de trabajos, actas de reuniones consejos docentes</t>
  </si>
  <si>
    <t xml:space="preserve">El proceso de evaluación de desempeño, se realizó en las fechas indicadas, de manera concertada y eficiente. </t>
  </si>
  <si>
    <t xml:space="preserve">Plataforma enjambre, evaluaciones de desempeño. </t>
  </si>
  <si>
    <t xml:space="preserve">La política de estíulos y reconocimientos a los docentes y administrativos se desarrolla eficientemente. </t>
  </si>
  <si>
    <t xml:space="preserve">Resoluciones rectorales. </t>
  </si>
  <si>
    <t>Se cuenta con documento de semillero de investigación, el cual debe ponerse en práctica.</t>
  </si>
  <si>
    <t>Documento semillero de investigación</t>
  </si>
  <si>
    <t>Se realizaron ajustes al manual de convivencia, en atención al trabajo remoto ocasionado por la emergencia del COVID -19.</t>
  </si>
  <si>
    <t xml:space="preserve">Manual de convivencia, actas del comité de convivencia. </t>
  </si>
  <si>
    <t xml:space="preserve">La institución evalúa permanentemente su política de bienestar al talento humano, desde el plan de acción de los diferentes comités de trabajo. </t>
  </si>
  <si>
    <t xml:space="preserve">La institución cuenta con un prespuesto anual, el cual es evaluado y ejecutado según las normas contables vigentes. </t>
  </si>
  <si>
    <t>prespuesto, archivo contable</t>
  </si>
  <si>
    <t>La contabilidad cumple con los requisitos legales, cuenta con sus respecivos soportes</t>
  </si>
  <si>
    <t>Informes contables</t>
  </si>
  <si>
    <t>Hay seguimiento y evaluación de los ingresos y gastos de acuerdo a lo presupuestado</t>
  </si>
  <si>
    <t xml:space="preserve">La institución presenta, evalúa y analiza los informes contables de manera oportuna y eficiente. </t>
  </si>
  <si>
    <t>Archivos contables.</t>
  </si>
  <si>
    <t>Se recibió asesoria y acompañamiento por parte de los docentes de apoyo de los progamas PIAR y DUA   asigandos por la seretaria de educación para los estudiantes que presentan necesidades especiales y se Socializó con cada una de las familias.</t>
  </si>
  <si>
    <t>Aplicación de los PIAR y DUAR a los estudiantes con necesidades especiales. Actas, fotos y coferencias virtuales.</t>
  </si>
  <si>
    <t>Se continúo la preparación de estudiantes con diferentes extrategias para la presentación de las pruebas SABER</t>
  </si>
  <si>
    <t>libros,Guías y talleres tipo ICFES.</t>
  </si>
  <si>
    <t>Se continuó  la evaluación y mejoramiento de los procesos relacionados con los proyectos de vida de los estudiantes.</t>
  </si>
  <si>
    <t>Guías y proyecto de vida.</t>
  </si>
  <si>
    <t xml:space="preserve"> Se dió  continuidad  con los encuentros familiares de manera virtual; teniendo en cuenta las espectativas y necesidades de la comunidad.</t>
  </si>
  <si>
    <t>Plataformas, conferecnias virtuales,actas respectivas, material fotografico, información por los grupos de whatsApp.</t>
  </si>
  <si>
    <t>Se realizaron  entregas mensuales de kits de alimentación y escolares para preparación en casa por parte de los mismos proveedores.
 se entrego en calidad de préstamo los computadores de la sala de informatica para el trabajo en casa y por parte de la biblioteca diferentes textos literarios. Adicional se entregaron paquetes pedagogicos para el trabajo en casa.</t>
  </si>
  <si>
    <t>Actas de entrega respectivas, material fotografico, informaciones por la comunidades grupos de whatsApp</t>
  </si>
  <si>
    <t xml:space="preserve">Se realizó solicitud y recibio el concepto tecnico por parte de   planeación municipal  de viabilidad en el uso de las aulas de madera.  </t>
  </si>
  <si>
    <t xml:space="preserve">Oficio de solicitud y respueta por parte de las entidades competentes. </t>
  </si>
  <si>
    <t>Se realizaron diferentes proyectos sociales desde casa. Orientados y evaluados por el comité de servicio social.</t>
  </si>
  <si>
    <t>Proyectos elaborador por cada estudiantes, acta de evaluación y aprobación de proyectos, planillas de seguimiento, material fotografico y videos</t>
  </si>
  <si>
    <t>Se utilizaron los mecanismos de participación de los estudiantes en los ents del gobierno escolar y cumpliendo las normas legales.</t>
  </si>
  <si>
    <t>Actas de los diferentes procesos.</t>
  </si>
  <si>
    <t xml:space="preserve"> Se continúo con la participación de los diferentes estamentos del gobierno escolar en los procesos institucionales de manera virtual.</t>
  </si>
  <si>
    <t>Actas respectivas de cada dependencia del gobierno escolar. Material fotografico.</t>
  </si>
  <si>
    <t>Se desarrollaron talleres a padres de familia relacionados con la tematica del proyecto de educación sexual.</t>
  </si>
  <si>
    <t>Actas de talleres realizados.</t>
  </si>
  <si>
    <t>Se cumplieron todas las normas de bioseguridad según los protocolos establecidos en los diferentes encuentros realizados.</t>
  </si>
  <si>
    <t xml:space="preserve">Actas de sistencia con horarios establecidos a entregas del PAE, boletines y material didáctico. </t>
  </si>
  <si>
    <t>Se cumplieron todas las normas de bioseguridad según los protocolos establecidos en los diferentes encuentros realizados. Permanetemente se desarrollaron por las comunidades de aprendizaje información y campañas con las problematicas que se presentaron.</t>
  </si>
  <si>
    <t xml:space="preserve">Guías de aprendizaje. Circulares y comunicados por medio de los grupos de aprendizaje. </t>
  </si>
  <si>
    <t>Se dio continuidad al proyecto de seguridad vial establecido en la institución.</t>
  </si>
  <si>
    <t xml:space="preserve">Proyecto y material fotografico </t>
  </si>
  <si>
    <t>Actas de consejo  acádemico.     Actas de consejo de docentes.</t>
  </si>
  <si>
    <t xml:space="preserve">PEI. Planes de las diferentes  área con su respectiva Malla  Curricular . Plan de aula de cada asignatura. Proyectos transversales. Planes de mejoramiento. Actas de Cosejo académico. Propuesta de Media  Técnica. </t>
  </si>
  <si>
    <t>PEI, Plandes de cada área con sus distintaas mallas curriculares por asignatura, proyectos transversales, planes de mejoramiento, actas de consejo academico, programa DUA y PIAR y propuesta de la media tecnica.</t>
  </si>
  <si>
    <t>Apropiarse de la propuesta pedagógica para que haya coherencia entre lo planteado y lo que se hace dentro del aula de clase</t>
  </si>
  <si>
    <t>Planeas de área con sus distintas mallas curriculares y PMI</t>
  </si>
  <si>
    <t xml:space="preserve">Plan de aula .  Mallas Curriculares PMI. </t>
  </si>
  <si>
    <t>La institucion cuenta con recursos de aprendizaje los cuales permiten majorar la calidad educativa.</t>
  </si>
  <si>
    <t>Recursos bibliograficos, equipos tecnologicos y audiovisuales, implementos deportivos, material didactico, laboratorios de fisica y quimica y software educativo.</t>
  </si>
  <si>
    <t>Los momentos de clase se realizan de acuerdo a la normativa expedido por el MEN, la cual se consolida dentro del PEI aprobado por el consejo directivo.</t>
  </si>
  <si>
    <t>Normas legales vigentes externas, horario de clase, planillas de asistencia, planillas de retardos y formatos de permisos.</t>
  </si>
  <si>
    <t>Se realiza control al proceso de evaluación realizado por cada docente, con los ajustes necesarios cuando se requiera y retroalimentando el proceso</t>
  </si>
  <si>
    <t>Planillas de valoraciones, plataforma vive colegio 2.0, pruebas externas, niovelaciones por periodo y final de año, SIEE, actas de la comision de evaluacion y seguimiento y observador del estudiante.</t>
  </si>
  <si>
    <t>Se realizan evaluaciones peridoicas a la coherencia y articulación de las opciones didácticas utilizadas en su enfoque metodológico, prácticas de aula de los docentes, PMI, y plan de estudio. Se utilizan medios tecnológicos, biblioteca, salas de informatica, aula de implementos deportivos, tableros digitales y laboratorios.</t>
  </si>
  <si>
    <t>Se tienen politicas claras sobre las tareas escolares evidenciando poco conocimiento y compromiso por parte del padre de familia. Se tienen programas de PIAR y DUA.</t>
  </si>
  <si>
    <t xml:space="preserve">Utilizacion permanente de los recursos para el aprendizaje, se carece de conectividad y a las  aulas virtuales y salas de informatica no se le da uso continuo en otras areas </t>
  </si>
  <si>
    <t xml:space="preserve">Inventarios, salas de informatica y aulas virtuales, </t>
  </si>
  <si>
    <t>Plan de estudio con su IHS e IHD, PEI, horario de clases, proceso de nivelacion por periodo y final de año.</t>
  </si>
  <si>
    <t>Se realiza seguimiento a las relaciones de aula, se buscan estrategias e implementan acciones de mejoramiento, pero aun asi se siguen presentando dificultades</t>
  </si>
  <si>
    <t>Proyecto de vida, observador del alumno, actas de compromiso, encuestas, evaluacion institucional y PMI</t>
  </si>
  <si>
    <t>Se realizan planes de clase, plan diagnositico inicial, evaluaciones bimestrales y nivelaciones por periodo y final de año</t>
  </si>
  <si>
    <t>Planes de área con sus respectivas mallas curriculares, planes de clase, guias de aprendizaje, carpetas y cuadernos.</t>
  </si>
  <si>
    <t>Se busca una cultura del trabajo significativo y colaborativo en pequeños grupos, con desarrollo de talleres, debates, exposiciones, utilizando las nuevas tecnologias</t>
  </si>
  <si>
    <t>Planes de área con sus respectivas mallas curriculares (DBA estandares y ejes), planillas de valoraciones, planes de clase y plataforma vive colegio 2.0</t>
  </si>
  <si>
    <t>Se realizan evaluaciones permanentemente a los estudiantes, seguimiento al bajo rendimiento, dando a conocer periodicamente a los padres de familia el avance de cada estudiante y se realizan nivelacione speridodicas</t>
  </si>
  <si>
    <t>Planillas de valoracion, plataforma vive colegio 2.0, nivelaciones por periodo y final de año, estadisticas y SIEE.</t>
  </si>
  <si>
    <t>Actas del comité de evaluacion, actas de segumiento academico por periodo, nivelaciones por periodo y final de año, planillas de valoraciones, plataforma vive colegio 2.0, informa de pruebas saber 11 y desarrollo del Dia E.</t>
  </si>
  <si>
    <t>Se realiza un analisis a las pruebas saber 11 que conlleva a planes de mejoramiento con aplicación de correctivos para los grados inferiores.</t>
  </si>
  <si>
    <t>Informe de las pruebas saber 11, analisis del informa de las pruebas saber 11, Actas del consejo docente, PMI, PEI, desarrollo del Dia E.</t>
  </si>
  <si>
    <t>Encuestas                                                          Analisis pruebas saber 11                                                   Actas de socializacion en consejo docente     Planes de mejoramiento                      PEI                                                                     Dia E con compromisos</t>
  </si>
  <si>
    <t>Existe control y seguimiento al ausentismo, retardos y acuerdos con la participacion activa de docentes, padres de familia y estudiantes en un gran porcentaje</t>
  </si>
  <si>
    <t>Planilals de control entrada y salida, Planilla de retardos, observador del alumno, formato de permisos, planillasd e asistencia y carpeta de asistencia.</t>
  </si>
  <si>
    <t>Se realiza actividades de nivelacion por periodo y final de año a los estudiantes con dificultades y rendimiento en bajo según la escala valorativa Se hacen ajusten con el fin de mejorar los resultados de los estudiantes. Se llevan actas de compromiso firmadas por padres de familia, comite de seguimiento y estudiantes.</t>
  </si>
  <si>
    <t>Nivelaciones por periodo y final de año, actas de seguimiento, estadistica y analisis de valoraciones, plataforma vive colegio 2.0, observador del alumno.</t>
  </si>
  <si>
    <t>Se llevan a cabo los programas del PIAR y DUA con el fin presetar una mejor orientacion a los estudiantes con necesidades especiales. Se cuenta con planes de mejoramiento revisados y evaluados permanentemente para su proceso de retroalimentacion con los estudiantes que presentan bajo rendimiento.</t>
  </si>
  <si>
    <t>Programas del PIAR y DUA</t>
  </si>
  <si>
    <t>Base de datos de egresados.</t>
  </si>
  <si>
    <t>Planes de área con sus respectivas mallas curriculares, proyectos transversales, PMI, planes de apoyo pedagogico y el decreto 1290, compilado en 1075 del 2015.</t>
  </si>
  <si>
    <t>Planes de clase, cuadernos, guias de aprendizaje, trabajos enviados por los estudiantes, planillas de valoracion, escuela de padres.Programas de PIAR y DUA</t>
  </si>
  <si>
    <t>Cámaras de seguridad. Dotación de material didáctico, recursos tecnológicos, laboratorios de física, química y biología. Profesores estudiando maestrías y doctorado. Planta de personal docente completa. Buen servicio de bienestar estudiantil. Actualización de contenidos, metodologías de evaluación en el aprendizaje. La instalación de la planta física adecuada para el proceso educativo.
Estudiantes nobles, respetuosos, colaboradores. Servicio eficiente del personal administrativo. Programas de PIAR y DUA. 
Proyectos transversales pertinentes</t>
  </si>
  <si>
    <t>Capacitación docente en procesos investigativos, curriculares, de innovación y tecnología. Realizar un preicfes externo desde el grado decimo Actividades de apoyo con planes de mejoramiento que permiten superar las dificultades académicas de los estudiantes. Flexibilización de planes de área, planes de clase y mallas curriculares. Transformación de ambientes escolares. Asistencia de padres de familia a llamados de la institución. Ajustes sistemático y pertinente de los planes de área, planes de clase y mallas curriculares.
Prácticas de aula y tareas escolares que respondan a las características de los estudiantes y a la participación de los acudientes. Implementación de propuestas para el mejoramiento de competencias ciudadanas. Promoción y realización de investigaciones escolares</t>
  </si>
  <si>
    <t>20 DE ENERO DEL 2022</t>
  </si>
  <si>
    <t xml:space="preserve">ie_reyesaraque@sednortedesantander.gov.co </t>
  </si>
  <si>
    <t>AÑO 2021</t>
  </si>
  <si>
    <t>Se realizaan autualizaciones a todos los docmentos como lo son planes de area, mallas curriculares, programas PIAR y DUA, planes de clase. Todo esto haciendo retroalimentacion y seguimiento constante junto a planes de mejoramiento</t>
  </si>
  <si>
    <t>La institucion realiza actualizacion de planes de areas, mallas curriculares, programas PIAR y DUA, planes de clase. Retroalimentacion de seguimiento y planes de mejoramiento</t>
  </si>
  <si>
    <t>Con los recursos de aprendizaje  con los que la  institucion cuenta siempre van aportar a la mejora continua de la calidad educativa.</t>
  </si>
  <si>
    <t>La jornada escolar se lleva a cabo basados en la normativa del MEN, consolidao dentro del Proyecto Educativo Institucional y aprobado por el consejo directivo.</t>
  </si>
  <si>
    <t>Se hacen con periocidad las evaluaciones a la coherencia y articulación de las opciones didácticas utilizadas en su enfoque metodológico, prácticas de aula de los docentes, PMI, y plan de estudio. Lo anterior apoyado de algunos medio como biblioteca y tecnologicos como salas de informatica, tableros digitales, video beam y ademas aula de implementos deportivos y laboratorios.</t>
  </si>
  <si>
    <t>Se utilizan de manera permanente todos los recursos para el aprendizaje, aclarando que no se cuenta con conectividad, no se da uso para otras area a las salas de informatica y a las  aulas virtuales.</t>
  </si>
  <si>
    <t>Se hace un seguimiento a todas las relaciones de aula buscando siempre estrategias de mejora y a su vez implementar acciones de mejoramiento. A pesar d elo anterior se siguen presentando dificultades</t>
  </si>
  <si>
    <t>Se hace seguimiento sistematico al rendimiento academico. Teniendo mecanismos para la  retroalimentacion realizando siempre una socializacion con lospadres de familia. Se realiza analisis de pruebas saber 11 y  se lleva a cabo siempre el Dia E</t>
  </si>
  <si>
    <t>Se realiza un control de inasistencias de los estudiantes teniendo en cuenta retardos, permisos, actividades extracurriculares entre otros, con una participacion activa de docentes, padres de familia y estudiantes.</t>
  </si>
  <si>
    <t>Se realiza actividades de nivelacion por periodo y final de año a los estudiantes con desempeño bajo según la escala valorativa Se hacen ajusten con el fin de mejorar los resultados de los estudiantes. Se llevan actas de compromiso firmadas por padres de familia, comite de seguimiento y evaluacion de los estudiantes.</t>
  </si>
  <si>
    <t>Programas del PIAR y DUA y SIEE</t>
  </si>
  <si>
    <t>No se abordo a los exalumnos durante el año escolar debido a la pandemia</t>
  </si>
  <si>
    <t xml:space="preserve">Dotación de material didáctico, recursos tecnológicos, laboratorios de física, química y biología.
Profesores con maestria y doctorado y otros estudiando maestrías.
Planta de personal docente completa.
Buen servicio de bienestar estudiantil.
Actualización de contenidos, metodologías de evaluación en el aprendizaje.
La instalación de la planta física adecuada para el proceso educativo.
Estudiantes nobles, respetuosos, colaboradores.
Servicio eficiente del personal administrativo.
</t>
  </si>
  <si>
    <t xml:space="preserve">El proceso se realizó de  forma eficiente, utilizando las respectivas fichas e información en el SIMAT </t>
  </si>
  <si>
    <t xml:space="preserve">Fichas de matrícula, SIMAT. </t>
  </si>
  <si>
    <t>Se cuenta con un archivo académico, organizado.</t>
  </si>
  <si>
    <t xml:space="preserve">Archivo académico en la secretaría de la institución </t>
  </si>
  <si>
    <t xml:space="preserve">Se cuenta con el software Vivecolegio 2.0, el cual permite generar informes académicos. </t>
  </si>
  <si>
    <t xml:space="preserve">Software Vive Colegio 2.0 </t>
  </si>
  <si>
    <t xml:space="preserve">Se realizaron adecuaciones en la Sede La Lajita, consistente en adecuación de salones y ventanales, cerámica en los baños, así como mantenimiento de las baterías sanitarias en ambas sedes e instalación de lavamanos. </t>
  </si>
  <si>
    <t xml:space="preserve">Planta física, Soportes contables. </t>
  </si>
  <si>
    <t xml:space="preserve">Se contó con el comité de embellecimiento, quienes decoraron acorde a diferentes eventos, de igual forma, se contó con personal de servicios generales. </t>
  </si>
  <si>
    <t xml:space="preserve">Plan de acción comité de embellecimiento y decoración. </t>
  </si>
  <si>
    <t xml:space="preserve">Se realiza el seguimiento al uso de espacios, desde formatos de préstamo de mobiiario, planta física y equipos. </t>
  </si>
  <si>
    <t xml:space="preserve">Inventario Planta física, soportes contables. </t>
  </si>
  <si>
    <t xml:space="preserve">Adquisición y entrega de kit escolares para cada estudiante, así como fotocopiado de guías de aprendizaje. </t>
  </si>
  <si>
    <t>Los suministros se adquirieron y distribuyeron de forma oportuna., de acuerdo a las necesidades de la educación.</t>
  </si>
  <si>
    <t>Soportes contables de compra.</t>
  </si>
  <si>
    <t>El inventario de equipos de cómputo se realizó oportunamente, en los formatos indicados por la secretaría de educación</t>
  </si>
  <si>
    <t>Inventario de equipos de cómputo</t>
  </si>
  <si>
    <t>La institución cuenta con un celador nocturno sólo para la sede principal</t>
  </si>
  <si>
    <t xml:space="preserve">Formato planta de personal de la institución. </t>
  </si>
  <si>
    <t xml:space="preserve">Se contó con servicio de transporte escolar,   con PAE,consistente en ración para preparar en casa </t>
  </si>
  <si>
    <t>Informes comité PAE, Listado de estudiantes beneficiarios del servivio de transporte escolar.</t>
  </si>
  <si>
    <t xml:space="preserve">El desarrollo de informes de seguimiento académico y  estrategias de nivelación, permitieron apoyar a los estudiantes con bajo rendimiento académico. El diseño de PIAR contribuyó al trabajo y acompañamiento de estudiantes con necesidades especiales. </t>
  </si>
  <si>
    <t xml:space="preserve">Actas de consejos de docentes, consejo académico, formatos PIAR. </t>
  </si>
  <si>
    <t>La institución contó con docentes cuyos perfiles corresponden a las diferentes áreas de aprendizaje, no obstante el docente de informática, fue nombrado ya terminando el cuarto periodo académico de 2021</t>
  </si>
  <si>
    <t xml:space="preserve">Formato Planta de personal, resoluciones asignación carga académica. </t>
  </si>
  <si>
    <t xml:space="preserve">El proceso de inducción, se realizó al inicio del año escolar, desde reuniones virtuales y con la entrega física del acta de ajustes al PEI  y demás documentos institucionales. </t>
  </si>
  <si>
    <t xml:space="preserve">Documento PEI, acta ajustes transitorios al PEI y demás documentos institucionales. </t>
  </si>
  <si>
    <t xml:space="preserve">Se recibieron capacitaciones, sobre Pacto por la educación, Inclusión, Salud Mental, Retorno a la presencialidad.  Algunos docentes realizaron diplomados en TIC e inclusión, así como la culminación de estudios de maestría. </t>
  </si>
  <si>
    <t xml:space="preserve">Acta de reuniones consejo de docentes, certificados de diplomados, hojas de vida docentes. </t>
  </si>
  <si>
    <t xml:space="preserve">La asignación académica se realiza de manera eficiente por resolución interna de rectoría. </t>
  </si>
  <si>
    <t xml:space="preserve">Resoluciones de asignación académica. </t>
  </si>
  <si>
    <t xml:space="preserve">El personal vinculado a la institución muestra gran sentido de pertenencia y disposición para la buena marcha del establecimiento. </t>
  </si>
  <si>
    <t xml:space="preserve">Plan de acción comités de trabajo, acta consejo de docentes. </t>
  </si>
  <si>
    <t xml:space="preserve">La evaluación de desempeño, se realizó en las fechas indicadas, de manera concertada y eficiente. </t>
  </si>
  <si>
    <t xml:space="preserve">Plataforma enjambre, evaluaciones de desempeño docentes 1278 y personal administrativo. . </t>
  </si>
  <si>
    <t xml:space="preserve">Se realizó reconocimiento en la cereremonía de graduación, a los docentes que culminaron sus estudios de maestría y doctora, con resolución de rectoría. </t>
  </si>
  <si>
    <t xml:space="preserve">Resoluciones rectorales de estímulos por logros académicos a los docentes. </t>
  </si>
  <si>
    <t xml:space="preserve">La investigación se desarrolló desde la metodología Design Thinking para proyectos productivos SENA, cuya exposición se realizó en la sustentación ideas de negocio y feria empresarial virtual </t>
  </si>
  <si>
    <t xml:space="preserve">Fichas metodología Design Thinking, evidencia fotográfica y en video de las ideas de negocio. </t>
  </si>
  <si>
    <t xml:space="preserve">Se efectuaron ajustes al Manual de conviencia en correspondencia con el retorno a la presencialidad, los cuales fueron socializados oportunamente con la comunidad educativa.  Se contó con el trabajo eficiente del comité de convivencia escolar.  </t>
  </si>
  <si>
    <t xml:space="preserve">Manual de convivencia escolar, actas del comité de convivencia. </t>
  </si>
  <si>
    <t xml:space="preserve">La institución evalúa permanentemente su política de bienesar al talento humano desde el plan de acción de los diferentes comités. </t>
  </si>
  <si>
    <t xml:space="preserve">Planes de acción comités pastoral y social. </t>
  </si>
  <si>
    <t xml:space="preserve">Presupuesto anual, archivo contable. </t>
  </si>
  <si>
    <t xml:space="preserve">Los informes contables corresponden a los requisitos contables y se evalúa con la comunidad educativa desde el trabajo desarrollado en audiencia pública. </t>
  </si>
  <si>
    <t xml:space="preserve">Informes contables vigencia 2021    Evidencias informes audiencia pública. </t>
  </si>
  <si>
    <t xml:space="preserve">Hay seguimiento y evaluación permanente de los procesos de ingresos y gastos en la institución educativa. </t>
  </si>
  <si>
    <t xml:space="preserve">Se cuenta con informes contables, presentados y evaluados de forma eficiente. </t>
  </si>
  <si>
    <t>Se estan realizando  acompañamiento teléfonico por parte del docente de apoyo en la planificación de las actividades tanto de trabajo en casa como en presencialidad; y la orientación de los docentes de aula y padres de familia, en el PIAR para los estudiantes que presentan necesidades especiales.</t>
  </si>
  <si>
    <t>Formatos diligenciados por titulares de grupo . Actas de talleres virtuales a docentes, padres de familia y estudiantes.</t>
  </si>
  <si>
    <t>Continúa la preparación de estudiantes con diferentes extrategias para la presentación de las pruebas SABER.</t>
  </si>
  <si>
    <t xml:space="preserve">Participación de la Institución el las XIII Olimpiadas Regionales de Matematicas _ secundaria 2021  UIS - SEA                 Aplicación de simulacros por entidad particular a estudiantes del grado 10 y 11. Preparación de los estudiantes de preescolar a 11 en pruebas saber desde las diferentea áreas del conocimiento. </t>
  </si>
  <si>
    <t>Desde el área de Ética y Valores Humanos, se ha trabajado el proyecto de vida con los estudiantes.</t>
  </si>
  <si>
    <t>Guías pedagogicas  de ética y valores .</t>
  </si>
  <si>
    <t>Se continua el programa de foramción para la Parentalidad Positiva y Habilidades Educativas en madres y padres a toda la comunidad educativa por FUNDACOOP (Fundación Cooprofesores) enfocados en la prevencón de consumo de sustancias sicoactivas, por el especialista "German Eduardo Gomez"</t>
  </si>
  <si>
    <t xml:space="preserve">Tarjetas de invitación a comunidad educativa a talleres escuela de padres. Actas de las actividades, planillas de asistencia, fotos y videos. </t>
  </si>
  <si>
    <t xml:space="preserve">Se realizaron  entregas mensuales de PAE en casa por parte de los mismos proveedores.
Se hace entrega de paquetes pedagogicos para el trabajo en casa a aquellos que han manifestado que no pueden asistir a la presencialidad. Con el regreso a la presencialidad se reanudó la prestación del servicio de transporte escolar; así mismo el servicio de bilblioteca y sala de inforrmática acatando los protocolos de bioseguridad. </t>
  </si>
  <si>
    <t>Proyectos de prestación del servicio social. Listados de estudiantes beneficiarios y panillas de  entrega.</t>
  </si>
  <si>
    <t>Se enviaron oficios a la administración municipal pidiendo la intervención de aulas que representan riesgo. De cual se recibió respuesta negativa puesto que no es competencia de la alcaldia  municipal porque la construcción de dichas aulas fue por una entidad del orden nacional.</t>
  </si>
  <si>
    <t xml:space="preserve">Documentos: oficios enviados ,  copia de radicados  y oficios de respuestas a solicitudes enviadas. </t>
  </si>
  <si>
    <t>Los estudiantes han contiuado prestando el servicio social de manera presencial y desde la casas.</t>
  </si>
  <si>
    <t>Planillas de prestación del servicio y proyectos de los estudiantes.</t>
  </si>
  <si>
    <t>participación activa de los estudiantes en el gobierno escolar, eventos civicos  y  en el desarrollo de los talleres de los diferentes proyectos transversales.</t>
  </si>
  <si>
    <t xml:space="preserve">Actas , videos y fotos. </t>
  </si>
  <si>
    <t>Algunas asambleas se han realizado en virtualidad y  presencialidad luego del retorno a la presencialidad.</t>
  </si>
  <si>
    <t>Las familias han participado virtual y presencial en los talleres del programa escuela de padres. Y demás actividades academicas programadas por la Institución</t>
  </si>
  <si>
    <t>Se elaboraó el plan de retorno a la presncialidad gradual, segura y progresiva.</t>
  </si>
  <si>
    <t>Documento Protocolo de bioseguridad, actas y oficios.</t>
  </si>
  <si>
    <t>Funciomiento del comité de convivencia.</t>
  </si>
  <si>
    <t>Planillas de asistencia a los encuentros en presencialidad a los talleres de formación para la parentalidad positiva y habilidades edcucativas en padres y madres, videos tarjetas de invitación virtuales</t>
  </si>
  <si>
    <t>Se cumple con las normas y protocolos de seguridad.</t>
  </si>
  <si>
    <t>Manual de convivencia, actas, fotos y videos</t>
  </si>
  <si>
    <t xml:space="preserve">Se contó con un eficiente proceso de manejo de presupuesto, informe en audiencia pública y soporte en archivo contable                              </t>
  </si>
  <si>
    <t>La institución contó con personal docente en todas las áreas de aprendizaje</t>
  </si>
  <si>
    <t>Adecuaciones de salones y unidades sanitarias</t>
  </si>
  <si>
    <t>Proceso eficiente de manejo de recursos.</t>
  </si>
  <si>
    <t xml:space="preserve">Consecución y asignación de suministros                                                                                                                                           Ajustes y resignificación de los documentos institucionales así como la socialización con la comunidad educativa. </t>
  </si>
  <si>
    <t xml:space="preserve">Adaptaciones a la planta física de la institución. </t>
  </si>
  <si>
    <t xml:space="preserve">Mantenimiento a los equipos de cómputo </t>
  </si>
  <si>
    <t xml:space="preserve">Mantenimiento general de la planta física de la institución. </t>
  </si>
  <si>
    <t>La Instituciòn ha definido la misiòn, visiòn y principios institucionales de acuerdo a las necesidades del contexto. Consolidando de esta manera el PEI.</t>
  </si>
  <si>
    <t xml:space="preserve">PEI         Documentos institucionales compartidos a los estudiantes y padres de familia a travès de comunidades de aprendizaje en Whatsapp. </t>
  </si>
  <si>
    <t>La evaluaciòn es un proceso continuo que se realiza en la instituciòn con el objetivo de buscar opciones de mejoramiento.</t>
  </si>
  <si>
    <t xml:space="preserve">Actas del consejo acadèmico, PMI, autoevaluaciòn institucional, aplicaciòn de encuestas (en lìnea) a padres de familia, docentes y administrativos. </t>
  </si>
  <si>
    <t>El direccionamiento de la instituciòn educativo fue fortalecido por el uso de diferentes recursos tecnològicos como Facebook,WhatsApp, reuniones sincronicas por plataformas digitales; favoreciendo los canales de comunicaciòn.</t>
  </si>
  <si>
    <t>Comunidades de aprendizaje Whatsapp, plataforma vive colegio, grupo institucional de Facebook, reuniòn de docentes y directivos.</t>
  </si>
  <si>
    <t xml:space="preserve">La instituciòn està realizando procesos de inclusiòn a diferentes grupos poblacionales  con NEE y diversidad cultural, bajo la polìtica nacional de inclusiòn. </t>
  </si>
  <si>
    <t xml:space="preserve">Inclusiòn de estudiantes con NEE en el SIMAT. </t>
  </si>
  <si>
    <t>La instituciòn cuenta con un personal docente, directivo y administrativo capacitado para atender a las diferentes circunstancias que se presentaron durante la estrategia de estudio en casa y regreso a la presencialidad, demostrando de esta manera su capacidad de liderazgo para proponer soluciones alternativas.</t>
  </si>
  <si>
    <t>Liderazgo de los docentes en las comunidades de aprendizaje en Whatsapp. Reuniones periòdicas por la plataforma meet. Feria empresarial. Feria de la ciencia. Ruta STEM. Escuela de padres. Sentido de pertenencia de los docentes.</t>
  </si>
  <si>
    <t>Se realizaron ajustes transitorios al plan operativo de cada proyecto transversal de acuerdo a los lineamientos de la SED.</t>
  </si>
  <si>
    <t xml:space="preserve">Talleres virtuales de habitos de vida saludable (primaria- grado sexto). Guìas de aprendizaje de los proyectos transversales. Proyecto servicio social. Talleres de prevenciòn de embarazos adolescentes. </t>
  </si>
  <si>
    <t>Cada comunidad de aprendizaje en cada àrea ha realizado ajustes y actualizaciones al plan de àrea y mallas curriculares de acuerdo a los lineamientos, estàndares y DBA.  Con el objetivo de mejorar la calidad educativa y priorizar las competencias.</t>
  </si>
  <si>
    <t xml:space="preserve">Mallas curriculares. Plan de àrea. Planes de clase. Reuniones de docentes. </t>
  </si>
  <si>
    <t xml:space="preserve">La institución recolecta información a través  de encuestas,evaluaciones, reuniones, informes y resultados para tomar acciones estrategicas que mejoren la calidad educativa. </t>
  </si>
  <si>
    <t xml:space="preserve">Analisis de resultados de pruebas saber. Semanas institucionales. PMI. Autoevaluación </t>
  </si>
  <si>
    <t>Resignificación de los documentos institucionales, a partir del trabajo realizado en los equipos de gestión.</t>
  </si>
  <si>
    <t>Encuestas aplicadas a docentes, padres de familia, administrativos. PMI. Semanas institucionales.PEI</t>
  </si>
  <si>
    <t xml:space="preserve">El consejo directivo realiza reuniones de acuerdo a las necesidades de la institución, priorizando el bienestar de la comunidad educativa. </t>
  </si>
  <si>
    <t xml:space="preserve">Elección de representantes al consejo directivo. Actas de consejo directivo. </t>
  </si>
  <si>
    <t>Las reuniones del consejo académico se realizan constantemente, con el objetivo de evaluar y hacer seguimiento a los procesos académicos.De esta forma, se constribuye a mejorar las estrategias de enseñanza- aprendizaje en la institución.</t>
  </si>
  <si>
    <t>Actas del consejo académico.</t>
  </si>
  <si>
    <t xml:space="preserve">A través de reuniones del consejo académico y diferentes espacios institucionales se evaluan los resultados de los estudiantes, con el propósito de realizar retroalimentación y proponer estrategias de mejoramiento. </t>
  </si>
  <si>
    <t>Actas del consejo académico. Informes de actividades pendientes. Reportes de reprobación de los estudiantes. Entrega de informes académicos en escuela abierta. Conformación de comité de seguimiento y evaluación.</t>
  </si>
  <si>
    <t>La institución cuenta con un comité de convivencia que trabaja en la elaboración del manual de concicencia según la Ley 1620. Además, realiza ajustes transitorios de acuerdo a la situación de pandemia Covid-19 y el regreso a la presencialidad, incluyendo los protocolos de bioseguridad.</t>
  </si>
  <si>
    <t xml:space="preserve">Resignificación del manual de convivencia. </t>
  </si>
  <si>
    <t xml:space="preserve">Al iniciar el año escolar se realizó la elección del consejo estudiantil a través de medio virtual, además hubo participación en diferentes reuniones realizadas con el fin de fortalecer las metas propuestas. </t>
  </si>
  <si>
    <t xml:space="preserve">Actas de conformación del consejo estudiantil elegidos en la jornada democrática. </t>
  </si>
  <si>
    <t>La personera estudiantil se involucró en algunos procesos que se realizaron a nivel municipal, aumentando de esta manera la participación activa.</t>
  </si>
  <si>
    <t xml:space="preserve">Proyecto de gobierno escolar. Acta de elección del personero estudiantil. </t>
  </si>
  <si>
    <t xml:space="preserve">La institución vincula directamente a los padres de familia en la formación integral de sus hijos (as) a través de una comunicación constante por diferentes medios como whatsapp, llamadas telefónicas y encuentros en espacios como colegio abierto. </t>
  </si>
  <si>
    <t>Registro de asistencia de padres de familia.</t>
  </si>
  <si>
    <t xml:space="preserve">A través de las acciones realizadas por el comité de democracia de la institución se conformó el consejo de padres de familia al iniciar el año escolar. Además, se realizaron varias sesiones de la escuela de padres con fundacoop, espacio que ha sido considerado muy enriquecedor en la formación integral de los estudiantes. </t>
  </si>
  <si>
    <t>Acta de conformación. Evidencias fotograficas de las escuelas de padres (transmitidas por la emisora y canal comunitario)</t>
  </si>
  <si>
    <t xml:space="preserve">La institución educativa ha fortalecido los mecanismos de comunicación a través de comunidades de aprendizaje en Whatsapp con estudiantes y padres de familia, circulares y documentos institucionales enviadas de forma digital y la creación de grupo institucional en facebook. </t>
  </si>
  <si>
    <t xml:space="preserve">El equipo docente de la institución se organiza en diferentes grupos de trabajo como: gestiones, comités, proyectos transversales, comunidades de aprendizaje de áreas de conocimiento. Allí, se desarrollan diferentes actividades de forma cooperativa con el fin del mejoramiento institucional. </t>
  </si>
  <si>
    <t>Actas gestiones. Actas consejo de docentes. Actas proyectos transversales.</t>
  </si>
  <si>
    <t>Desde el PEI se hace enfásis en la importancia de exaltar el esfuerzo y las habilidades de todos los integrantes de la comunidad educativa. Por esta razón, se realizan diferentes reconocimientos en el observador digital de la plataforma vive colegio, clausuras y ceremonia de graduación del año 2021,</t>
  </si>
  <si>
    <t>Clausuras. Entrega de menciones. Resolución de reconocimiento a docentes que culminaron estudios de maestría o doctorado.</t>
  </si>
  <si>
    <t>En las reuniones realizadas por el equipo docente se socializan los proyectos elaborados por los docentes, algunos de estos logros fueron la participación de un docente y varios estudiantes de la institución en Bogotá en la ruta STEM, feria empresarial y feria de la ciencia y creatividad.</t>
  </si>
  <si>
    <t>Documentos digitales. Evidencias fotográficas.</t>
  </si>
  <si>
    <t xml:space="preserve">Al regresar a la presencialidad, los estudiantes tuvieron la oportunidad de participar activamente en diferentes actividades organizadas como la feria empresarial (exposición de ideas de negocio y exhibición de productos elaborados) y feria de la ciencia y la creatividad (viveros). </t>
  </si>
  <si>
    <t>Evidencias fotográficas.</t>
  </si>
  <si>
    <t xml:space="preserve">Siguiendo los protocolos de bioseguridad se han demarcado los espacios físicos de la institución. Además, se han realizado algunas adecuaciones en algunas aulas de la sede de la lajita, con el objetivo de mejorar la ventilación. </t>
  </si>
  <si>
    <t>Arreglos realizados en algunas aulas de la sede La Lajita. Instalación de puntos de desinfección en ambas sedes.</t>
  </si>
  <si>
    <t>Al inicio del año escolar se crearon las comunidades de aprendizaje en Whatsapp, con el objetivo de socializar con estudiantes y padres de familia los ajustes transitorios realizados a documentos institucionales (PEI, SIE, Manual de convivencia). De igual manera, en el momento de regresar a la presencialidad se hizo un proceso de adaptación para el cumplimiento de los protocolos de bioseguridad.</t>
  </si>
  <si>
    <t xml:space="preserve">Documentos socializados con los estudiantes y padres de familia. Evidencias fotograficas. </t>
  </si>
  <si>
    <t>Los docentes se preocupan por motivar a los estudiantes en la continuidad del proceso educativo a través de llamadas telefonicas o comunicación por Whatsapp. Además, se priorizaron los aprendizajes con el objetivo de flexibilizar el curriculo dadas las condiciones de estudio en casa.</t>
  </si>
  <si>
    <t>Mensajes motivacionales en las guías de aprendizaje. Comunidades de aprendizaje en WhatsApp.</t>
  </si>
  <si>
    <t>El equipo de trabajo del manual de convivencia atendiendo a la situación presentada por el estudio en casa y el regreso a la presencialidad bajo el esquema de alternancia, ha realizado ajustes transitorios con el fin de contextualizar las situaciones de convivencia que se pueden presentar en el entorno virtual y el cumplimiento de los protocolos de bioseguridad en la institución.</t>
  </si>
  <si>
    <t>Manual de convivencia. Anexo (ajustes transitorios). Actas de ajustes realizados.</t>
  </si>
  <si>
    <t>Atendiendo a los lineamientos establecidos por el ministerio de salud respecto al Covid-19 no  se han realizado actividades extracurriculares en la institución.</t>
  </si>
  <si>
    <t>Sin evidencias.</t>
  </si>
  <si>
    <t>Los estudiantes han recibido orientación a través de talleres sobre la prevención de embarazos adolescentes, hábitos de vida saludable, importancia del autocuidado y valoración de sí mismos.</t>
  </si>
  <si>
    <t>Desde el manual de convivencia se han establecido una tipología de faltas de acuerdo a la ley 1620 del 2013. Además, una ruta de acción que permite dar atención oportuna a situación que se presentan en la institución.</t>
  </si>
  <si>
    <t xml:space="preserve">Manual de convivencia. Formatos de seguimiento para atender situaciones de convivencia dependiendo de la tipologia. </t>
  </si>
  <si>
    <t xml:space="preserve">Los integrantes de la comunidad educativa mantienen una comunicación activa y constante con los padres de familia. Utilizando los distintos medios (redes sociales: whatsapp- facebook) o llamadas telefónicas. </t>
  </si>
  <si>
    <t>Comunidades de aprendizaje en Whatsapp.</t>
  </si>
  <si>
    <t>El personal directivo y administrativo se encuentra en constante comunicación con las autoridades educativas, en cuanto a información solicitada. Además, da cumplimiento a los lineamientos establecidos por la SED.</t>
  </si>
  <si>
    <t>Oficios. Circulares. Memorandos enviados por la SED.</t>
  </si>
  <si>
    <t>Registro de calificaciones SENA. Proyecto de articulación SENA.</t>
  </si>
  <si>
    <t>Proyectos desarrollados desde el área técnica. Serivicio social estudiantil.</t>
  </si>
  <si>
    <t>1. En este año el equipo de docentes, administrativos y directivo se enfrentó a distintos retos durante el proceso de estudio en casa a raíz del Covid-19 y  el proceso de regreso a la presencialidad de los estudiantes. Pese a esto, hubo interés, liderazgo y compromiso en el mejoramiento constante de los procesos institucionales.                                                                                                                                                2. El fortalecimiento de los procesos de comunicación con los estudiantes y padres de familia, a través de las comunidades de aprendizaje de Whatsapp.                                                                                                                                                          3. Conformación y participación del gobierno escolar en acciones eficaces que constribuyeron al mejoramiento institucional.                  4. Vinculación del entorno sociocultural y familiar en las actividades realizadas en la institución, como: feria empresarial, proyectos de servicio social y la feria de la ciencia y la creatividad.                                                                                                               5. El interés del directivo, docentes y administrativos por mejorar y participar activamentos en transformaciones de los procesos académicos, pedagógicos y evaluativos.</t>
  </si>
  <si>
    <t>Diseñar y ejecutar distintas propuestas desde las áreas de conocimiento que impulsen la divulgación de buenas practicas educativas en la institución, fomentando el trabajo transversal y en equipo.</t>
  </si>
  <si>
    <t>Fortalecer los mecanismos de comunicación con los padres de familia, con el objetivo de hacerlos participes de la formación integral de sus hijos (as).</t>
  </si>
  <si>
    <t>Resignificar los documentos PIAR y DUA, de acuerdo a las necesidades educativas especiales presentes en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</si>
</sst>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6"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1"/>
      <color rgb="FF000000"/>
      <name val="Arial"/>
      <family val="2"/>
    </font>
    <font>
      <u/>
      <sz val="10"/>
      <color theme="10"/>
      <name val="Arial"/>
      <family val="2"/>
    </font>
    <font>
      <sz val="10"/>
      <color theme="1"/>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theme="3" tint="0.79998168889431442"/>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12">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0" borderId="0" xfId="0" applyFont="1" applyBorder="1" applyAlignment="1">
      <alignment horizontal="center" vertical="center"/>
    </xf>
    <xf numFmtId="0" fontId="33"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0" xfId="0" applyFont="1" applyFill="1" applyBorder="1"/>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5" borderId="9" xfId="0" applyFont="1" applyFill="1" applyBorder="1" applyAlignment="1">
      <alignment horizontal="center" vertical="center"/>
    </xf>
    <xf numFmtId="0" fontId="15" fillId="15" borderId="12" xfId="0" applyFont="1" applyFill="1" applyBorder="1" applyAlignment="1">
      <alignment horizontal="center" vertical="center"/>
    </xf>
    <xf numFmtId="0" fontId="16" fillId="15"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41" fillId="16" borderId="6"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33" fillId="17"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8" borderId="14" xfId="0" applyFont="1" applyFill="1" applyBorder="1" applyAlignment="1">
      <alignment horizontal="center" vertical="center"/>
    </xf>
    <xf numFmtId="0" fontId="33"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3" borderId="2" xfId="0" applyFont="1" applyFill="1" applyBorder="1" applyAlignment="1">
      <alignment vertical="center"/>
    </xf>
    <xf numFmtId="0" fontId="33" fillId="18" borderId="0" xfId="0" applyFont="1" applyFill="1" applyBorder="1" applyAlignment="1">
      <alignment vertical="center"/>
    </xf>
    <xf numFmtId="0" fontId="13" fillId="18" borderId="0" xfId="0" applyFont="1" applyFill="1" applyBorder="1" applyAlignment="1">
      <alignment horizontal="left" vertical="center" wrapText="1"/>
    </xf>
    <xf numFmtId="0" fontId="42" fillId="16" borderId="15" xfId="0" applyFont="1" applyFill="1" applyBorder="1" applyAlignment="1" applyProtection="1">
      <alignment horizontal="left" vertical="justify" wrapText="1"/>
      <protection locked="0"/>
    </xf>
    <xf numFmtId="0" fontId="42" fillId="16" borderId="2" xfId="0" applyFont="1" applyFill="1" applyBorder="1" applyAlignment="1" applyProtection="1">
      <alignment horizontal="left" vertical="justify" wrapText="1"/>
      <protection locked="0"/>
    </xf>
    <xf numFmtId="0" fontId="42" fillId="16" borderId="4" xfId="0" applyFont="1" applyFill="1" applyBorder="1" applyAlignment="1" applyProtection="1">
      <alignment horizontal="left" vertical="justify" wrapText="1"/>
      <protection locked="0"/>
    </xf>
    <xf numFmtId="0" fontId="33" fillId="14" borderId="2" xfId="0" applyFont="1" applyFill="1" applyBorder="1" applyAlignment="1" applyProtection="1">
      <alignment horizontal="left" vertical="justify" wrapText="1"/>
      <protection locked="0"/>
    </xf>
    <xf numFmtId="0" fontId="33" fillId="16" borderId="6" xfId="0" applyFont="1" applyFill="1" applyBorder="1" applyAlignment="1" applyProtection="1">
      <alignment horizontal="left" vertical="justify" wrapText="1"/>
      <protection locked="0"/>
    </xf>
    <xf numFmtId="0" fontId="33" fillId="16" borderId="2"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6" borderId="6" xfId="0" applyFont="1" applyFill="1" applyBorder="1" applyAlignment="1" applyProtection="1">
      <alignment horizontal="left" vertical="justify" wrapText="1"/>
      <protection locked="0"/>
    </xf>
    <xf numFmtId="0" fontId="41" fillId="16"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Border="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7"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7" borderId="6" xfId="0" applyFont="1" applyFill="1" applyBorder="1" applyAlignment="1" applyProtection="1">
      <alignment horizontal="center" vertical="center" wrapText="1"/>
      <protection locked="0"/>
    </xf>
    <xf numFmtId="0" fontId="33" fillId="19" borderId="6" xfId="0" applyFont="1" applyFill="1" applyBorder="1" applyAlignment="1" applyProtection="1">
      <alignment horizontal="left" vertical="top" wrapText="1"/>
      <protection locked="0"/>
    </xf>
    <xf numFmtId="0" fontId="33" fillId="19" borderId="2" xfId="0" applyFont="1" applyFill="1" applyBorder="1" applyAlignment="1" applyProtection="1">
      <alignment horizontal="left" vertical="top" wrapText="1"/>
      <protection locked="0"/>
    </xf>
    <xf numFmtId="0" fontId="33" fillId="13" borderId="6" xfId="0" applyFont="1" applyFill="1" applyBorder="1" applyAlignment="1" applyProtection="1">
      <alignment horizontal="left" vertical="justify" wrapText="1"/>
      <protection locked="0"/>
    </xf>
    <xf numFmtId="0" fontId="33" fillId="13" borderId="6" xfId="0" applyFont="1" applyFill="1" applyBorder="1" applyAlignment="1" applyProtection="1">
      <alignment horizontal="left" vertical="top" wrapText="1"/>
      <protection locked="0"/>
    </xf>
    <xf numFmtId="0" fontId="33" fillId="13" borderId="2" xfId="0" applyFont="1" applyFill="1" applyBorder="1" applyAlignment="1" applyProtection="1">
      <alignment horizontal="left" vertical="top" wrapText="1"/>
      <protection locked="0"/>
    </xf>
    <xf numFmtId="0" fontId="33" fillId="13" borderId="22" xfId="0" applyFont="1" applyFill="1" applyBorder="1" applyAlignment="1">
      <alignment horizontal="center" vertical="top" wrapText="1"/>
    </xf>
    <xf numFmtId="0" fontId="0" fillId="13" borderId="22" xfId="0" applyFont="1" applyFill="1" applyBorder="1" applyAlignment="1">
      <alignment horizontal="left" vertical="top" wrapText="1"/>
    </xf>
    <xf numFmtId="0" fontId="33" fillId="13" borderId="22" xfId="0" applyFont="1" applyFill="1" applyBorder="1" applyAlignment="1">
      <alignment horizontal="left" vertical="top" wrapText="1"/>
    </xf>
    <xf numFmtId="0" fontId="43" fillId="13" borderId="22" xfId="0" applyFont="1" applyFill="1" applyBorder="1" applyAlignment="1">
      <alignment horizontal="left" vertical="top" wrapText="1"/>
    </xf>
    <xf numFmtId="0" fontId="33" fillId="19" borderId="2" xfId="0" applyFont="1" applyFill="1" applyBorder="1" applyAlignment="1" applyProtection="1">
      <alignment horizontal="left" vertical="top"/>
      <protection locked="0"/>
    </xf>
    <xf numFmtId="0" fontId="0" fillId="13" borderId="0" xfId="0" applyFill="1" applyAlignment="1">
      <alignment vertical="top" wrapText="1"/>
    </xf>
    <xf numFmtId="0" fontId="33" fillId="14" borderId="2" xfId="0" applyFont="1" applyFill="1" applyBorder="1" applyAlignment="1" applyProtection="1">
      <alignment horizontal="left" vertical="top" wrapText="1"/>
      <protection locked="0"/>
    </xf>
    <xf numFmtId="0" fontId="33" fillId="14" borderId="6" xfId="0" applyFont="1" applyFill="1" applyBorder="1" applyAlignment="1" applyProtection="1">
      <alignment horizontal="left" vertical="top" wrapText="1"/>
      <protection locked="0"/>
    </xf>
    <xf numFmtId="0" fontId="17" fillId="14" borderId="2" xfId="0" applyFont="1" applyFill="1" applyBorder="1" applyAlignment="1" applyProtection="1">
      <alignment horizontal="left" vertical="top" wrapText="1"/>
      <protection locked="0"/>
    </xf>
    <xf numFmtId="0" fontId="33" fillId="14" borderId="2" xfId="0" applyNumberFormat="1" applyFont="1" applyFill="1" applyBorder="1" applyAlignment="1" applyProtection="1">
      <alignment horizontal="left" vertical="justify" wrapText="1"/>
      <protection locked="0"/>
    </xf>
    <xf numFmtId="0" fontId="33" fillId="14" borderId="2" xfId="0" applyFont="1" applyFill="1" applyBorder="1" applyAlignment="1" applyProtection="1">
      <alignment vertical="top"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3" borderId="2" xfId="0" applyFont="1" applyFill="1" applyBorder="1" applyAlignment="1">
      <alignment vertical="center" wrapText="1"/>
    </xf>
    <xf numFmtId="0" fontId="33" fillId="13"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26" fillId="0" borderId="3" xfId="0" applyNumberFormat="1" applyFont="1" applyBorder="1" applyAlignment="1" applyProtection="1">
      <alignment horizontal="center" vertical="center"/>
      <protection locked="0"/>
    </xf>
    <xf numFmtId="1" fontId="26"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4" fillId="18" borderId="0" xfId="0" applyFont="1" applyFill="1" applyBorder="1" applyAlignment="1">
      <alignment vertical="center" wrapText="1"/>
    </xf>
    <xf numFmtId="0" fontId="33" fillId="18" borderId="0" xfId="0" applyFont="1" applyFill="1" applyBorder="1" applyAlignment="1">
      <alignmen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33" fillId="3" borderId="2" xfId="0" applyFont="1" applyFill="1" applyBorder="1" applyAlignment="1">
      <alignment horizontal="center" vertical="center"/>
    </xf>
    <xf numFmtId="0" fontId="27" fillId="0" borderId="2" xfId="0" applyFont="1" applyBorder="1" applyAlignment="1" applyProtection="1">
      <alignment horizontal="center" vertical="center"/>
      <protection locked="0"/>
    </xf>
    <xf numFmtId="0" fontId="44" fillId="0" borderId="2" xfId="2"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4" fillId="0" borderId="4" xfId="2" applyFont="1" applyBorder="1" applyAlignment="1" applyProtection="1">
      <alignment horizontal="center" vertical="center"/>
      <protection locked="0"/>
    </xf>
    <xf numFmtId="0" fontId="44" fillId="0" borderId="5" xfId="2" applyFont="1" applyBorder="1" applyAlignment="1" applyProtection="1">
      <alignment horizontal="center" vertical="center"/>
      <protection locked="0"/>
    </xf>
    <xf numFmtId="0" fontId="44" fillId="0" borderId="3" xfId="2" applyFont="1" applyBorder="1" applyAlignment="1" applyProtection="1">
      <alignment horizontal="center" vertical="center"/>
      <protection locked="0"/>
    </xf>
    <xf numFmtId="0" fontId="33" fillId="18" borderId="0" xfId="0" applyFont="1" applyFill="1" applyBorder="1" applyAlignment="1">
      <alignment vertical="center" wrapText="1"/>
    </xf>
    <xf numFmtId="0" fontId="33"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45" fillId="0" borderId="2" xfId="0" applyFont="1" applyBorder="1" applyAlignment="1" applyProtection="1">
      <alignment horizontal="center" vertical="center"/>
      <protection locked="0"/>
    </xf>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19" xfId="0" applyFont="1" applyBorder="1" applyAlignment="1">
      <alignment horizontal="center"/>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0" fillId="19"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9" xfId="0" applyFont="1" applyFill="1" applyBorder="1" applyAlignment="1">
      <alignment horizontal="center" vertical="center" wrapText="1"/>
    </xf>
    <xf numFmtId="0" fontId="25" fillId="9" borderId="19" xfId="0" applyFont="1" applyFill="1" applyBorder="1" applyAlignment="1">
      <alignment horizontal="center" vertical="center"/>
    </xf>
    <xf numFmtId="0" fontId="25" fillId="9" borderId="7"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2" xfId="0" applyFont="1" applyFill="1" applyBorder="1" applyAlignment="1">
      <alignment horizontal="left" vertical="center"/>
    </xf>
    <xf numFmtId="0" fontId="36"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8" xfId="0" applyFont="1" applyFill="1" applyBorder="1" applyAlignment="1">
      <alignment horizontal="left"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2" fillId="0" borderId="8" xfId="0" applyFont="1" applyBorder="1" applyAlignment="1">
      <alignment horizontal="center"/>
    </xf>
    <xf numFmtId="0" fontId="12" fillId="0" borderId="20" xfId="0" applyFont="1" applyBorder="1" applyAlignment="1">
      <alignment horizontal="center"/>
    </xf>
    <xf numFmtId="0" fontId="12" fillId="0" borderId="19" xfId="0" applyFont="1" applyBorder="1" applyAlignment="1">
      <alignment horizontal="center"/>
    </xf>
    <xf numFmtId="0" fontId="12" fillId="0" borderId="4" xfId="0" applyFont="1" applyBorder="1" applyAlignment="1">
      <alignment horizontal="right"/>
    </xf>
    <xf numFmtId="0" fontId="12" fillId="0" borderId="5" xfId="0" applyFont="1" applyBorder="1" applyAlignment="1">
      <alignment horizontal="right"/>
    </xf>
    <xf numFmtId="0" fontId="34" fillId="0" borderId="0" xfId="2" applyFont="1" applyBorder="1" applyAlignment="1" applyProtection="1">
      <alignment horizontal="center"/>
    </xf>
    <xf numFmtId="0" fontId="12" fillId="0" borderId="0" xfId="0" applyFont="1" applyBorder="1" applyAlignment="1">
      <alignment horizontal="center"/>
    </xf>
    <xf numFmtId="0" fontId="24" fillId="9" borderId="20"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2" fillId="0" borderId="18" xfId="0" applyFont="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12" fillId="17" borderId="2" xfId="0" applyFont="1" applyFill="1" applyBorder="1" applyAlignment="1">
      <alignment horizontal="center" vertical="center"/>
    </xf>
    <xf numFmtId="0" fontId="30" fillId="0" borderId="14" xfId="0" applyFont="1" applyFill="1" applyBorder="1" applyAlignment="1">
      <alignment horizontal="center"/>
    </xf>
    <xf numFmtId="0" fontId="3" fillId="22"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7" borderId="2" xfId="0" applyFont="1" applyFill="1" applyBorder="1" applyAlignment="1">
      <alignment horizontal="center" vertical="center"/>
    </xf>
    <xf numFmtId="0" fontId="3" fillId="19" borderId="4"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0" fillId="0" borderId="2" xfId="0" applyFont="1" applyBorder="1" applyAlignment="1" applyProtection="1">
      <alignment horizontal="center" vertical="top" wrapText="1"/>
      <protection locked="0"/>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3" fillId="17" borderId="3"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5" xfId="0" applyFont="1" applyFill="1" applyBorder="1" applyAlignment="1">
      <alignment horizontal="center" vertical="center"/>
    </xf>
    <xf numFmtId="0" fontId="3" fillId="2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xf numFmtId="0" fontId="42" fillId="14" borderId="15" xfId="0" applyFont="1" applyFill="1" applyBorder="1" applyAlignment="1" applyProtection="1">
      <alignment horizontal="left" vertical="top" wrapText="1"/>
      <protection locked="0"/>
    </xf>
    <xf numFmtId="0" fontId="42" fillId="14" borderId="2" xfId="0" applyFont="1" applyFill="1" applyBorder="1" applyAlignment="1" applyProtection="1">
      <alignment horizontal="left" vertical="top" wrapText="1"/>
      <protection locked="0"/>
    </xf>
    <xf numFmtId="0" fontId="42" fillId="14" borderId="4" xfId="0" applyFont="1" applyFill="1" applyBorder="1" applyAlignment="1" applyProtection="1">
      <alignment horizontal="left"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339883808"/>
        <c:axId val="-339882176"/>
        <c:axId val="0"/>
      </c:bar3DChart>
      <c:catAx>
        <c:axId val="-339883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39882176"/>
        <c:crosses val="autoZero"/>
        <c:auto val="1"/>
        <c:lblAlgn val="ctr"/>
        <c:lblOffset val="100"/>
        <c:noMultiLvlLbl val="0"/>
      </c:catAx>
      <c:valAx>
        <c:axId val="-339882176"/>
        <c:scaling>
          <c:orientation val="minMax"/>
        </c:scaling>
        <c:delete val="1"/>
        <c:axPos val="l"/>
        <c:numFmt formatCode="0%" sourceLinked="1"/>
        <c:majorTickMark val="out"/>
        <c:minorTickMark val="none"/>
        <c:tickLblPos val="nextTo"/>
        <c:crossAx val="-339883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339888704"/>
        <c:axId val="-339887616"/>
        <c:axId val="0"/>
      </c:bar3DChart>
      <c:catAx>
        <c:axId val="-339888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39887616"/>
        <c:crosses val="autoZero"/>
        <c:auto val="1"/>
        <c:lblAlgn val="ctr"/>
        <c:lblOffset val="100"/>
        <c:noMultiLvlLbl val="0"/>
      </c:catAx>
      <c:valAx>
        <c:axId val="-339887616"/>
        <c:scaling>
          <c:orientation val="minMax"/>
        </c:scaling>
        <c:delete val="1"/>
        <c:axPos val="l"/>
        <c:numFmt formatCode="0%" sourceLinked="1"/>
        <c:majorTickMark val="out"/>
        <c:minorTickMark val="none"/>
        <c:tickLblPos val="nextTo"/>
        <c:crossAx val="-339888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339887072"/>
        <c:axId val="-341222912"/>
        <c:axId val="0"/>
      </c:bar3DChart>
      <c:catAx>
        <c:axId val="-339887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222912"/>
        <c:crosses val="autoZero"/>
        <c:auto val="1"/>
        <c:lblAlgn val="ctr"/>
        <c:lblOffset val="100"/>
        <c:noMultiLvlLbl val="0"/>
      </c:catAx>
      <c:valAx>
        <c:axId val="-341222912"/>
        <c:scaling>
          <c:orientation val="minMax"/>
        </c:scaling>
        <c:delete val="1"/>
        <c:axPos val="l"/>
        <c:numFmt formatCode="0%" sourceLinked="1"/>
        <c:majorTickMark val="out"/>
        <c:minorTickMark val="none"/>
        <c:tickLblPos val="nextTo"/>
        <c:crossAx val="-339887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341219104"/>
        <c:axId val="-151469344"/>
        <c:axId val="0"/>
      </c:bar3DChart>
      <c:catAx>
        <c:axId val="-34121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9344"/>
        <c:crosses val="autoZero"/>
        <c:auto val="1"/>
        <c:lblAlgn val="ctr"/>
        <c:lblOffset val="100"/>
        <c:noMultiLvlLbl val="0"/>
      </c:catAx>
      <c:valAx>
        <c:axId val="-151469344"/>
        <c:scaling>
          <c:orientation val="minMax"/>
        </c:scaling>
        <c:delete val="1"/>
        <c:axPos val="l"/>
        <c:numFmt formatCode="0%" sourceLinked="1"/>
        <c:majorTickMark val="out"/>
        <c:minorTickMark val="none"/>
        <c:tickLblPos val="nextTo"/>
        <c:crossAx val="-341219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51471520"/>
        <c:axId val="-151472608"/>
        <c:axId val="0"/>
      </c:bar3DChart>
      <c:catAx>
        <c:axId val="-151471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72608"/>
        <c:crosses val="autoZero"/>
        <c:auto val="1"/>
        <c:lblAlgn val="ctr"/>
        <c:lblOffset val="100"/>
        <c:noMultiLvlLbl val="0"/>
      </c:catAx>
      <c:valAx>
        <c:axId val="-151472608"/>
        <c:scaling>
          <c:orientation val="minMax"/>
        </c:scaling>
        <c:delete val="1"/>
        <c:axPos val="l"/>
        <c:numFmt formatCode="0%" sourceLinked="1"/>
        <c:majorTickMark val="out"/>
        <c:minorTickMark val="none"/>
        <c:tickLblPos val="nextTo"/>
        <c:crossAx val="-151471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51468256"/>
        <c:axId val="-151459008"/>
        <c:axId val="0"/>
      </c:bar3DChart>
      <c:catAx>
        <c:axId val="-151468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59008"/>
        <c:crosses val="autoZero"/>
        <c:auto val="1"/>
        <c:lblAlgn val="ctr"/>
        <c:lblOffset val="100"/>
        <c:noMultiLvlLbl val="0"/>
      </c:catAx>
      <c:valAx>
        <c:axId val="-151459008"/>
        <c:scaling>
          <c:orientation val="minMax"/>
        </c:scaling>
        <c:delete val="1"/>
        <c:axPos val="l"/>
        <c:numFmt formatCode="0%" sourceLinked="1"/>
        <c:majorTickMark val="out"/>
        <c:minorTickMark val="none"/>
        <c:tickLblPos val="nextTo"/>
        <c:crossAx val="-151468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151464992"/>
        <c:axId val="-151466624"/>
        <c:axId val="0"/>
      </c:bar3DChart>
      <c:catAx>
        <c:axId val="-15146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6624"/>
        <c:crosses val="autoZero"/>
        <c:auto val="1"/>
        <c:lblAlgn val="ctr"/>
        <c:lblOffset val="100"/>
        <c:noMultiLvlLbl val="0"/>
      </c:catAx>
      <c:valAx>
        <c:axId val="-151466624"/>
        <c:scaling>
          <c:orientation val="minMax"/>
        </c:scaling>
        <c:delete val="1"/>
        <c:axPos val="l"/>
        <c:numFmt formatCode="0%" sourceLinked="1"/>
        <c:majorTickMark val="out"/>
        <c:minorTickMark val="none"/>
        <c:tickLblPos val="nextTo"/>
        <c:crossAx val="-1514649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c:v>
                </c:pt>
                <c:pt idx="2">
                  <c:v>0</c:v>
                </c:pt>
                <c:pt idx="3">
                  <c:v>0.75</c:v>
                </c:pt>
              </c:numCache>
            </c:numRef>
          </c:val>
        </c:ser>
        <c:dLbls>
          <c:showLegendKey val="0"/>
          <c:showVal val="0"/>
          <c:showCatName val="0"/>
          <c:showSerName val="0"/>
          <c:showPercent val="0"/>
          <c:showBubbleSize val="0"/>
        </c:dLbls>
        <c:gapWidth val="150"/>
        <c:shape val="box"/>
        <c:axId val="-151467168"/>
        <c:axId val="-151464448"/>
        <c:axId val="0"/>
      </c:bar3DChart>
      <c:catAx>
        <c:axId val="-151467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4448"/>
        <c:crosses val="autoZero"/>
        <c:auto val="1"/>
        <c:lblAlgn val="ctr"/>
        <c:lblOffset val="100"/>
        <c:noMultiLvlLbl val="0"/>
      </c:catAx>
      <c:valAx>
        <c:axId val="-151464448"/>
        <c:scaling>
          <c:orientation val="minMax"/>
        </c:scaling>
        <c:delete val="1"/>
        <c:axPos val="l"/>
        <c:numFmt formatCode="0%" sourceLinked="1"/>
        <c:majorTickMark val="out"/>
        <c:minorTickMark val="none"/>
        <c:tickLblPos val="nextTo"/>
        <c:crossAx val="-1514671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51461184"/>
        <c:axId val="-151458464"/>
        <c:axId val="0"/>
      </c:bar3DChart>
      <c:catAx>
        <c:axId val="-151461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58464"/>
        <c:crosses val="autoZero"/>
        <c:auto val="1"/>
        <c:lblAlgn val="ctr"/>
        <c:lblOffset val="100"/>
        <c:noMultiLvlLbl val="0"/>
      </c:catAx>
      <c:valAx>
        <c:axId val="-151458464"/>
        <c:scaling>
          <c:orientation val="minMax"/>
        </c:scaling>
        <c:delete val="1"/>
        <c:axPos val="l"/>
        <c:numFmt formatCode="0%" sourceLinked="1"/>
        <c:majorTickMark val="out"/>
        <c:minorTickMark val="none"/>
        <c:tickLblPos val="nextTo"/>
        <c:crossAx val="-1514611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smooth val="0"/>
        </c:ser>
        <c:ser>
          <c:idx val="0"/>
          <c:order val="1"/>
          <c:tx>
            <c:strRef>
              <c:f>Directiva!$H$2</c:f>
              <c:strCache>
                <c:ptCount val="1"/>
                <c:pt idx="0">
                  <c:v>AÑO 2020</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1</c:v>
                </c:pt>
              </c:numCache>
            </c:numRef>
          </c:val>
          <c:smooth val="0"/>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51463360"/>
        <c:axId val="-151460640"/>
      </c:lineChart>
      <c:catAx>
        <c:axId val="-15146336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ES"/>
          </a:p>
        </c:txPr>
        <c:crossAx val="-151460640"/>
        <c:crosses val="autoZero"/>
        <c:auto val="1"/>
        <c:lblAlgn val="ctr"/>
        <c:lblOffset val="100"/>
        <c:noMultiLvlLbl val="0"/>
      </c:catAx>
      <c:valAx>
        <c:axId val="-151460640"/>
        <c:scaling>
          <c:orientation val="minMax"/>
        </c:scaling>
        <c:delete val="1"/>
        <c:axPos val="l"/>
        <c:numFmt formatCode="0%" sourceLinked="1"/>
        <c:majorTickMark val="out"/>
        <c:minorTickMark val="none"/>
        <c:tickLblPos val="nextTo"/>
        <c:crossAx val="-151463360"/>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1</c:v>
                </c:pt>
              </c:numCache>
            </c:numRef>
          </c:val>
          <c:smooth val="0"/>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51466080"/>
        <c:axId val="-151465536"/>
      </c:lineChart>
      <c:catAx>
        <c:axId val="-151466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51465536"/>
        <c:crosses val="autoZero"/>
        <c:auto val="1"/>
        <c:lblAlgn val="ctr"/>
        <c:lblOffset val="100"/>
        <c:noMultiLvlLbl val="0"/>
      </c:catAx>
      <c:valAx>
        <c:axId val="-151465536"/>
        <c:scaling>
          <c:orientation val="minMax"/>
        </c:scaling>
        <c:delete val="1"/>
        <c:axPos val="l"/>
        <c:numFmt formatCode="0%" sourceLinked="1"/>
        <c:majorTickMark val="out"/>
        <c:minorTickMark val="none"/>
        <c:tickLblPos val="nextTo"/>
        <c:crossAx val="-1514660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0.5</c:v>
                </c:pt>
                <c:pt idx="3">
                  <c:v>0.5</c:v>
                </c:pt>
              </c:numCache>
            </c:numRef>
          </c:val>
          <c:smooth val="0"/>
        </c:ser>
        <c:ser>
          <c:idx val="0"/>
          <c:order val="1"/>
          <c:tx>
            <c:strRef>
              <c:f>Directiva!$H$2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0.75</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1</c:v>
                </c:pt>
              </c:numCache>
            </c:numRef>
          </c:val>
          <c:smooth val="0"/>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51467712"/>
        <c:axId val="-151459552"/>
      </c:lineChart>
      <c:catAx>
        <c:axId val="-151467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51459552"/>
        <c:crosses val="autoZero"/>
        <c:auto val="1"/>
        <c:lblAlgn val="ctr"/>
        <c:lblOffset val="100"/>
        <c:noMultiLvlLbl val="0"/>
      </c:catAx>
      <c:valAx>
        <c:axId val="-151459552"/>
        <c:scaling>
          <c:orientation val="minMax"/>
        </c:scaling>
        <c:delete val="1"/>
        <c:axPos val="l"/>
        <c:numFmt formatCode="0%" sourceLinked="1"/>
        <c:majorTickMark val="out"/>
        <c:minorTickMark val="none"/>
        <c:tickLblPos val="nextTo"/>
        <c:crossAx val="-1514677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c:v>
                </c:pt>
                <c:pt idx="2">
                  <c:v>0.25</c:v>
                </c:pt>
                <c:pt idx="3">
                  <c:v>0.75</c:v>
                </c:pt>
              </c:numCache>
            </c:numRef>
          </c:val>
        </c:ser>
        <c:dLbls>
          <c:showLegendKey val="0"/>
          <c:showVal val="0"/>
          <c:showCatName val="0"/>
          <c:showSerName val="0"/>
          <c:showPercent val="0"/>
          <c:showBubbleSize val="0"/>
        </c:dLbls>
        <c:gapWidth val="150"/>
        <c:shape val="box"/>
        <c:axId val="-151470976"/>
        <c:axId val="-151463904"/>
        <c:axId val="0"/>
      </c:bar3DChart>
      <c:catAx>
        <c:axId val="-151470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3904"/>
        <c:crosses val="autoZero"/>
        <c:auto val="1"/>
        <c:lblAlgn val="ctr"/>
        <c:lblOffset val="100"/>
        <c:noMultiLvlLbl val="0"/>
      </c:catAx>
      <c:valAx>
        <c:axId val="-151463904"/>
        <c:scaling>
          <c:orientation val="minMax"/>
        </c:scaling>
        <c:delete val="1"/>
        <c:axPos val="l"/>
        <c:numFmt formatCode="0%" sourceLinked="1"/>
        <c:majorTickMark val="out"/>
        <c:minorTickMark val="none"/>
        <c:tickLblPos val="nextTo"/>
        <c:crossAx val="-151470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0.25</c:v>
                </c:pt>
                <c:pt idx="2">
                  <c:v>0</c:v>
                </c:pt>
                <c:pt idx="3">
                  <c:v>1</c:v>
                </c:pt>
              </c:numCache>
            </c:numRef>
          </c:val>
        </c:ser>
        <c:dLbls>
          <c:showLegendKey val="0"/>
          <c:showVal val="0"/>
          <c:showCatName val="0"/>
          <c:showSerName val="0"/>
          <c:showPercent val="0"/>
          <c:showBubbleSize val="0"/>
        </c:dLbls>
        <c:gapWidth val="150"/>
        <c:shape val="box"/>
        <c:axId val="-151468800"/>
        <c:axId val="-151462816"/>
        <c:axId val="0"/>
      </c:bar3DChart>
      <c:catAx>
        <c:axId val="-151468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2816"/>
        <c:crosses val="autoZero"/>
        <c:auto val="1"/>
        <c:lblAlgn val="ctr"/>
        <c:lblOffset val="100"/>
        <c:noMultiLvlLbl val="0"/>
      </c:catAx>
      <c:valAx>
        <c:axId val="-151462816"/>
        <c:scaling>
          <c:orientation val="minMax"/>
        </c:scaling>
        <c:delete val="1"/>
        <c:axPos val="l"/>
        <c:numFmt formatCode="0%" sourceLinked="1"/>
        <c:majorTickMark val="out"/>
        <c:minorTickMark val="none"/>
        <c:tickLblPos val="nextTo"/>
        <c:crossAx val="-1514688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Cultura Institucional</a:t>
            </a:r>
          </a:p>
        </c:rich>
      </c:tx>
      <c:layout>
        <c:manualLayout>
          <c:xMode val="edge"/>
          <c:yMode val="edge"/>
          <c:x val="0.14841309823677581"/>
          <c:y val="2.829362675819368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51460096"/>
        <c:axId val="-151462272"/>
        <c:axId val="0"/>
      </c:bar3DChart>
      <c:catAx>
        <c:axId val="-151460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2272"/>
        <c:crosses val="autoZero"/>
        <c:auto val="1"/>
        <c:lblAlgn val="ctr"/>
        <c:lblOffset val="100"/>
        <c:noMultiLvlLbl val="0"/>
      </c:catAx>
      <c:valAx>
        <c:axId val="-151462272"/>
        <c:scaling>
          <c:orientation val="minMax"/>
        </c:scaling>
        <c:delete val="1"/>
        <c:axPos val="l"/>
        <c:numFmt formatCode="0%" sourceLinked="1"/>
        <c:majorTickMark val="out"/>
        <c:minorTickMark val="none"/>
        <c:tickLblPos val="nextTo"/>
        <c:crossAx val="-1514600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ser>
        <c:ser>
          <c:idx val="0"/>
          <c:order val="1"/>
          <c:tx>
            <c:strRef>
              <c:f>Directiva!$H$2</c:f>
              <c:strCache>
                <c:ptCount val="1"/>
                <c:pt idx="0">
                  <c:v>AÑO 2020</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c:v>
                </c:pt>
                <c:pt idx="3">
                  <c:v>1</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51457920"/>
        <c:axId val="-151457376"/>
      </c:lineChart>
      <c:catAx>
        <c:axId val="-151457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51457376"/>
        <c:crosses val="autoZero"/>
        <c:auto val="1"/>
        <c:lblAlgn val="ctr"/>
        <c:lblOffset val="100"/>
        <c:noMultiLvlLbl val="0"/>
      </c:catAx>
      <c:valAx>
        <c:axId val="-151457376"/>
        <c:scaling>
          <c:orientation val="minMax"/>
        </c:scaling>
        <c:delete val="1"/>
        <c:axPos val="l"/>
        <c:numFmt formatCode="0%" sourceLinked="1"/>
        <c:majorTickMark val="out"/>
        <c:minorTickMark val="none"/>
        <c:tickLblPos val="nextTo"/>
        <c:crossAx val="-1514579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0.33333333333333331</c:v>
                </c:pt>
                <c:pt idx="2">
                  <c:v>0.55555555555555558</c:v>
                </c:pt>
                <c:pt idx="3">
                  <c:v>0.1111111111111111</c:v>
                </c:pt>
              </c:numCache>
            </c:numRef>
          </c:val>
        </c:ser>
        <c:dLbls>
          <c:showLegendKey val="0"/>
          <c:showVal val="0"/>
          <c:showCatName val="0"/>
          <c:showSerName val="0"/>
          <c:showPercent val="0"/>
          <c:showBubbleSize val="0"/>
        </c:dLbls>
        <c:gapWidth val="150"/>
        <c:shape val="box"/>
        <c:axId val="-151472064"/>
        <c:axId val="-151470432"/>
        <c:axId val="0"/>
      </c:bar3DChart>
      <c:catAx>
        <c:axId val="-151472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70432"/>
        <c:crosses val="autoZero"/>
        <c:auto val="1"/>
        <c:lblAlgn val="ctr"/>
        <c:lblOffset val="100"/>
        <c:noMultiLvlLbl val="0"/>
      </c:catAx>
      <c:valAx>
        <c:axId val="-151470432"/>
        <c:scaling>
          <c:orientation val="minMax"/>
        </c:scaling>
        <c:delete val="1"/>
        <c:axPos val="l"/>
        <c:numFmt formatCode="0%" sourceLinked="1"/>
        <c:majorTickMark val="out"/>
        <c:minorTickMark val="none"/>
        <c:tickLblPos val="nextTo"/>
        <c:crossAx val="-1514720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c:v>
                </c:pt>
                <c:pt idx="1">
                  <c:v>0</c:v>
                </c:pt>
                <c:pt idx="2">
                  <c:v>0.33333333333333331</c:v>
                </c:pt>
                <c:pt idx="3">
                  <c:v>0.66666666666666663</c:v>
                </c:pt>
              </c:numCache>
            </c:numRef>
          </c:val>
        </c:ser>
        <c:dLbls>
          <c:showLegendKey val="0"/>
          <c:showVal val="0"/>
          <c:showCatName val="0"/>
          <c:showSerName val="0"/>
          <c:showPercent val="0"/>
          <c:showBubbleSize val="0"/>
        </c:dLbls>
        <c:gapWidth val="150"/>
        <c:shape val="box"/>
        <c:axId val="-151469888"/>
        <c:axId val="-151461728"/>
        <c:axId val="0"/>
      </c:bar3DChart>
      <c:catAx>
        <c:axId val="-151469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1461728"/>
        <c:crosses val="autoZero"/>
        <c:auto val="1"/>
        <c:lblAlgn val="ctr"/>
        <c:lblOffset val="100"/>
        <c:noMultiLvlLbl val="0"/>
      </c:catAx>
      <c:valAx>
        <c:axId val="-151461728"/>
        <c:scaling>
          <c:orientation val="minMax"/>
        </c:scaling>
        <c:delete val="1"/>
        <c:axPos val="l"/>
        <c:numFmt formatCode="0%" sourceLinked="1"/>
        <c:majorTickMark val="out"/>
        <c:minorTickMark val="none"/>
        <c:tickLblPos val="nextTo"/>
        <c:crossAx val="-151469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0.1111111111111111</c:v>
                </c:pt>
                <c:pt idx="3">
                  <c:v>0.88888888888888884</c:v>
                </c:pt>
              </c:numCache>
            </c:numRef>
          </c:val>
        </c:ser>
        <c:dLbls>
          <c:showLegendKey val="0"/>
          <c:showVal val="0"/>
          <c:showCatName val="0"/>
          <c:showSerName val="0"/>
          <c:showPercent val="0"/>
          <c:showBubbleSize val="0"/>
        </c:dLbls>
        <c:gapWidth val="150"/>
        <c:shape val="box"/>
        <c:axId val="-149181648"/>
        <c:axId val="-149190352"/>
        <c:axId val="0"/>
      </c:bar3DChart>
      <c:catAx>
        <c:axId val="-149181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90352"/>
        <c:crosses val="autoZero"/>
        <c:auto val="1"/>
        <c:lblAlgn val="ctr"/>
        <c:lblOffset val="100"/>
        <c:noMultiLvlLbl val="0"/>
      </c:catAx>
      <c:valAx>
        <c:axId val="-149190352"/>
        <c:scaling>
          <c:orientation val="minMax"/>
        </c:scaling>
        <c:delete val="1"/>
        <c:axPos val="l"/>
        <c:numFmt formatCode="0%" sourceLinked="1"/>
        <c:majorTickMark val="out"/>
        <c:minorTickMark val="none"/>
        <c:tickLblPos val="nextTo"/>
        <c:crossAx val="-149181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0.55555555555555558</c:v>
                </c:pt>
                <c:pt idx="3">
                  <c:v>0.1111111111111111</c:v>
                </c:pt>
              </c:numCache>
            </c:numRef>
          </c:val>
          <c:smooth val="0"/>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0.33333333333333331</c:v>
                </c:pt>
                <c:pt idx="3">
                  <c:v>0.66666666666666663</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0.1111111111111111</c:v>
                </c:pt>
                <c:pt idx="3">
                  <c:v>0.88888888888888884</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9190896"/>
        <c:axId val="-149183280"/>
      </c:lineChart>
      <c:catAx>
        <c:axId val="-1491908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9183280"/>
        <c:crosses val="autoZero"/>
        <c:auto val="1"/>
        <c:lblAlgn val="ctr"/>
        <c:lblOffset val="100"/>
        <c:noMultiLvlLbl val="0"/>
      </c:catAx>
      <c:valAx>
        <c:axId val="-149183280"/>
        <c:scaling>
          <c:orientation val="minMax"/>
        </c:scaling>
        <c:delete val="1"/>
        <c:axPos val="l"/>
        <c:numFmt formatCode="0%" sourceLinked="1"/>
        <c:majorTickMark val="out"/>
        <c:minorTickMark val="none"/>
        <c:tickLblPos val="nextTo"/>
        <c:crossAx val="-1491908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shape val="box"/>
        <c:axId val="-149177296"/>
        <c:axId val="-149191984"/>
        <c:axId val="0"/>
      </c:bar3DChart>
      <c:catAx>
        <c:axId val="-149177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91984"/>
        <c:crosses val="autoZero"/>
        <c:auto val="1"/>
        <c:lblAlgn val="ctr"/>
        <c:lblOffset val="100"/>
        <c:noMultiLvlLbl val="0"/>
      </c:catAx>
      <c:valAx>
        <c:axId val="-149191984"/>
        <c:scaling>
          <c:orientation val="minMax"/>
        </c:scaling>
        <c:delete val="1"/>
        <c:axPos val="l"/>
        <c:numFmt formatCode="0%" sourceLinked="1"/>
        <c:majorTickMark val="out"/>
        <c:minorTickMark val="none"/>
        <c:tickLblPos val="nextTo"/>
        <c:crossAx val="-149177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Directiva!$H$9:$K$9</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49186000"/>
        <c:axId val="-149189808"/>
        <c:axId val="0"/>
      </c:bar3DChart>
      <c:catAx>
        <c:axId val="-149186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89808"/>
        <c:crosses val="autoZero"/>
        <c:auto val="1"/>
        <c:lblAlgn val="ctr"/>
        <c:lblOffset val="100"/>
        <c:noMultiLvlLbl val="0"/>
      </c:catAx>
      <c:valAx>
        <c:axId val="-149189808"/>
        <c:scaling>
          <c:orientation val="minMax"/>
        </c:scaling>
        <c:delete val="1"/>
        <c:axPos val="l"/>
        <c:numFmt formatCode="0%" sourceLinked="1"/>
        <c:majorTickMark val="out"/>
        <c:minorTickMark val="none"/>
        <c:tickLblPos val="nextTo"/>
        <c:crossAx val="-149186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49188720"/>
        <c:axId val="-149191440"/>
        <c:axId val="0"/>
      </c:bar3DChart>
      <c:catAx>
        <c:axId val="-149188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91440"/>
        <c:crosses val="autoZero"/>
        <c:auto val="1"/>
        <c:lblAlgn val="ctr"/>
        <c:lblOffset val="100"/>
        <c:noMultiLvlLbl val="0"/>
      </c:catAx>
      <c:valAx>
        <c:axId val="-149191440"/>
        <c:scaling>
          <c:orientation val="minMax"/>
        </c:scaling>
        <c:delete val="1"/>
        <c:axPos val="l"/>
        <c:numFmt formatCode="0%" sourceLinked="1"/>
        <c:majorTickMark val="out"/>
        <c:minorTickMark val="none"/>
        <c:tickLblPos val="nextTo"/>
        <c:crossAx val="-149188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0.55555555555555558</c:v>
                </c:pt>
                <c:pt idx="3">
                  <c:v>0.1111111111111111</c:v>
                </c:pt>
              </c:numCache>
            </c:numRef>
          </c:val>
          <c:smooth val="0"/>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0.33333333333333331</c:v>
                </c:pt>
                <c:pt idx="3">
                  <c:v>0.66666666666666663</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0.1111111111111111</c:v>
                </c:pt>
                <c:pt idx="3">
                  <c:v>0.88888888888888884</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9184912"/>
        <c:axId val="-149188176"/>
      </c:lineChart>
      <c:catAx>
        <c:axId val="-149184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9188176"/>
        <c:crosses val="autoZero"/>
        <c:auto val="1"/>
        <c:lblAlgn val="ctr"/>
        <c:lblOffset val="100"/>
        <c:noMultiLvlLbl val="0"/>
      </c:catAx>
      <c:valAx>
        <c:axId val="-149188176"/>
        <c:scaling>
          <c:orientation val="minMax"/>
        </c:scaling>
        <c:delete val="1"/>
        <c:axPos val="l"/>
        <c:numFmt formatCode="0%" sourceLinked="1"/>
        <c:majorTickMark val="out"/>
        <c:minorTickMark val="none"/>
        <c:tickLblPos val="nextTo"/>
        <c:crossAx val="-1491849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9264"/>
        <c:axId val="-149187632"/>
        <c:axId val="0"/>
      </c:bar3DChart>
      <c:catAx>
        <c:axId val="-149189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87632"/>
        <c:crosses val="autoZero"/>
        <c:auto val="1"/>
        <c:lblAlgn val="ctr"/>
        <c:lblOffset val="100"/>
        <c:noMultiLvlLbl val="0"/>
      </c:catAx>
      <c:valAx>
        <c:axId val="-149187632"/>
        <c:scaling>
          <c:orientation val="minMax"/>
        </c:scaling>
        <c:delete val="1"/>
        <c:axPos val="l"/>
        <c:numFmt formatCode="0%" sourceLinked="1"/>
        <c:majorTickMark val="out"/>
        <c:minorTickMark val="none"/>
        <c:tickLblPos val="nextTo"/>
        <c:crossAx val="-149189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7088"/>
        <c:axId val="-149186544"/>
        <c:axId val="0"/>
      </c:bar3DChart>
      <c:catAx>
        <c:axId val="-149187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86544"/>
        <c:crosses val="autoZero"/>
        <c:auto val="1"/>
        <c:lblAlgn val="ctr"/>
        <c:lblOffset val="100"/>
        <c:noMultiLvlLbl val="0"/>
      </c:catAx>
      <c:valAx>
        <c:axId val="-149186544"/>
        <c:scaling>
          <c:orientation val="minMax"/>
        </c:scaling>
        <c:delete val="1"/>
        <c:axPos val="l"/>
        <c:numFmt formatCode="0%" sourceLinked="1"/>
        <c:majorTickMark val="out"/>
        <c:minorTickMark val="none"/>
        <c:tickLblPos val="nextTo"/>
        <c:crossAx val="-149187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5456"/>
        <c:axId val="-149177840"/>
        <c:axId val="0"/>
      </c:bar3DChart>
      <c:catAx>
        <c:axId val="-149185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77840"/>
        <c:crosses val="autoZero"/>
        <c:auto val="1"/>
        <c:lblAlgn val="ctr"/>
        <c:lblOffset val="100"/>
        <c:noMultiLvlLbl val="0"/>
      </c:catAx>
      <c:valAx>
        <c:axId val="-149177840"/>
        <c:scaling>
          <c:orientation val="minMax"/>
        </c:scaling>
        <c:delete val="1"/>
        <c:axPos val="l"/>
        <c:numFmt formatCode="0%" sourceLinked="1"/>
        <c:majorTickMark val="out"/>
        <c:minorTickMark val="none"/>
        <c:tickLblPos val="nextTo"/>
        <c:crossAx val="-149185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4368"/>
        <c:axId val="-149183824"/>
        <c:axId val="0"/>
      </c:bar3DChart>
      <c:catAx>
        <c:axId val="-149184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83824"/>
        <c:crosses val="autoZero"/>
        <c:auto val="1"/>
        <c:lblAlgn val="ctr"/>
        <c:lblOffset val="100"/>
        <c:noMultiLvlLbl val="0"/>
      </c:catAx>
      <c:valAx>
        <c:axId val="-149183824"/>
        <c:scaling>
          <c:orientation val="minMax"/>
        </c:scaling>
        <c:delete val="1"/>
        <c:axPos val="l"/>
        <c:numFmt formatCode="0%" sourceLinked="1"/>
        <c:majorTickMark val="out"/>
        <c:minorTickMark val="none"/>
        <c:tickLblPos val="nextTo"/>
        <c:crossAx val="-1491843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2192"/>
        <c:axId val="-149178928"/>
        <c:axId val="0"/>
      </c:bar3DChart>
      <c:catAx>
        <c:axId val="-149182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78928"/>
        <c:crosses val="autoZero"/>
        <c:auto val="1"/>
        <c:lblAlgn val="ctr"/>
        <c:lblOffset val="100"/>
        <c:noMultiLvlLbl val="0"/>
      </c:catAx>
      <c:valAx>
        <c:axId val="-149178928"/>
        <c:scaling>
          <c:orientation val="minMax"/>
        </c:scaling>
        <c:delete val="1"/>
        <c:axPos val="l"/>
        <c:numFmt formatCode="0%" sourceLinked="1"/>
        <c:majorTickMark val="out"/>
        <c:minorTickMark val="none"/>
        <c:tickLblPos val="nextTo"/>
        <c:crossAx val="-149182192"/>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9180016"/>
        <c:axId val="-149182736"/>
        <c:axId val="0"/>
      </c:bar3DChart>
      <c:catAx>
        <c:axId val="-149180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9182736"/>
        <c:crosses val="autoZero"/>
        <c:auto val="1"/>
        <c:lblAlgn val="ctr"/>
        <c:lblOffset val="100"/>
        <c:noMultiLvlLbl val="0"/>
      </c:catAx>
      <c:valAx>
        <c:axId val="-149182736"/>
        <c:scaling>
          <c:orientation val="minMax"/>
        </c:scaling>
        <c:delete val="1"/>
        <c:axPos val="l"/>
        <c:numFmt formatCode="0%" sourceLinked="1"/>
        <c:majorTickMark val="out"/>
        <c:minorTickMark val="none"/>
        <c:tickLblPos val="nextTo"/>
        <c:crossAx val="-1491800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shape val="box"/>
        <c:axId val="-149181104"/>
        <c:axId val="-149180560"/>
        <c:axId val="0"/>
      </c:bar3DChart>
      <c:catAx>
        <c:axId val="-149181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80560"/>
        <c:crosses val="autoZero"/>
        <c:auto val="1"/>
        <c:lblAlgn val="ctr"/>
        <c:lblOffset val="100"/>
        <c:noMultiLvlLbl val="0"/>
      </c:catAx>
      <c:valAx>
        <c:axId val="-149180560"/>
        <c:scaling>
          <c:orientation val="minMax"/>
        </c:scaling>
        <c:delete val="1"/>
        <c:axPos val="l"/>
        <c:numFmt formatCode="0%" sourceLinked="1"/>
        <c:majorTickMark val="out"/>
        <c:minorTickMark val="none"/>
        <c:tickLblPos val="nextTo"/>
        <c:crossAx val="-149181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ser>
        <c:dLbls>
          <c:showLegendKey val="0"/>
          <c:showVal val="0"/>
          <c:showCatName val="0"/>
          <c:showSerName val="0"/>
          <c:showPercent val="0"/>
          <c:showBubbleSize val="0"/>
        </c:dLbls>
        <c:gapWidth val="150"/>
        <c:shape val="box"/>
        <c:axId val="-149179472"/>
        <c:axId val="-149178384"/>
        <c:axId val="0"/>
      </c:bar3DChart>
      <c:catAx>
        <c:axId val="-149179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9178384"/>
        <c:crosses val="autoZero"/>
        <c:auto val="1"/>
        <c:lblAlgn val="ctr"/>
        <c:lblOffset val="100"/>
        <c:noMultiLvlLbl val="0"/>
      </c:catAx>
      <c:valAx>
        <c:axId val="-149178384"/>
        <c:scaling>
          <c:orientation val="minMax"/>
        </c:scaling>
        <c:delete val="1"/>
        <c:axPos val="l"/>
        <c:numFmt formatCode="0%" sourceLinked="1"/>
        <c:majorTickMark val="out"/>
        <c:minorTickMark val="none"/>
        <c:tickLblPos val="nextTo"/>
        <c:crossAx val="-149179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0.2</c:v>
                </c:pt>
                <c:pt idx="3">
                  <c:v>0.8</c:v>
                </c:pt>
              </c:numCache>
            </c:numRef>
          </c:val>
        </c:ser>
        <c:dLbls>
          <c:showLegendKey val="0"/>
          <c:showVal val="0"/>
          <c:showCatName val="0"/>
          <c:showSerName val="0"/>
          <c:showPercent val="0"/>
          <c:showBubbleSize val="0"/>
        </c:dLbls>
        <c:gapWidth val="150"/>
        <c:shape val="box"/>
        <c:axId val="-149192528"/>
        <c:axId val="-147744000"/>
        <c:axId val="0"/>
      </c:bar3DChart>
      <c:catAx>
        <c:axId val="-14919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4000"/>
        <c:crosses val="autoZero"/>
        <c:auto val="1"/>
        <c:lblAlgn val="ctr"/>
        <c:lblOffset val="100"/>
        <c:noMultiLvlLbl val="0"/>
      </c:catAx>
      <c:valAx>
        <c:axId val="-147744000"/>
        <c:scaling>
          <c:orientation val="minMax"/>
        </c:scaling>
        <c:delete val="1"/>
        <c:axPos val="l"/>
        <c:numFmt formatCode="0%" sourceLinked="1"/>
        <c:majorTickMark val="out"/>
        <c:minorTickMark val="none"/>
        <c:tickLblPos val="nextTo"/>
        <c:crossAx val="-14919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47740192"/>
        <c:axId val="-147731488"/>
        <c:axId val="0"/>
      </c:bar3DChart>
      <c:catAx>
        <c:axId val="-147740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31488"/>
        <c:crosses val="autoZero"/>
        <c:auto val="1"/>
        <c:lblAlgn val="ctr"/>
        <c:lblOffset val="100"/>
        <c:noMultiLvlLbl val="0"/>
      </c:catAx>
      <c:valAx>
        <c:axId val="-147731488"/>
        <c:scaling>
          <c:orientation val="minMax"/>
        </c:scaling>
        <c:delete val="1"/>
        <c:axPos val="l"/>
        <c:numFmt formatCode="0%" sourceLinked="1"/>
        <c:majorTickMark val="out"/>
        <c:minorTickMark val="none"/>
        <c:tickLblPos val="nextTo"/>
        <c:crossAx val="-1477401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147732576"/>
        <c:axId val="-147739104"/>
        <c:axId val="0"/>
      </c:bar3DChart>
      <c:catAx>
        <c:axId val="-14773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39104"/>
        <c:crosses val="autoZero"/>
        <c:auto val="1"/>
        <c:lblAlgn val="ctr"/>
        <c:lblOffset val="100"/>
        <c:noMultiLvlLbl val="0"/>
      </c:catAx>
      <c:valAx>
        <c:axId val="-147739104"/>
        <c:scaling>
          <c:orientation val="minMax"/>
        </c:scaling>
        <c:delete val="1"/>
        <c:axPos val="l"/>
        <c:numFmt formatCode="0%" sourceLinked="1"/>
        <c:majorTickMark val="out"/>
        <c:minorTickMark val="none"/>
        <c:tickLblPos val="nextTo"/>
        <c:crossAx val="-1477325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47732032"/>
        <c:axId val="-147746720"/>
        <c:axId val="0"/>
      </c:bar3DChart>
      <c:catAx>
        <c:axId val="-147732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6720"/>
        <c:crosses val="autoZero"/>
        <c:auto val="1"/>
        <c:lblAlgn val="ctr"/>
        <c:lblOffset val="100"/>
        <c:noMultiLvlLbl val="0"/>
      </c:catAx>
      <c:valAx>
        <c:axId val="-147746720"/>
        <c:scaling>
          <c:orientation val="minMax"/>
        </c:scaling>
        <c:delete val="1"/>
        <c:axPos val="l"/>
        <c:numFmt formatCode="0%" sourceLinked="1"/>
        <c:majorTickMark val="out"/>
        <c:minorTickMark val="none"/>
        <c:tickLblPos val="nextTo"/>
        <c:crossAx val="-147732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47734208"/>
        <c:axId val="-147741280"/>
        <c:axId val="0"/>
      </c:bar3DChart>
      <c:catAx>
        <c:axId val="-147734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1280"/>
        <c:crosses val="autoZero"/>
        <c:auto val="1"/>
        <c:lblAlgn val="ctr"/>
        <c:lblOffset val="100"/>
        <c:noMultiLvlLbl val="0"/>
      </c:catAx>
      <c:valAx>
        <c:axId val="-147741280"/>
        <c:scaling>
          <c:orientation val="minMax"/>
        </c:scaling>
        <c:delete val="1"/>
        <c:axPos val="l"/>
        <c:numFmt formatCode="0%" sourceLinked="1"/>
        <c:majorTickMark val="out"/>
        <c:minorTickMark val="none"/>
        <c:tickLblPos val="nextTo"/>
        <c:crossAx val="-1477342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shape val="box"/>
        <c:axId val="-147739648"/>
        <c:axId val="-147740736"/>
        <c:axId val="0"/>
      </c:bar3DChart>
      <c:catAx>
        <c:axId val="-147739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0736"/>
        <c:crosses val="autoZero"/>
        <c:auto val="1"/>
        <c:lblAlgn val="ctr"/>
        <c:lblOffset val="100"/>
        <c:noMultiLvlLbl val="0"/>
      </c:catAx>
      <c:valAx>
        <c:axId val="-147740736"/>
        <c:scaling>
          <c:orientation val="minMax"/>
        </c:scaling>
        <c:delete val="1"/>
        <c:axPos val="l"/>
        <c:numFmt formatCode="0%" sourceLinked="1"/>
        <c:majorTickMark val="out"/>
        <c:minorTickMark val="none"/>
        <c:tickLblPos val="nextTo"/>
        <c:crossAx val="-1477396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shape val="box"/>
        <c:axId val="-147745088"/>
        <c:axId val="-147746176"/>
        <c:axId val="0"/>
      </c:bar3DChart>
      <c:catAx>
        <c:axId val="-14774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6176"/>
        <c:crosses val="autoZero"/>
        <c:auto val="1"/>
        <c:lblAlgn val="ctr"/>
        <c:lblOffset val="100"/>
        <c:noMultiLvlLbl val="0"/>
      </c:catAx>
      <c:valAx>
        <c:axId val="-147746176"/>
        <c:scaling>
          <c:orientation val="minMax"/>
        </c:scaling>
        <c:delete val="1"/>
        <c:axPos val="l"/>
        <c:numFmt formatCode="0%" sourceLinked="1"/>
        <c:majorTickMark val="out"/>
        <c:minorTickMark val="none"/>
        <c:tickLblPos val="nextTo"/>
        <c:crossAx val="-147745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0.2</c:v>
                </c:pt>
                <c:pt idx="3">
                  <c:v>0.8</c:v>
                </c:pt>
              </c:numCache>
            </c:numRef>
          </c:val>
          <c:smooth val="0"/>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7742368"/>
        <c:axId val="-147734752"/>
      </c:lineChart>
      <c:catAx>
        <c:axId val="-147742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7734752"/>
        <c:crosses val="autoZero"/>
        <c:auto val="1"/>
        <c:lblAlgn val="ctr"/>
        <c:lblOffset val="100"/>
        <c:noMultiLvlLbl val="0"/>
      </c:catAx>
      <c:valAx>
        <c:axId val="-147734752"/>
        <c:scaling>
          <c:orientation val="minMax"/>
        </c:scaling>
        <c:delete val="1"/>
        <c:axPos val="l"/>
        <c:numFmt formatCode="0%" sourceLinked="1"/>
        <c:majorTickMark val="out"/>
        <c:minorTickMark val="none"/>
        <c:tickLblPos val="nextTo"/>
        <c:crossAx val="-1477423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0.5</c:v>
                </c:pt>
                <c:pt idx="3">
                  <c:v>0.5</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0.5</c:v>
                </c:pt>
                <c:pt idx="3">
                  <c:v>0.5</c:v>
                </c:pt>
              </c:numCache>
            </c:numRef>
          </c:val>
          <c:smooth val="0"/>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7733120"/>
        <c:axId val="-147733664"/>
      </c:lineChart>
      <c:catAx>
        <c:axId val="-147733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7733664"/>
        <c:crosses val="autoZero"/>
        <c:auto val="1"/>
        <c:lblAlgn val="ctr"/>
        <c:lblOffset val="100"/>
        <c:noMultiLvlLbl val="0"/>
      </c:catAx>
      <c:valAx>
        <c:axId val="-147733664"/>
        <c:scaling>
          <c:orientation val="minMax"/>
        </c:scaling>
        <c:delete val="1"/>
        <c:axPos val="l"/>
        <c:numFmt formatCode="0%" sourceLinked="1"/>
        <c:majorTickMark val="out"/>
        <c:minorTickMark val="none"/>
        <c:tickLblPos val="nextTo"/>
        <c:crossAx val="-147733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mooth val="0"/>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7741824"/>
        <c:axId val="-147738560"/>
      </c:lineChart>
      <c:catAx>
        <c:axId val="-147741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7738560"/>
        <c:crosses val="autoZero"/>
        <c:auto val="1"/>
        <c:lblAlgn val="ctr"/>
        <c:lblOffset val="100"/>
        <c:noMultiLvlLbl val="0"/>
      </c:catAx>
      <c:valAx>
        <c:axId val="-147738560"/>
        <c:scaling>
          <c:orientation val="minMax"/>
        </c:scaling>
        <c:delete val="1"/>
        <c:axPos val="l"/>
        <c:numFmt formatCode="0%" sourceLinked="1"/>
        <c:majorTickMark val="out"/>
        <c:minorTickMark val="none"/>
        <c:tickLblPos val="nextTo"/>
        <c:crossAx val="-1477418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er>
        <c:dLbls>
          <c:showLegendKey val="0"/>
          <c:showVal val="0"/>
          <c:showCatName val="0"/>
          <c:showSerName val="0"/>
          <c:showPercent val="0"/>
          <c:showBubbleSize val="0"/>
        </c:dLbls>
        <c:gapWidth val="150"/>
        <c:shape val="box"/>
        <c:axId val="-147738016"/>
        <c:axId val="-147737472"/>
        <c:axId val="0"/>
      </c:bar3DChart>
      <c:catAx>
        <c:axId val="-147738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37472"/>
        <c:crosses val="autoZero"/>
        <c:auto val="1"/>
        <c:lblAlgn val="ctr"/>
        <c:lblOffset val="100"/>
        <c:noMultiLvlLbl val="0"/>
      </c:catAx>
      <c:valAx>
        <c:axId val="-147737472"/>
        <c:scaling>
          <c:orientation val="minMax"/>
        </c:scaling>
        <c:delete val="1"/>
        <c:axPos val="l"/>
        <c:numFmt formatCode="0%" sourceLinked="1"/>
        <c:majorTickMark val="out"/>
        <c:minorTickMark val="none"/>
        <c:tickLblPos val="nextTo"/>
        <c:crossAx val="-1477380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c:v>
                </c:pt>
                <c:pt idx="3">
                  <c:v>1</c:v>
                </c:pt>
              </c:numCache>
            </c:numRef>
          </c:val>
        </c:ser>
        <c:dLbls>
          <c:showLegendKey val="0"/>
          <c:showVal val="0"/>
          <c:showCatName val="0"/>
          <c:showSerName val="0"/>
          <c:showPercent val="0"/>
          <c:showBubbleSize val="0"/>
        </c:dLbls>
        <c:gapWidth val="150"/>
        <c:shape val="box"/>
        <c:axId val="-147744544"/>
        <c:axId val="-147742912"/>
        <c:axId val="0"/>
      </c:bar3DChart>
      <c:catAx>
        <c:axId val="-147744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2912"/>
        <c:crosses val="autoZero"/>
        <c:auto val="1"/>
        <c:lblAlgn val="ctr"/>
        <c:lblOffset val="100"/>
        <c:noMultiLvlLbl val="0"/>
      </c:catAx>
      <c:valAx>
        <c:axId val="-147742912"/>
        <c:scaling>
          <c:orientation val="minMax"/>
        </c:scaling>
        <c:delete val="1"/>
        <c:axPos val="l"/>
        <c:numFmt formatCode="0%" sourceLinked="1"/>
        <c:majorTickMark val="out"/>
        <c:minorTickMark val="none"/>
        <c:tickLblPos val="nextTo"/>
        <c:crossAx val="-1477445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47745632"/>
        <c:axId val="-147743456"/>
        <c:axId val="0"/>
      </c:bar3DChart>
      <c:catAx>
        <c:axId val="-147745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7743456"/>
        <c:crosses val="autoZero"/>
        <c:auto val="1"/>
        <c:lblAlgn val="ctr"/>
        <c:lblOffset val="100"/>
        <c:noMultiLvlLbl val="0"/>
      </c:catAx>
      <c:valAx>
        <c:axId val="-147743456"/>
        <c:scaling>
          <c:orientation val="minMax"/>
        </c:scaling>
        <c:delete val="1"/>
        <c:axPos val="l"/>
        <c:numFmt formatCode="0%" sourceLinked="1"/>
        <c:majorTickMark val="out"/>
        <c:minorTickMark val="none"/>
        <c:tickLblPos val="nextTo"/>
        <c:crossAx val="-147745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ser>
        <c:ser>
          <c:idx val="0"/>
          <c:order val="1"/>
          <c:tx>
            <c:strRef>
              <c:f>Academica!$H$2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0.5</c:v>
                </c:pt>
                <c:pt idx="3">
                  <c:v>0.5</c:v>
                </c:pt>
              </c:numCache>
            </c:numRef>
          </c:val>
          <c:smooth val="0"/>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0.16666666666666666</c:v>
                </c:pt>
                <c:pt idx="1">
                  <c:v>0</c:v>
                </c:pt>
                <c:pt idx="2">
                  <c:v>0.33333333333333331</c:v>
                </c:pt>
                <c:pt idx="3">
                  <c:v>0.5</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7736928"/>
        <c:axId val="-147736384"/>
      </c:lineChart>
      <c:catAx>
        <c:axId val="-147736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7736384"/>
        <c:crosses val="autoZero"/>
        <c:auto val="1"/>
        <c:lblAlgn val="ctr"/>
        <c:lblOffset val="100"/>
        <c:noMultiLvlLbl val="0"/>
      </c:catAx>
      <c:valAx>
        <c:axId val="-147736384"/>
        <c:scaling>
          <c:orientation val="minMax"/>
        </c:scaling>
        <c:delete val="1"/>
        <c:axPos val="l"/>
        <c:numFmt formatCode="0%" sourceLinked="1"/>
        <c:majorTickMark val="out"/>
        <c:minorTickMark val="none"/>
        <c:tickLblPos val="nextTo"/>
        <c:crossAx val="-1477369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7735840"/>
        <c:axId val="-147735296"/>
        <c:axId val="0"/>
      </c:bar3DChart>
      <c:catAx>
        <c:axId val="-147735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7735296"/>
        <c:crosses val="autoZero"/>
        <c:auto val="1"/>
        <c:lblAlgn val="ctr"/>
        <c:lblOffset val="100"/>
        <c:noMultiLvlLbl val="0"/>
      </c:catAx>
      <c:valAx>
        <c:axId val="-147735296"/>
        <c:scaling>
          <c:orientation val="minMax"/>
        </c:scaling>
        <c:delete val="1"/>
        <c:axPos val="l"/>
        <c:numFmt formatCode="0%" sourceLinked="1"/>
        <c:majorTickMark val="out"/>
        <c:minorTickMark val="none"/>
        <c:tickLblPos val="nextTo"/>
        <c:crossAx val="-1477358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6427264"/>
        <c:axId val="-146421824"/>
        <c:axId val="0"/>
      </c:bar3DChart>
      <c:catAx>
        <c:axId val="-146427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6421824"/>
        <c:crosses val="autoZero"/>
        <c:auto val="1"/>
        <c:lblAlgn val="ctr"/>
        <c:lblOffset val="100"/>
        <c:noMultiLvlLbl val="0"/>
      </c:catAx>
      <c:valAx>
        <c:axId val="-146421824"/>
        <c:scaling>
          <c:orientation val="minMax"/>
        </c:scaling>
        <c:delete val="1"/>
        <c:axPos val="l"/>
        <c:numFmt formatCode="0%" sourceLinked="1"/>
        <c:majorTickMark val="out"/>
        <c:minorTickMark val="none"/>
        <c:tickLblPos val="nextTo"/>
        <c:crossAx val="-146427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6429984"/>
        <c:axId val="-146432704"/>
        <c:axId val="0"/>
      </c:bar3DChart>
      <c:catAx>
        <c:axId val="-146429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6432704"/>
        <c:crosses val="autoZero"/>
        <c:auto val="1"/>
        <c:lblAlgn val="ctr"/>
        <c:lblOffset val="100"/>
        <c:noMultiLvlLbl val="0"/>
      </c:catAx>
      <c:valAx>
        <c:axId val="-146432704"/>
        <c:scaling>
          <c:orientation val="minMax"/>
        </c:scaling>
        <c:delete val="1"/>
        <c:axPos val="l"/>
        <c:numFmt formatCode="0%" sourceLinked="1"/>
        <c:majorTickMark val="out"/>
        <c:minorTickMark val="none"/>
        <c:tickLblPos val="nextTo"/>
        <c:crossAx val="-146429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46429440"/>
        <c:axId val="-146421280"/>
        <c:axId val="0"/>
      </c:bar3DChart>
      <c:catAx>
        <c:axId val="-146429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6421280"/>
        <c:crosses val="autoZero"/>
        <c:auto val="1"/>
        <c:lblAlgn val="ctr"/>
        <c:lblOffset val="100"/>
        <c:noMultiLvlLbl val="0"/>
      </c:catAx>
      <c:valAx>
        <c:axId val="-146421280"/>
        <c:scaling>
          <c:orientation val="minMax"/>
        </c:scaling>
        <c:delete val="1"/>
        <c:axPos val="l"/>
        <c:numFmt formatCode="0%" sourceLinked="1"/>
        <c:majorTickMark val="out"/>
        <c:minorTickMark val="none"/>
        <c:tickLblPos val="nextTo"/>
        <c:crossAx val="-146429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er>
        <c:dLbls>
          <c:showLegendKey val="0"/>
          <c:showVal val="0"/>
          <c:showCatName val="0"/>
          <c:showSerName val="0"/>
          <c:showPercent val="0"/>
          <c:showBubbleSize val="0"/>
        </c:dLbls>
        <c:gapWidth val="150"/>
        <c:shape val="box"/>
        <c:axId val="-146428896"/>
        <c:axId val="-146420736"/>
        <c:axId val="0"/>
      </c:bar3DChart>
      <c:catAx>
        <c:axId val="-146428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20736"/>
        <c:crosses val="autoZero"/>
        <c:auto val="1"/>
        <c:lblAlgn val="ctr"/>
        <c:lblOffset val="100"/>
        <c:noMultiLvlLbl val="0"/>
      </c:catAx>
      <c:valAx>
        <c:axId val="-146420736"/>
        <c:scaling>
          <c:orientation val="minMax"/>
        </c:scaling>
        <c:delete val="1"/>
        <c:axPos val="l"/>
        <c:numFmt formatCode="0%" sourceLinked="1"/>
        <c:majorTickMark val="out"/>
        <c:minorTickMark val="none"/>
        <c:tickLblPos val="nextTo"/>
        <c:crossAx val="-146428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er>
        <c:dLbls>
          <c:showLegendKey val="0"/>
          <c:showVal val="0"/>
          <c:showCatName val="0"/>
          <c:showSerName val="0"/>
          <c:showPercent val="0"/>
          <c:showBubbleSize val="0"/>
        </c:dLbls>
        <c:gapWidth val="150"/>
        <c:shape val="box"/>
        <c:axId val="-146422912"/>
        <c:axId val="-146431072"/>
        <c:axId val="0"/>
      </c:bar3DChart>
      <c:catAx>
        <c:axId val="-146422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31072"/>
        <c:crosses val="autoZero"/>
        <c:auto val="1"/>
        <c:lblAlgn val="ctr"/>
        <c:lblOffset val="100"/>
        <c:noMultiLvlLbl val="0"/>
      </c:catAx>
      <c:valAx>
        <c:axId val="-146431072"/>
        <c:scaling>
          <c:orientation val="minMax"/>
        </c:scaling>
        <c:delete val="1"/>
        <c:axPos val="l"/>
        <c:numFmt formatCode="0%" sourceLinked="1"/>
        <c:majorTickMark val="out"/>
        <c:minorTickMark val="none"/>
        <c:tickLblPos val="nextTo"/>
        <c:crossAx val="-1464229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46428352"/>
        <c:axId val="-146435968"/>
        <c:axId val="0"/>
      </c:bar3DChart>
      <c:catAx>
        <c:axId val="-14642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35968"/>
        <c:crosses val="autoZero"/>
        <c:auto val="1"/>
        <c:lblAlgn val="ctr"/>
        <c:lblOffset val="100"/>
        <c:noMultiLvlLbl val="0"/>
      </c:catAx>
      <c:valAx>
        <c:axId val="-146435968"/>
        <c:scaling>
          <c:orientation val="minMax"/>
        </c:scaling>
        <c:delete val="1"/>
        <c:axPos val="l"/>
        <c:numFmt formatCode="0%" sourceLinked="1"/>
        <c:majorTickMark val="out"/>
        <c:minorTickMark val="none"/>
        <c:tickLblPos val="nextTo"/>
        <c:crossAx val="-146428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0.14285714285714285</c:v>
                </c:pt>
                <c:pt idx="3">
                  <c:v>0.7142857142857143</c:v>
                </c:pt>
              </c:numCache>
            </c:numRef>
          </c:val>
        </c:ser>
        <c:dLbls>
          <c:showLegendKey val="0"/>
          <c:showVal val="0"/>
          <c:showCatName val="0"/>
          <c:showSerName val="0"/>
          <c:showPercent val="0"/>
          <c:showBubbleSize val="0"/>
        </c:dLbls>
        <c:gapWidth val="150"/>
        <c:shape val="box"/>
        <c:axId val="-146435424"/>
        <c:axId val="-146426176"/>
        <c:axId val="0"/>
      </c:bar3DChart>
      <c:catAx>
        <c:axId val="-146435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26176"/>
        <c:crosses val="autoZero"/>
        <c:auto val="1"/>
        <c:lblAlgn val="ctr"/>
        <c:lblOffset val="100"/>
        <c:noMultiLvlLbl val="0"/>
      </c:catAx>
      <c:valAx>
        <c:axId val="-146426176"/>
        <c:scaling>
          <c:orientation val="minMax"/>
        </c:scaling>
        <c:delete val="1"/>
        <c:axPos val="l"/>
        <c:numFmt formatCode="0%" sourceLinked="1"/>
        <c:majorTickMark val="out"/>
        <c:minorTickMark val="none"/>
        <c:tickLblPos val="nextTo"/>
        <c:crossAx val="-146435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0.33333333333333331</c:v>
                </c:pt>
                <c:pt idx="3">
                  <c:v>0.5714285714285714</c:v>
                </c:pt>
              </c:numCache>
            </c:numRef>
          </c:val>
        </c:ser>
        <c:dLbls>
          <c:showLegendKey val="0"/>
          <c:showVal val="0"/>
          <c:showCatName val="0"/>
          <c:showSerName val="0"/>
          <c:showPercent val="0"/>
          <c:showBubbleSize val="0"/>
        </c:dLbls>
        <c:gapWidth val="150"/>
        <c:shape val="box"/>
        <c:axId val="-146430528"/>
        <c:axId val="-146424544"/>
        <c:axId val="0"/>
      </c:bar3DChart>
      <c:catAx>
        <c:axId val="-14643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24544"/>
        <c:crosses val="autoZero"/>
        <c:auto val="1"/>
        <c:lblAlgn val="ctr"/>
        <c:lblOffset val="100"/>
        <c:noMultiLvlLbl val="0"/>
      </c:catAx>
      <c:valAx>
        <c:axId val="-146424544"/>
        <c:scaling>
          <c:orientation val="minMax"/>
        </c:scaling>
        <c:delete val="1"/>
        <c:axPos val="l"/>
        <c:numFmt formatCode="0%" sourceLinked="1"/>
        <c:majorTickMark val="out"/>
        <c:minorTickMark val="none"/>
        <c:tickLblPos val="nextTo"/>
        <c:crossAx val="-14643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0.14285714285714285</c:v>
                </c:pt>
                <c:pt idx="2">
                  <c:v>0.5714285714285714</c:v>
                </c:pt>
                <c:pt idx="3">
                  <c:v>0.2857142857142857</c:v>
                </c:pt>
              </c:numCache>
            </c:numRef>
          </c:val>
        </c:ser>
        <c:dLbls>
          <c:showLegendKey val="0"/>
          <c:showVal val="0"/>
          <c:showCatName val="0"/>
          <c:showSerName val="0"/>
          <c:showPercent val="0"/>
          <c:showBubbleSize val="0"/>
        </c:dLbls>
        <c:gapWidth val="150"/>
        <c:shape val="box"/>
        <c:axId val="-146432160"/>
        <c:axId val="-146426720"/>
        <c:axId val="0"/>
      </c:bar3DChart>
      <c:catAx>
        <c:axId val="-146432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26720"/>
        <c:crosses val="autoZero"/>
        <c:auto val="1"/>
        <c:lblAlgn val="ctr"/>
        <c:lblOffset val="100"/>
        <c:noMultiLvlLbl val="0"/>
      </c:catAx>
      <c:valAx>
        <c:axId val="-146426720"/>
        <c:scaling>
          <c:orientation val="minMax"/>
        </c:scaling>
        <c:delete val="1"/>
        <c:axPos val="l"/>
        <c:numFmt formatCode="0%" sourceLinked="1"/>
        <c:majorTickMark val="out"/>
        <c:minorTickMark val="none"/>
        <c:tickLblPos val="nextTo"/>
        <c:crossAx val="-1464321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46427808"/>
        <c:axId val="-146425632"/>
        <c:axId val="0"/>
      </c:bar3DChart>
      <c:catAx>
        <c:axId val="-146427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25632"/>
        <c:crosses val="autoZero"/>
        <c:auto val="1"/>
        <c:lblAlgn val="ctr"/>
        <c:lblOffset val="100"/>
        <c:noMultiLvlLbl val="0"/>
      </c:catAx>
      <c:valAx>
        <c:axId val="-146425632"/>
        <c:scaling>
          <c:orientation val="minMax"/>
        </c:scaling>
        <c:delete val="1"/>
        <c:axPos val="l"/>
        <c:numFmt formatCode="0%" sourceLinked="1"/>
        <c:majorTickMark val="out"/>
        <c:minorTickMark val="none"/>
        <c:tickLblPos val="nextTo"/>
        <c:crossAx val="-146427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46425088"/>
        <c:axId val="-146434880"/>
        <c:axId val="0"/>
      </c:bar3DChart>
      <c:catAx>
        <c:axId val="-14642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34880"/>
        <c:crosses val="autoZero"/>
        <c:auto val="1"/>
        <c:lblAlgn val="ctr"/>
        <c:lblOffset val="100"/>
        <c:noMultiLvlLbl val="0"/>
      </c:catAx>
      <c:valAx>
        <c:axId val="-146434880"/>
        <c:scaling>
          <c:orientation val="minMax"/>
        </c:scaling>
        <c:delete val="1"/>
        <c:axPos val="l"/>
        <c:numFmt formatCode="0%" sourceLinked="1"/>
        <c:majorTickMark val="out"/>
        <c:minorTickMark val="none"/>
        <c:tickLblPos val="nextTo"/>
        <c:crossAx val="-146425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46434336"/>
        <c:axId val="-146433792"/>
        <c:axId val="0"/>
      </c:bar3DChart>
      <c:catAx>
        <c:axId val="-146434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46433792"/>
        <c:crosses val="autoZero"/>
        <c:auto val="1"/>
        <c:lblAlgn val="ctr"/>
        <c:lblOffset val="100"/>
        <c:noMultiLvlLbl val="0"/>
      </c:catAx>
      <c:valAx>
        <c:axId val="-146433792"/>
        <c:scaling>
          <c:orientation val="minMax"/>
        </c:scaling>
        <c:delete val="1"/>
        <c:axPos val="l"/>
        <c:numFmt formatCode="0%" sourceLinked="1"/>
        <c:majorTickMark val="out"/>
        <c:minorTickMark val="none"/>
        <c:tickLblPos val="nextTo"/>
        <c:crossAx val="-1464343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6424000"/>
        <c:axId val="-146422368"/>
      </c:lineChart>
      <c:catAx>
        <c:axId val="-1464240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6422368"/>
        <c:crosses val="autoZero"/>
        <c:auto val="1"/>
        <c:lblAlgn val="ctr"/>
        <c:lblOffset val="100"/>
        <c:noMultiLvlLbl val="0"/>
      </c:catAx>
      <c:valAx>
        <c:axId val="-146422368"/>
        <c:scaling>
          <c:orientation val="minMax"/>
        </c:scaling>
        <c:delete val="1"/>
        <c:axPos val="l"/>
        <c:numFmt formatCode="0%" sourceLinked="1"/>
        <c:majorTickMark val="out"/>
        <c:minorTickMark val="none"/>
        <c:tickLblPos val="nextTo"/>
        <c:crossAx val="-1464240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0.14285714285714285</c:v>
                </c:pt>
                <c:pt idx="3">
                  <c:v>0.7142857142857143</c:v>
                </c:pt>
              </c:numCache>
            </c:numRef>
          </c:val>
          <c:smooth val="0"/>
        </c:ser>
        <c:ser>
          <c:idx val="0"/>
          <c:order val="1"/>
          <c:tx>
            <c:strRef>
              <c:f>Admon!$H$2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0.33333333333333331</c:v>
                </c:pt>
                <c:pt idx="3">
                  <c:v>0.5714285714285714</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1</c:v>
                </c:pt>
              </c:numCache>
            </c:numRef>
          </c:val>
          <c:smooth val="0"/>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6423456"/>
        <c:axId val="-146433248"/>
      </c:lineChart>
      <c:catAx>
        <c:axId val="-146423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46433248"/>
        <c:crosses val="autoZero"/>
        <c:auto val="1"/>
        <c:lblAlgn val="ctr"/>
        <c:lblOffset val="100"/>
        <c:noMultiLvlLbl val="0"/>
      </c:catAx>
      <c:valAx>
        <c:axId val="-146433248"/>
        <c:scaling>
          <c:orientation val="minMax"/>
        </c:scaling>
        <c:delete val="1"/>
        <c:axPos val="l"/>
        <c:numFmt formatCode="0%" sourceLinked="1"/>
        <c:majorTickMark val="out"/>
        <c:minorTickMark val="none"/>
        <c:tickLblPos val="nextTo"/>
        <c:crossAx val="-146423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smooth val="0"/>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46431616"/>
        <c:axId val="-115434752"/>
      </c:lineChart>
      <c:catAx>
        <c:axId val="-1464316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5434752"/>
        <c:crosses val="autoZero"/>
        <c:auto val="1"/>
        <c:lblAlgn val="ctr"/>
        <c:lblOffset val="100"/>
        <c:noMultiLvlLbl val="0"/>
      </c:catAx>
      <c:valAx>
        <c:axId val="-115434752"/>
        <c:scaling>
          <c:orientation val="minMax"/>
        </c:scaling>
        <c:delete val="1"/>
        <c:axPos val="l"/>
        <c:numFmt formatCode="0%" sourceLinked="1"/>
        <c:majorTickMark val="out"/>
        <c:minorTickMark val="none"/>
        <c:tickLblPos val="nextTo"/>
        <c:crossAx val="-1464316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0.1</c:v>
                </c:pt>
                <c:pt idx="3">
                  <c:v>0.8</c:v>
                </c:pt>
              </c:numCache>
            </c:numRef>
          </c:val>
        </c:ser>
        <c:dLbls>
          <c:showLegendKey val="0"/>
          <c:showVal val="0"/>
          <c:showCatName val="0"/>
          <c:showSerName val="0"/>
          <c:showPercent val="0"/>
          <c:showBubbleSize val="0"/>
        </c:dLbls>
        <c:gapWidth val="150"/>
        <c:shape val="box"/>
        <c:axId val="-115444544"/>
        <c:axId val="-115431488"/>
        <c:axId val="0"/>
      </c:bar3DChart>
      <c:catAx>
        <c:axId val="-115444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31488"/>
        <c:crosses val="autoZero"/>
        <c:auto val="1"/>
        <c:lblAlgn val="ctr"/>
        <c:lblOffset val="100"/>
        <c:noMultiLvlLbl val="0"/>
      </c:catAx>
      <c:valAx>
        <c:axId val="-115431488"/>
        <c:scaling>
          <c:orientation val="minMax"/>
        </c:scaling>
        <c:delete val="1"/>
        <c:axPos val="l"/>
        <c:numFmt formatCode="0%" sourceLinked="1"/>
        <c:majorTickMark val="out"/>
        <c:minorTickMark val="none"/>
        <c:tickLblPos val="nextTo"/>
        <c:crossAx val="-115444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0.2</c:v>
                </c:pt>
                <c:pt idx="3">
                  <c:v>0.7</c:v>
                </c:pt>
              </c:numCache>
            </c:numRef>
          </c:val>
        </c:ser>
        <c:dLbls>
          <c:showLegendKey val="0"/>
          <c:showVal val="0"/>
          <c:showCatName val="0"/>
          <c:showSerName val="0"/>
          <c:showPercent val="0"/>
          <c:showBubbleSize val="0"/>
        </c:dLbls>
        <c:gapWidth val="150"/>
        <c:shape val="box"/>
        <c:axId val="-115432032"/>
        <c:axId val="-115440736"/>
        <c:axId val="0"/>
      </c:bar3DChart>
      <c:catAx>
        <c:axId val="-115432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40736"/>
        <c:crosses val="autoZero"/>
        <c:auto val="1"/>
        <c:lblAlgn val="ctr"/>
        <c:lblOffset val="100"/>
        <c:noMultiLvlLbl val="0"/>
      </c:catAx>
      <c:valAx>
        <c:axId val="-115440736"/>
        <c:scaling>
          <c:orientation val="minMax"/>
        </c:scaling>
        <c:delete val="1"/>
        <c:axPos val="l"/>
        <c:numFmt formatCode="0%" sourceLinked="1"/>
        <c:majorTickMark val="out"/>
        <c:minorTickMark val="none"/>
        <c:tickLblPos val="nextTo"/>
        <c:crossAx val="-115432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0.2</c:v>
                </c:pt>
                <c:pt idx="3">
                  <c:v>0.7</c:v>
                </c:pt>
              </c:numCache>
            </c:numRef>
          </c:val>
        </c:ser>
        <c:dLbls>
          <c:showLegendKey val="0"/>
          <c:showVal val="0"/>
          <c:showCatName val="0"/>
          <c:showSerName val="0"/>
          <c:showPercent val="0"/>
          <c:showBubbleSize val="0"/>
        </c:dLbls>
        <c:gapWidth val="150"/>
        <c:shape val="box"/>
        <c:axId val="-115445632"/>
        <c:axId val="-115438016"/>
        <c:axId val="0"/>
      </c:bar3DChart>
      <c:catAx>
        <c:axId val="-115445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38016"/>
        <c:crosses val="autoZero"/>
        <c:auto val="1"/>
        <c:lblAlgn val="ctr"/>
        <c:lblOffset val="100"/>
        <c:noMultiLvlLbl val="0"/>
      </c:catAx>
      <c:valAx>
        <c:axId val="-115438016"/>
        <c:scaling>
          <c:orientation val="minMax"/>
        </c:scaling>
        <c:delete val="1"/>
        <c:axPos val="l"/>
        <c:numFmt formatCode="0%" sourceLinked="1"/>
        <c:majorTickMark val="out"/>
        <c:minorTickMark val="none"/>
        <c:tickLblPos val="nextTo"/>
        <c:crossAx val="-115445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0.2</c:v>
                </c:pt>
                <c:pt idx="3">
                  <c:v>0.7</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0.3</c:v>
                </c:pt>
                <c:pt idx="3">
                  <c:v>0.7</c:v>
                </c:pt>
              </c:numCache>
            </c:numRef>
          </c:val>
          <c:smooth val="0"/>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5430944"/>
        <c:axId val="-115430400"/>
      </c:lineChart>
      <c:catAx>
        <c:axId val="-115430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5430400"/>
        <c:crosses val="autoZero"/>
        <c:auto val="1"/>
        <c:lblAlgn val="ctr"/>
        <c:lblOffset val="100"/>
        <c:noMultiLvlLbl val="0"/>
      </c:catAx>
      <c:valAx>
        <c:axId val="-115430400"/>
        <c:scaling>
          <c:orientation val="minMax"/>
        </c:scaling>
        <c:delete val="1"/>
        <c:axPos val="l"/>
        <c:numFmt formatCode="0%" sourceLinked="1"/>
        <c:majorTickMark val="out"/>
        <c:minorTickMark val="none"/>
        <c:tickLblPos val="nextTo"/>
        <c:crossAx val="-115430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15439104"/>
        <c:axId val="-115435840"/>
        <c:axId val="0"/>
      </c:bar3DChart>
      <c:catAx>
        <c:axId val="-11543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35840"/>
        <c:crosses val="autoZero"/>
        <c:auto val="1"/>
        <c:lblAlgn val="ctr"/>
        <c:lblOffset val="100"/>
        <c:noMultiLvlLbl val="0"/>
      </c:catAx>
      <c:valAx>
        <c:axId val="-115435840"/>
        <c:scaling>
          <c:orientation val="minMax"/>
        </c:scaling>
        <c:delete val="1"/>
        <c:axPos val="l"/>
        <c:numFmt formatCode="0%" sourceLinked="1"/>
        <c:majorTickMark val="out"/>
        <c:minorTickMark val="none"/>
        <c:tickLblPos val="nextTo"/>
        <c:crossAx val="-115439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15445088"/>
        <c:axId val="-115444000"/>
        <c:axId val="0"/>
      </c:bar3DChart>
      <c:catAx>
        <c:axId val="-11544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44000"/>
        <c:crosses val="autoZero"/>
        <c:auto val="1"/>
        <c:lblAlgn val="ctr"/>
        <c:lblOffset val="100"/>
        <c:noMultiLvlLbl val="0"/>
      </c:catAx>
      <c:valAx>
        <c:axId val="-115444000"/>
        <c:scaling>
          <c:orientation val="minMax"/>
        </c:scaling>
        <c:delete val="1"/>
        <c:axPos val="l"/>
        <c:numFmt formatCode="0%" sourceLinked="1"/>
        <c:majorTickMark val="out"/>
        <c:minorTickMark val="none"/>
        <c:tickLblPos val="nextTo"/>
        <c:crossAx val="-115445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15435296"/>
        <c:axId val="-115442912"/>
        <c:axId val="0"/>
      </c:bar3DChart>
      <c:catAx>
        <c:axId val="-115435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42912"/>
        <c:crosses val="autoZero"/>
        <c:auto val="1"/>
        <c:lblAlgn val="ctr"/>
        <c:lblOffset val="100"/>
        <c:noMultiLvlLbl val="0"/>
      </c:catAx>
      <c:valAx>
        <c:axId val="-115442912"/>
        <c:scaling>
          <c:orientation val="minMax"/>
        </c:scaling>
        <c:delete val="1"/>
        <c:axPos val="l"/>
        <c:numFmt formatCode="0%" sourceLinked="1"/>
        <c:majorTickMark val="out"/>
        <c:minorTickMark val="none"/>
        <c:tickLblPos val="nextTo"/>
        <c:crossAx val="-1154352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mooth val="0"/>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5441280"/>
        <c:axId val="-115433120"/>
      </c:lineChart>
      <c:catAx>
        <c:axId val="-115441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5433120"/>
        <c:crosses val="autoZero"/>
        <c:auto val="1"/>
        <c:lblAlgn val="ctr"/>
        <c:lblOffset val="100"/>
        <c:noMultiLvlLbl val="0"/>
      </c:catAx>
      <c:valAx>
        <c:axId val="-115433120"/>
        <c:scaling>
          <c:orientation val="minMax"/>
        </c:scaling>
        <c:delete val="1"/>
        <c:axPos val="l"/>
        <c:numFmt formatCode="0%" sourceLinked="1"/>
        <c:majorTickMark val="out"/>
        <c:minorTickMark val="none"/>
        <c:tickLblPos val="nextTo"/>
        <c:crossAx val="-1154412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5441824"/>
        <c:axId val="-115439648"/>
        <c:axId val="0"/>
      </c:bar3DChart>
      <c:catAx>
        <c:axId val="-115441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5439648"/>
        <c:crosses val="autoZero"/>
        <c:auto val="1"/>
        <c:lblAlgn val="ctr"/>
        <c:lblOffset val="100"/>
        <c:noMultiLvlLbl val="0"/>
      </c:catAx>
      <c:valAx>
        <c:axId val="-115439648"/>
        <c:scaling>
          <c:orientation val="minMax"/>
        </c:scaling>
        <c:delete val="1"/>
        <c:axPos val="l"/>
        <c:numFmt formatCode="0%" sourceLinked="1"/>
        <c:majorTickMark val="out"/>
        <c:minorTickMark val="none"/>
        <c:tickLblPos val="nextTo"/>
        <c:crossAx val="-115441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5437472"/>
        <c:axId val="-115442368"/>
        <c:axId val="0"/>
      </c:bar3DChart>
      <c:catAx>
        <c:axId val="-115437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5442368"/>
        <c:crosses val="autoZero"/>
        <c:auto val="1"/>
        <c:lblAlgn val="ctr"/>
        <c:lblOffset val="100"/>
        <c:noMultiLvlLbl val="0"/>
      </c:catAx>
      <c:valAx>
        <c:axId val="-115442368"/>
        <c:scaling>
          <c:orientation val="minMax"/>
        </c:scaling>
        <c:delete val="1"/>
        <c:axPos val="l"/>
        <c:numFmt formatCode="0%" sourceLinked="1"/>
        <c:majorTickMark val="out"/>
        <c:minorTickMark val="none"/>
        <c:tickLblPos val="nextTo"/>
        <c:crossAx val="-115437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5436928"/>
        <c:axId val="-115443456"/>
        <c:axId val="0"/>
      </c:bar3DChart>
      <c:catAx>
        <c:axId val="-115436928"/>
        <c:scaling>
          <c:orientation val="minMax"/>
        </c:scaling>
        <c:delete val="1"/>
        <c:axPos val="b"/>
        <c:majorTickMark val="out"/>
        <c:minorTickMark val="none"/>
        <c:tickLblPos val="nextTo"/>
        <c:crossAx val="-115443456"/>
        <c:crosses val="autoZero"/>
        <c:auto val="1"/>
        <c:lblAlgn val="ctr"/>
        <c:lblOffset val="100"/>
        <c:noMultiLvlLbl val="0"/>
      </c:catAx>
      <c:valAx>
        <c:axId val="-115443456"/>
        <c:scaling>
          <c:orientation val="minMax"/>
        </c:scaling>
        <c:delete val="1"/>
        <c:axPos val="l"/>
        <c:numFmt formatCode="0%" sourceLinked="1"/>
        <c:majorTickMark val="out"/>
        <c:minorTickMark val="none"/>
        <c:tickLblPos val="nextTo"/>
        <c:crossAx val="-115436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5440192"/>
        <c:axId val="-115438560"/>
        <c:axId val="0"/>
      </c:bar3DChart>
      <c:catAx>
        <c:axId val="-115440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5438560"/>
        <c:crosses val="autoZero"/>
        <c:auto val="1"/>
        <c:lblAlgn val="ctr"/>
        <c:lblOffset val="100"/>
        <c:noMultiLvlLbl val="0"/>
      </c:catAx>
      <c:valAx>
        <c:axId val="-115438560"/>
        <c:scaling>
          <c:orientation val="minMax"/>
        </c:scaling>
        <c:delete val="1"/>
        <c:axPos val="l"/>
        <c:numFmt formatCode="0%" sourceLinked="1"/>
        <c:majorTickMark val="out"/>
        <c:minorTickMark val="none"/>
        <c:tickLblPos val="nextTo"/>
        <c:crossAx val="-1154401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5436384"/>
        <c:axId val="-115434208"/>
        <c:axId val="0"/>
      </c:bar3DChart>
      <c:catAx>
        <c:axId val="-11543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5434208"/>
        <c:crosses val="autoZero"/>
        <c:auto val="1"/>
        <c:lblAlgn val="ctr"/>
        <c:lblOffset val="100"/>
        <c:noMultiLvlLbl val="0"/>
      </c:catAx>
      <c:valAx>
        <c:axId val="-115434208"/>
        <c:scaling>
          <c:orientation val="minMax"/>
        </c:scaling>
        <c:delete val="1"/>
        <c:axPos val="l"/>
        <c:numFmt formatCode="0%" sourceLinked="1"/>
        <c:majorTickMark val="out"/>
        <c:minorTickMark val="none"/>
        <c:tickLblPos val="nextTo"/>
        <c:crossAx val="-1154363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c:v>
                </c:pt>
                <c:pt idx="2">
                  <c:v>0.25</c:v>
                </c:pt>
                <c:pt idx="3">
                  <c:v>0.5</c:v>
                </c:pt>
              </c:numCache>
            </c:numRef>
          </c:val>
        </c:ser>
        <c:dLbls>
          <c:showLegendKey val="0"/>
          <c:showVal val="0"/>
          <c:showCatName val="0"/>
          <c:showSerName val="0"/>
          <c:showPercent val="0"/>
          <c:showBubbleSize val="0"/>
        </c:dLbls>
        <c:gapWidth val="150"/>
        <c:shape val="box"/>
        <c:axId val="-115433664"/>
        <c:axId val="-115432576"/>
        <c:axId val="0"/>
      </c:bar3DChart>
      <c:catAx>
        <c:axId val="-115433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5432576"/>
        <c:crosses val="autoZero"/>
        <c:auto val="1"/>
        <c:lblAlgn val="ctr"/>
        <c:lblOffset val="100"/>
        <c:noMultiLvlLbl val="0"/>
      </c:catAx>
      <c:valAx>
        <c:axId val="-115432576"/>
        <c:scaling>
          <c:orientation val="minMax"/>
        </c:scaling>
        <c:delete val="1"/>
        <c:axPos val="l"/>
        <c:numFmt formatCode="0%" sourceLinked="1"/>
        <c:majorTickMark val="out"/>
        <c:minorTickMark val="none"/>
        <c:tickLblPos val="nextTo"/>
        <c:crossAx val="-115433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c:v>
                </c:pt>
                <c:pt idx="2">
                  <c:v>0.25</c:v>
                </c:pt>
                <c:pt idx="3">
                  <c:v>0.5</c:v>
                </c:pt>
              </c:numCache>
            </c:numRef>
          </c:val>
        </c:ser>
        <c:dLbls>
          <c:showLegendKey val="0"/>
          <c:showVal val="0"/>
          <c:showCatName val="0"/>
          <c:showSerName val="0"/>
          <c:showPercent val="0"/>
          <c:showBubbleSize val="0"/>
        </c:dLbls>
        <c:gapWidth val="150"/>
        <c:shape val="box"/>
        <c:axId val="-113840912"/>
        <c:axId val="-113850160"/>
        <c:axId val="0"/>
      </c:bar3DChart>
      <c:catAx>
        <c:axId val="-113840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50160"/>
        <c:crosses val="autoZero"/>
        <c:auto val="1"/>
        <c:lblAlgn val="ctr"/>
        <c:lblOffset val="100"/>
        <c:noMultiLvlLbl val="0"/>
      </c:catAx>
      <c:valAx>
        <c:axId val="-113850160"/>
        <c:scaling>
          <c:orientation val="minMax"/>
        </c:scaling>
        <c:delete val="1"/>
        <c:axPos val="l"/>
        <c:numFmt formatCode="0%" sourceLinked="1"/>
        <c:majorTickMark val="out"/>
        <c:minorTickMark val="none"/>
        <c:tickLblPos val="nextTo"/>
        <c:crossAx val="-1138409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shape val="box"/>
        <c:axId val="-113844720"/>
        <c:axId val="-113841456"/>
        <c:axId val="0"/>
      </c:bar3DChart>
      <c:catAx>
        <c:axId val="-113844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1456"/>
        <c:crosses val="autoZero"/>
        <c:auto val="1"/>
        <c:lblAlgn val="ctr"/>
        <c:lblOffset val="100"/>
        <c:noMultiLvlLbl val="0"/>
      </c:catAx>
      <c:valAx>
        <c:axId val="-113841456"/>
        <c:scaling>
          <c:orientation val="minMax"/>
        </c:scaling>
        <c:delete val="1"/>
        <c:axPos val="l"/>
        <c:numFmt formatCode="0%" sourceLinked="1"/>
        <c:majorTickMark val="out"/>
        <c:minorTickMark val="none"/>
        <c:tickLblPos val="nextTo"/>
        <c:crossAx val="-113844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13843632"/>
        <c:axId val="-113844176"/>
        <c:axId val="0"/>
      </c:bar3DChart>
      <c:catAx>
        <c:axId val="-113843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4176"/>
        <c:crosses val="autoZero"/>
        <c:auto val="1"/>
        <c:lblAlgn val="ctr"/>
        <c:lblOffset val="100"/>
        <c:noMultiLvlLbl val="0"/>
      </c:catAx>
      <c:valAx>
        <c:axId val="-113844176"/>
        <c:scaling>
          <c:orientation val="minMax"/>
        </c:scaling>
        <c:delete val="1"/>
        <c:axPos val="l"/>
        <c:numFmt formatCode="0%" sourceLinked="1"/>
        <c:majorTickMark val="out"/>
        <c:minorTickMark val="none"/>
        <c:tickLblPos val="nextTo"/>
        <c:crossAx val="-1138436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ser>
        <c:dLbls>
          <c:showLegendKey val="0"/>
          <c:showVal val="0"/>
          <c:showCatName val="0"/>
          <c:showSerName val="0"/>
          <c:showPercent val="0"/>
          <c:showBubbleSize val="0"/>
        </c:dLbls>
        <c:gapWidth val="150"/>
        <c:shape val="box"/>
        <c:axId val="-113836560"/>
        <c:axId val="-113836016"/>
        <c:axId val="0"/>
      </c:bar3DChart>
      <c:catAx>
        <c:axId val="-113836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36016"/>
        <c:crosses val="autoZero"/>
        <c:auto val="1"/>
        <c:lblAlgn val="ctr"/>
        <c:lblOffset val="100"/>
        <c:noMultiLvlLbl val="0"/>
      </c:catAx>
      <c:valAx>
        <c:axId val="-113836016"/>
        <c:scaling>
          <c:orientation val="minMax"/>
        </c:scaling>
        <c:delete val="1"/>
        <c:axPos val="l"/>
        <c:numFmt formatCode="0%" sourceLinked="1"/>
        <c:majorTickMark val="out"/>
        <c:minorTickMark val="none"/>
        <c:tickLblPos val="nextTo"/>
        <c:crossAx val="-113836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13849616"/>
        <c:axId val="-113838192"/>
        <c:axId val="0"/>
      </c:bar3DChart>
      <c:catAx>
        <c:axId val="-11384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38192"/>
        <c:crosses val="autoZero"/>
        <c:auto val="1"/>
        <c:lblAlgn val="ctr"/>
        <c:lblOffset val="100"/>
        <c:noMultiLvlLbl val="0"/>
      </c:catAx>
      <c:valAx>
        <c:axId val="-113838192"/>
        <c:scaling>
          <c:orientation val="minMax"/>
        </c:scaling>
        <c:delete val="1"/>
        <c:axPos val="l"/>
        <c:numFmt formatCode="0%" sourceLinked="1"/>
        <c:majorTickMark val="out"/>
        <c:minorTickMark val="none"/>
        <c:tickLblPos val="nextTo"/>
        <c:crossAx val="-113849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113851248"/>
        <c:axId val="-113837104"/>
        <c:axId val="0"/>
      </c:bar3DChart>
      <c:catAx>
        <c:axId val="-113851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37104"/>
        <c:crosses val="autoZero"/>
        <c:auto val="1"/>
        <c:lblAlgn val="ctr"/>
        <c:lblOffset val="100"/>
        <c:noMultiLvlLbl val="0"/>
      </c:catAx>
      <c:valAx>
        <c:axId val="-113837104"/>
        <c:scaling>
          <c:orientation val="minMax"/>
        </c:scaling>
        <c:delete val="1"/>
        <c:axPos val="l"/>
        <c:numFmt formatCode="0%" sourceLinked="1"/>
        <c:majorTickMark val="out"/>
        <c:minorTickMark val="none"/>
        <c:tickLblPos val="nextTo"/>
        <c:crossAx val="-1138512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0.33333333333333331</c:v>
                </c:pt>
                <c:pt idx="3">
                  <c:v>0.66666666666666663</c:v>
                </c:pt>
              </c:numCache>
            </c:numRef>
          </c:val>
        </c:ser>
        <c:dLbls>
          <c:showLegendKey val="0"/>
          <c:showVal val="0"/>
          <c:showCatName val="0"/>
          <c:showSerName val="0"/>
          <c:showPercent val="0"/>
          <c:showBubbleSize val="0"/>
        </c:dLbls>
        <c:gapWidth val="150"/>
        <c:shape val="box"/>
        <c:axId val="-113850704"/>
        <c:axId val="-113847440"/>
        <c:axId val="0"/>
      </c:bar3DChart>
      <c:catAx>
        <c:axId val="-11385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7440"/>
        <c:crosses val="autoZero"/>
        <c:auto val="1"/>
        <c:lblAlgn val="ctr"/>
        <c:lblOffset val="100"/>
        <c:noMultiLvlLbl val="0"/>
      </c:catAx>
      <c:valAx>
        <c:axId val="-113847440"/>
        <c:scaling>
          <c:orientation val="minMax"/>
        </c:scaling>
        <c:delete val="1"/>
        <c:axPos val="l"/>
        <c:numFmt formatCode="0%" sourceLinked="1"/>
        <c:majorTickMark val="out"/>
        <c:minorTickMark val="none"/>
        <c:tickLblPos val="nextTo"/>
        <c:crossAx val="-113850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13842544"/>
        <c:axId val="-113849072"/>
        <c:axId val="0"/>
      </c:bar3DChart>
      <c:catAx>
        <c:axId val="-113842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9072"/>
        <c:crosses val="autoZero"/>
        <c:auto val="1"/>
        <c:lblAlgn val="ctr"/>
        <c:lblOffset val="100"/>
        <c:noMultiLvlLbl val="0"/>
      </c:catAx>
      <c:valAx>
        <c:axId val="-113849072"/>
        <c:scaling>
          <c:orientation val="minMax"/>
        </c:scaling>
        <c:delete val="1"/>
        <c:axPos val="l"/>
        <c:numFmt formatCode="0%" sourceLinked="1"/>
        <c:majorTickMark val="out"/>
        <c:minorTickMark val="none"/>
        <c:tickLblPos val="nextTo"/>
        <c:crossAx val="-1138425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c:v>
                </c:pt>
                <c:pt idx="2">
                  <c:v>0.25</c:v>
                </c:pt>
                <c:pt idx="3">
                  <c:v>0.5</c:v>
                </c:pt>
              </c:numCache>
            </c:numRef>
          </c:val>
          <c:smooth val="0"/>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c:v>
                </c:pt>
                <c:pt idx="2">
                  <c:v>0.25</c:v>
                </c:pt>
                <c:pt idx="3">
                  <c:v>0.5</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0.25</c:v>
                </c:pt>
                <c:pt idx="1">
                  <c:v>0.25</c:v>
                </c:pt>
                <c:pt idx="2">
                  <c:v>0.5</c:v>
                </c:pt>
                <c:pt idx="3">
                  <c:v>0</c:v>
                </c:pt>
              </c:numCache>
            </c:numRef>
          </c:val>
          <c:smooth val="0"/>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3839280"/>
        <c:axId val="-113843088"/>
      </c:lineChart>
      <c:catAx>
        <c:axId val="-113839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3843088"/>
        <c:crosses val="autoZero"/>
        <c:auto val="1"/>
        <c:lblAlgn val="ctr"/>
        <c:lblOffset val="100"/>
        <c:noMultiLvlLbl val="0"/>
      </c:catAx>
      <c:valAx>
        <c:axId val="-113843088"/>
        <c:scaling>
          <c:orientation val="minMax"/>
        </c:scaling>
        <c:delete val="1"/>
        <c:axPos val="l"/>
        <c:numFmt formatCode="0%" sourceLinked="1"/>
        <c:majorTickMark val="out"/>
        <c:minorTickMark val="none"/>
        <c:tickLblPos val="nextTo"/>
        <c:crossAx val="-1138392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smooth val="0"/>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3842000"/>
        <c:axId val="-113837648"/>
      </c:lineChart>
      <c:catAx>
        <c:axId val="-1138420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3837648"/>
        <c:crosses val="autoZero"/>
        <c:auto val="1"/>
        <c:lblAlgn val="ctr"/>
        <c:lblOffset val="100"/>
        <c:noMultiLvlLbl val="0"/>
      </c:catAx>
      <c:valAx>
        <c:axId val="-113837648"/>
        <c:scaling>
          <c:orientation val="minMax"/>
        </c:scaling>
        <c:delete val="1"/>
        <c:axPos val="l"/>
        <c:numFmt formatCode="0%" sourceLinked="1"/>
        <c:majorTickMark val="out"/>
        <c:minorTickMark val="none"/>
        <c:tickLblPos val="nextTo"/>
        <c:crossAx val="-1138420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0.33333333333333331</c:v>
                </c:pt>
                <c:pt idx="3">
                  <c:v>0.66666666666666663</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smooth val="0"/>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3848528"/>
        <c:axId val="-113847984"/>
      </c:lineChart>
      <c:catAx>
        <c:axId val="-113848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3847984"/>
        <c:crosses val="autoZero"/>
        <c:auto val="1"/>
        <c:lblAlgn val="ctr"/>
        <c:lblOffset val="100"/>
        <c:noMultiLvlLbl val="0"/>
      </c:catAx>
      <c:valAx>
        <c:axId val="-113847984"/>
        <c:scaling>
          <c:orientation val="minMax"/>
        </c:scaling>
        <c:delete val="1"/>
        <c:axPos val="l"/>
        <c:numFmt formatCode="0%" sourceLinked="1"/>
        <c:majorTickMark val="out"/>
        <c:minorTickMark val="none"/>
        <c:tickLblPos val="nextTo"/>
        <c:crossAx val="-113848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13846896"/>
        <c:axId val="-113846352"/>
        <c:axId val="0"/>
      </c:bar3DChart>
      <c:catAx>
        <c:axId val="-113846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6352"/>
        <c:crosses val="autoZero"/>
        <c:auto val="1"/>
        <c:lblAlgn val="ctr"/>
        <c:lblOffset val="100"/>
        <c:noMultiLvlLbl val="0"/>
      </c:catAx>
      <c:valAx>
        <c:axId val="-113846352"/>
        <c:scaling>
          <c:orientation val="minMax"/>
        </c:scaling>
        <c:delete val="1"/>
        <c:axPos val="l"/>
        <c:numFmt formatCode="0%" sourceLinked="1"/>
        <c:majorTickMark val="out"/>
        <c:minorTickMark val="none"/>
        <c:tickLblPos val="nextTo"/>
        <c:crossAx val="-113846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13845808"/>
        <c:axId val="-113845264"/>
        <c:axId val="0"/>
      </c:bar3DChart>
      <c:catAx>
        <c:axId val="-113845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45264"/>
        <c:crosses val="autoZero"/>
        <c:auto val="1"/>
        <c:lblAlgn val="ctr"/>
        <c:lblOffset val="100"/>
        <c:noMultiLvlLbl val="0"/>
      </c:catAx>
      <c:valAx>
        <c:axId val="-113845264"/>
        <c:scaling>
          <c:orientation val="minMax"/>
        </c:scaling>
        <c:delete val="1"/>
        <c:axPos val="l"/>
        <c:numFmt formatCode="0%" sourceLinked="1"/>
        <c:majorTickMark val="out"/>
        <c:minorTickMark val="none"/>
        <c:tickLblPos val="nextTo"/>
        <c:crossAx val="-1138458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13840368"/>
        <c:axId val="-113839824"/>
        <c:axId val="0"/>
      </c:bar3DChart>
      <c:catAx>
        <c:axId val="-113840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3839824"/>
        <c:crosses val="autoZero"/>
        <c:auto val="1"/>
        <c:lblAlgn val="ctr"/>
        <c:lblOffset val="100"/>
        <c:noMultiLvlLbl val="0"/>
      </c:catAx>
      <c:valAx>
        <c:axId val="-113839824"/>
        <c:scaling>
          <c:orientation val="minMax"/>
        </c:scaling>
        <c:delete val="1"/>
        <c:axPos val="l"/>
        <c:numFmt formatCode="0%" sourceLinked="1"/>
        <c:majorTickMark val="out"/>
        <c:minorTickMark val="none"/>
        <c:tickLblPos val="nextTo"/>
        <c:crossAx val="-1138403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1</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1</c:v>
                </c:pt>
                <c:pt idx="3">
                  <c:v>0</c:v>
                </c:pt>
              </c:numCache>
            </c:numRef>
          </c:val>
          <c:smooth val="0"/>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13838736"/>
        <c:axId val="-111349952"/>
      </c:lineChart>
      <c:catAx>
        <c:axId val="-113838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1349952"/>
        <c:crosses val="autoZero"/>
        <c:auto val="1"/>
        <c:lblAlgn val="ctr"/>
        <c:lblOffset val="100"/>
        <c:noMultiLvlLbl val="0"/>
      </c:catAx>
      <c:valAx>
        <c:axId val="-111349952"/>
        <c:scaling>
          <c:orientation val="minMax"/>
        </c:scaling>
        <c:delete val="1"/>
        <c:axPos val="l"/>
        <c:numFmt formatCode="0%" sourceLinked="1"/>
        <c:majorTickMark val="out"/>
        <c:minorTickMark val="none"/>
        <c:tickLblPos val="nextTo"/>
        <c:crossAx val="-1138387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1347776"/>
        <c:axId val="-111347232"/>
        <c:axId val="0"/>
      </c:bar3DChart>
      <c:catAx>
        <c:axId val="-111347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347232"/>
        <c:crosses val="autoZero"/>
        <c:auto val="1"/>
        <c:lblAlgn val="ctr"/>
        <c:lblOffset val="100"/>
        <c:noMultiLvlLbl val="0"/>
      </c:catAx>
      <c:valAx>
        <c:axId val="-111347232"/>
        <c:scaling>
          <c:orientation val="minMax"/>
        </c:scaling>
        <c:delete val="1"/>
        <c:axPos val="l"/>
        <c:numFmt formatCode="0%" sourceLinked="1"/>
        <c:majorTickMark val="out"/>
        <c:minorTickMark val="none"/>
        <c:tickLblPos val="nextTo"/>
        <c:crossAx val="-111347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1348864"/>
        <c:axId val="-111348320"/>
        <c:axId val="0"/>
      </c:bar3DChart>
      <c:catAx>
        <c:axId val="-111348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348320"/>
        <c:crosses val="autoZero"/>
        <c:auto val="1"/>
        <c:lblAlgn val="ctr"/>
        <c:lblOffset val="100"/>
        <c:noMultiLvlLbl val="0"/>
      </c:catAx>
      <c:valAx>
        <c:axId val="-111348320"/>
        <c:scaling>
          <c:orientation val="minMax"/>
        </c:scaling>
        <c:delete val="1"/>
        <c:axPos val="l"/>
        <c:numFmt formatCode="0%" sourceLinked="1"/>
        <c:majorTickMark val="out"/>
        <c:minorTickMark val="none"/>
        <c:tickLblPos val="nextTo"/>
        <c:crossAx val="-1113488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1344512"/>
        <c:axId val="-111349408"/>
        <c:axId val="0"/>
      </c:bar3DChart>
      <c:catAx>
        <c:axId val="-111344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349408"/>
        <c:crosses val="autoZero"/>
        <c:auto val="1"/>
        <c:lblAlgn val="ctr"/>
        <c:lblOffset val="100"/>
        <c:noMultiLvlLbl val="0"/>
      </c:catAx>
      <c:valAx>
        <c:axId val="-111349408"/>
        <c:scaling>
          <c:orientation val="minMax"/>
        </c:scaling>
        <c:delete val="1"/>
        <c:axPos val="l"/>
        <c:numFmt formatCode="0%" sourceLinked="1"/>
        <c:majorTickMark val="out"/>
        <c:minorTickMark val="none"/>
        <c:tickLblPos val="nextTo"/>
        <c:crossAx val="-1113445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11340160"/>
        <c:axId val="-111346688"/>
        <c:axId val="0"/>
      </c:bar3DChart>
      <c:catAx>
        <c:axId val="-111340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346688"/>
        <c:crosses val="autoZero"/>
        <c:auto val="1"/>
        <c:lblAlgn val="ctr"/>
        <c:lblOffset val="100"/>
        <c:noMultiLvlLbl val="0"/>
      </c:catAx>
      <c:valAx>
        <c:axId val="-111346688"/>
        <c:scaling>
          <c:orientation val="minMax"/>
        </c:scaling>
        <c:delete val="1"/>
        <c:axPos val="l"/>
        <c:numFmt formatCode="0%" sourceLinked="1"/>
        <c:majorTickMark val="out"/>
        <c:minorTickMark val="none"/>
        <c:tickLblPos val="nextTo"/>
        <c:crossAx val="-111340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image" Target="../media/image8.png"/><Relationship Id="rId28" Type="http://schemas.openxmlformats.org/officeDocument/2006/relationships/hyperlink" Target="#Directiva!A1"/><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1.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2.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3.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5"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6"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3019425</xdr:colOff>
      <xdr:row>6</xdr:row>
      <xdr:rowOff>28575</xdr:rowOff>
    </xdr:to>
    <xdr:pic>
      <xdr:nvPicPr>
        <xdr:cNvPr id="60873470"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2</xdr:col>
      <xdr:colOff>3009900</xdr:colOff>
      <xdr:row>12</xdr:row>
      <xdr:rowOff>19050</xdr:rowOff>
    </xdr:to>
    <xdr:pic>
      <xdr:nvPicPr>
        <xdr:cNvPr id="60873471"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5695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2</xdr:col>
      <xdr:colOff>3009900</xdr:colOff>
      <xdr:row>19</xdr:row>
      <xdr:rowOff>19050</xdr:rowOff>
    </xdr:to>
    <xdr:pic>
      <xdr:nvPicPr>
        <xdr:cNvPr id="60873472"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19253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2</xdr:col>
      <xdr:colOff>3028950</xdr:colOff>
      <xdr:row>29</xdr:row>
      <xdr:rowOff>19050</xdr:rowOff>
    </xdr:to>
    <xdr:pic>
      <xdr:nvPicPr>
        <xdr:cNvPr id="60873473"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275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2</xdr:col>
      <xdr:colOff>2990850</xdr:colOff>
      <xdr:row>35</xdr:row>
      <xdr:rowOff>28575</xdr:rowOff>
    </xdr:to>
    <xdr:pic>
      <xdr:nvPicPr>
        <xdr:cNvPr id="60873474"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2910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2</xdr:col>
      <xdr:colOff>3000375</xdr:colOff>
      <xdr:row>46</xdr:row>
      <xdr:rowOff>28575</xdr:rowOff>
    </xdr:to>
    <xdr:pic>
      <xdr:nvPicPr>
        <xdr:cNvPr id="60873475"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20909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2</xdr:col>
      <xdr:colOff>3019425</xdr:colOff>
      <xdr:row>54</xdr:row>
      <xdr:rowOff>19050</xdr:rowOff>
    </xdr:to>
    <xdr:pic>
      <xdr:nvPicPr>
        <xdr:cNvPr id="60873476"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882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2</xdr:col>
      <xdr:colOff>2990850</xdr:colOff>
      <xdr:row>61</xdr:row>
      <xdr:rowOff>9525</xdr:rowOff>
    </xdr:to>
    <xdr:pic>
      <xdr:nvPicPr>
        <xdr:cNvPr id="60873477"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539781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2</xdr:col>
      <xdr:colOff>3000375</xdr:colOff>
      <xdr:row>67</xdr:row>
      <xdr:rowOff>28575</xdr:rowOff>
    </xdr:to>
    <xdr:pic>
      <xdr:nvPicPr>
        <xdr:cNvPr id="60873478" name="11 Imagen">
          <a:hlinkClick xmlns:r="http://schemas.openxmlformats.org/officeDocument/2006/relationships" r:id="rId1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0331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2</xdr:col>
      <xdr:colOff>3028950</xdr:colOff>
      <xdr:row>73</xdr:row>
      <xdr:rowOff>19050</xdr:rowOff>
    </xdr:to>
    <xdr:pic>
      <xdr:nvPicPr>
        <xdr:cNvPr id="60873479" name="12 Imagen">
          <a:hlinkClick xmlns:r="http://schemas.openxmlformats.org/officeDocument/2006/relationships" r:id="rId13" tooltip="IR A RESUMEN"/>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664464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2</xdr:col>
      <xdr:colOff>3009900</xdr:colOff>
      <xdr:row>83</xdr:row>
      <xdr:rowOff>28575</xdr:rowOff>
    </xdr:to>
    <xdr:pic>
      <xdr:nvPicPr>
        <xdr:cNvPr id="60873480" name="13 Imagen">
          <a:hlinkClick xmlns:r="http://schemas.openxmlformats.org/officeDocument/2006/relationships" r:id="rId15"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767143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133350</xdr:rowOff>
    </xdr:to>
    <xdr:pic>
      <xdr:nvPicPr>
        <xdr:cNvPr id="60873481" name="14 Imagen">
          <a:hlinkClick xmlns:r="http://schemas.openxmlformats.org/officeDocument/2006/relationships" r:id="rId16" tooltip="IR A RESUMEN"/>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95850" y="786384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82"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60873483" name="16 Imagen">
          <a:hlinkClick xmlns:r="http://schemas.openxmlformats.org/officeDocument/2006/relationships" r:id="rId19"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90649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2</xdr:col>
      <xdr:colOff>3009900</xdr:colOff>
      <xdr:row>113</xdr:row>
      <xdr:rowOff>28575</xdr:rowOff>
    </xdr:to>
    <xdr:pic>
      <xdr:nvPicPr>
        <xdr:cNvPr id="60873484" name="17 Imagen">
          <a:hlinkClick xmlns:r="http://schemas.openxmlformats.org/officeDocument/2006/relationships" r:id="rId2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149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2</xdr:col>
      <xdr:colOff>3009900</xdr:colOff>
      <xdr:row>121</xdr:row>
      <xdr:rowOff>19050</xdr:rowOff>
    </xdr:to>
    <xdr:pic>
      <xdr:nvPicPr>
        <xdr:cNvPr id="60873485" name="18 Imagen">
          <a:hlinkClick xmlns:r="http://schemas.openxmlformats.org/officeDocument/2006/relationships" r:id="rId2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4574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2</xdr:col>
      <xdr:colOff>3019425</xdr:colOff>
      <xdr:row>127</xdr:row>
      <xdr:rowOff>9525</xdr:rowOff>
    </xdr:to>
    <xdr:pic>
      <xdr:nvPicPr>
        <xdr:cNvPr id="60873486" name="19 Imagen">
          <a:hlinkClick xmlns:r="http://schemas.openxmlformats.org/officeDocument/2006/relationships" r:id="rId22" tooltip="IR A RESUMEN"/>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895600" y="109613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2</xdr:col>
      <xdr:colOff>3019425</xdr:colOff>
      <xdr:row>133</xdr:row>
      <xdr:rowOff>19050</xdr:rowOff>
    </xdr:to>
    <xdr:pic>
      <xdr:nvPicPr>
        <xdr:cNvPr id="60873487" name="20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5947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2</xdr:col>
      <xdr:colOff>3028950</xdr:colOff>
      <xdr:row>138</xdr:row>
      <xdr:rowOff>28575</xdr:rowOff>
    </xdr:to>
    <xdr:pic>
      <xdr:nvPicPr>
        <xdr:cNvPr id="60873488" name="21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2281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0873489" name="Picture 3995" descr="MB900431547">
          <a:hlinkClick xmlns:r="http://schemas.openxmlformats.org/officeDocument/2006/relationships" r:id="rId26" tooltip="Regresar"/>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0873490" name="Picture 3995" descr="MB900431547">
          <a:hlinkClick xmlns:r="http://schemas.openxmlformats.org/officeDocument/2006/relationships" r:id="rId28" tooltip="Ir a directiva"/>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91"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3295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32958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3295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32958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32958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32958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32958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32958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32958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32958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32959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32959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32959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32959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32959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32959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31</xdr:row>
      <xdr:rowOff>285750</xdr:rowOff>
    </xdr:to>
    <xdr:graphicFrame macro="">
      <xdr:nvGraphicFramePr>
        <xdr:cNvPr id="6332959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31</xdr:row>
      <xdr:rowOff>285750</xdr:rowOff>
    </xdr:to>
    <xdr:graphicFrame macro="">
      <xdr:nvGraphicFramePr>
        <xdr:cNvPr id="6332959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31</xdr:row>
      <xdr:rowOff>295275</xdr:rowOff>
    </xdr:to>
    <xdr:graphicFrame macro="">
      <xdr:nvGraphicFramePr>
        <xdr:cNvPr id="6332959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31</xdr:row>
      <xdr:rowOff>304800</xdr:rowOff>
    </xdr:to>
    <xdr:graphicFrame macro="">
      <xdr:nvGraphicFramePr>
        <xdr:cNvPr id="6332959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633296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633296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633296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6332960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329604"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329605"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3296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32960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32960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32960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31</xdr:row>
      <xdr:rowOff>285750</xdr:rowOff>
    </xdr:to>
    <xdr:graphicFrame macro="">
      <xdr:nvGraphicFramePr>
        <xdr:cNvPr id="6332961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6332961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153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153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153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153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153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154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154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154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154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154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154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1546"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154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154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154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155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1551"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1552"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15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15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15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15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14083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14083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14084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14084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14084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14084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14084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14084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14084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114084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114084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114084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14085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14085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14085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114085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114085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114085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114085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114085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1140858"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1140859"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114086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114086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114086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114086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11408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2542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25429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25429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25429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25429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25429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2543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2543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2543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1254303"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125430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1254305"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25430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25430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25430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125430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1254310"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12543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12543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125431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125431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i-bo24@hotmail.com"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edinho@ufpso.edu.co" TargetMode="External"/><Relationship Id="rId5" Type="http://schemas.openxmlformats.org/officeDocument/2006/relationships/hyperlink" Target="mailto:edinho@ufpso.edu.co" TargetMode="External"/><Relationship Id="rId4" Type="http://schemas.openxmlformats.org/officeDocument/2006/relationships/hyperlink" Target="mailto:hohanny@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3" zoomScale="80" zoomScaleNormal="80" workbookViewId="0">
      <selection activeCell="G30" sqref="G30:I30"/>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01"/>
      <c r="B1" s="202"/>
      <c r="C1" s="209" t="s">
        <v>169</v>
      </c>
      <c r="D1" s="210"/>
      <c r="E1" s="210"/>
      <c r="F1" s="210"/>
      <c r="G1" s="210"/>
      <c r="H1" s="207" t="s">
        <v>170</v>
      </c>
      <c r="I1" s="208"/>
    </row>
    <row r="2" spans="1:13" ht="18.75" customHeight="1" x14ac:dyDescent="0.25">
      <c r="A2" s="203"/>
      <c r="B2" s="204"/>
      <c r="C2" s="209" t="s">
        <v>171</v>
      </c>
      <c r="D2" s="210"/>
      <c r="E2" s="210"/>
      <c r="F2" s="210"/>
      <c r="G2" s="210"/>
      <c r="H2" s="96">
        <v>41241</v>
      </c>
      <c r="I2" s="97" t="s">
        <v>175</v>
      </c>
    </row>
    <row r="3" spans="1:13" ht="21" customHeight="1" x14ac:dyDescent="0.25">
      <c r="A3" s="205"/>
      <c r="B3" s="206"/>
      <c r="C3" s="209" t="s">
        <v>172</v>
      </c>
      <c r="D3" s="210"/>
      <c r="E3" s="210"/>
      <c r="F3" s="210"/>
      <c r="G3" s="210"/>
      <c r="H3" s="207" t="s">
        <v>173</v>
      </c>
      <c r="I3" s="208"/>
    </row>
    <row r="4" spans="1:13" ht="5.25" customHeight="1" x14ac:dyDescent="0.2"/>
    <row r="5" spans="1:13" ht="34.5" customHeight="1" x14ac:dyDescent="0.2">
      <c r="A5" s="151" t="s">
        <v>164</v>
      </c>
      <c r="B5" s="151"/>
      <c r="C5" s="151"/>
      <c r="D5" s="151"/>
      <c r="E5" s="151"/>
      <c r="F5" s="151"/>
      <c r="G5" s="151"/>
      <c r="H5" s="151"/>
      <c r="I5" s="151"/>
      <c r="K5" s="152" t="s">
        <v>140</v>
      </c>
      <c r="L5" s="152"/>
      <c r="M5" s="152"/>
    </row>
    <row r="6" spans="1:13" ht="23.25" customHeight="1" x14ac:dyDescent="0.2">
      <c r="A6" s="153" t="s">
        <v>162</v>
      </c>
      <c r="B6" s="154"/>
      <c r="C6" s="154"/>
      <c r="D6" s="154"/>
      <c r="E6" s="154"/>
      <c r="F6" s="192" t="s">
        <v>141</v>
      </c>
      <c r="G6" s="193"/>
      <c r="H6" s="193"/>
      <c r="I6" s="193"/>
      <c r="K6" s="99" t="s">
        <v>142</v>
      </c>
      <c r="L6" s="100" t="s">
        <v>143</v>
      </c>
      <c r="M6" s="101" t="s">
        <v>144</v>
      </c>
    </row>
    <row r="7" spans="1:13" ht="20.100000000000001" customHeight="1" x14ac:dyDescent="0.2">
      <c r="A7" s="155" t="s">
        <v>259</v>
      </c>
      <c r="B7" s="156"/>
      <c r="C7" s="156"/>
      <c r="D7" s="156"/>
      <c r="E7" s="156"/>
      <c r="F7" s="194" t="s">
        <v>572</v>
      </c>
      <c r="G7" s="194"/>
      <c r="H7" s="194"/>
      <c r="I7" s="194"/>
      <c r="K7" s="157" t="s">
        <v>166</v>
      </c>
      <c r="L7" s="115" t="s">
        <v>145</v>
      </c>
      <c r="M7" s="158" t="s">
        <v>146</v>
      </c>
    </row>
    <row r="8" spans="1:13" ht="33.75" customHeight="1" x14ac:dyDescent="0.2">
      <c r="A8" s="155"/>
      <c r="B8" s="156"/>
      <c r="C8" s="156"/>
      <c r="D8" s="156"/>
      <c r="E8" s="156"/>
      <c r="F8" s="159" t="s">
        <v>160</v>
      </c>
      <c r="G8" s="160"/>
      <c r="H8" s="161">
        <v>254128000030</v>
      </c>
      <c r="I8" s="162"/>
      <c r="K8" s="158"/>
      <c r="L8" s="115" t="s">
        <v>159</v>
      </c>
      <c r="M8" s="158"/>
    </row>
    <row r="9" spans="1:13" ht="20.100000000000001" customHeight="1" x14ac:dyDescent="0.2">
      <c r="A9" s="94" t="s">
        <v>147</v>
      </c>
      <c r="B9" s="95"/>
      <c r="C9" s="197" t="s">
        <v>260</v>
      </c>
      <c r="D9" s="197"/>
      <c r="E9" s="198"/>
      <c r="F9" s="199" t="s">
        <v>163</v>
      </c>
      <c r="G9" s="200"/>
      <c r="H9" s="165" t="s">
        <v>258</v>
      </c>
      <c r="I9" s="166"/>
      <c r="K9" s="158"/>
      <c r="L9" s="115" t="s">
        <v>148</v>
      </c>
      <c r="M9" s="158" t="s">
        <v>149</v>
      </c>
    </row>
    <row r="10" spans="1:13" ht="20.100000000000001" customHeight="1" x14ac:dyDescent="0.2">
      <c r="A10" s="195" t="s">
        <v>168</v>
      </c>
      <c r="B10" s="196"/>
      <c r="C10" s="197" t="s">
        <v>573</v>
      </c>
      <c r="D10" s="197"/>
      <c r="E10" s="197"/>
      <c r="F10" s="198"/>
      <c r="G10" s="98" t="s">
        <v>150</v>
      </c>
      <c r="H10" s="163">
        <v>3142375748</v>
      </c>
      <c r="I10" s="164"/>
      <c r="K10" s="158"/>
      <c r="L10" s="115" t="s">
        <v>151</v>
      </c>
      <c r="M10" s="158"/>
    </row>
    <row r="11" spans="1:13" ht="20.100000000000001" customHeight="1" x14ac:dyDescent="0.2">
      <c r="A11" s="195" t="s">
        <v>165</v>
      </c>
      <c r="B11" s="196"/>
      <c r="C11" s="197" t="s">
        <v>261</v>
      </c>
      <c r="D11" s="197"/>
      <c r="E11" s="197"/>
      <c r="F11" s="198"/>
      <c r="G11" s="98" t="s">
        <v>174</v>
      </c>
      <c r="H11" s="167" t="s">
        <v>124</v>
      </c>
      <c r="I11" s="168"/>
      <c r="K11" s="169"/>
      <c r="L11" s="116"/>
      <c r="M11" s="116"/>
    </row>
    <row r="12" spans="1:13" ht="19.5" customHeight="1" x14ac:dyDescent="0.2">
      <c r="A12" s="171" t="s">
        <v>152</v>
      </c>
      <c r="B12" s="172"/>
      <c r="C12" s="172"/>
      <c r="D12" s="172"/>
      <c r="E12" s="172"/>
      <c r="F12" s="172"/>
      <c r="G12" s="172"/>
      <c r="H12" s="172"/>
      <c r="I12" s="173"/>
      <c r="K12" s="170"/>
      <c r="L12" s="116"/>
      <c r="M12" s="170"/>
    </row>
    <row r="13" spans="1:13" ht="20.100000000000001" customHeight="1" x14ac:dyDescent="0.2">
      <c r="A13" s="174" t="s">
        <v>153</v>
      </c>
      <c r="B13" s="174"/>
      <c r="C13" s="174"/>
      <c r="D13" s="174" t="s">
        <v>154</v>
      </c>
      <c r="E13" s="174"/>
      <c r="F13" s="174"/>
      <c r="G13" s="174" t="s">
        <v>161</v>
      </c>
      <c r="H13" s="174"/>
      <c r="I13" s="174"/>
      <c r="K13" s="170"/>
      <c r="L13" s="116"/>
      <c r="M13" s="170"/>
    </row>
    <row r="14" spans="1:13" ht="20.100000000000001" customHeight="1" x14ac:dyDescent="0.2">
      <c r="A14" s="175" t="s">
        <v>262</v>
      </c>
      <c r="B14" s="175"/>
      <c r="C14" s="175"/>
      <c r="D14" s="175" t="s">
        <v>263</v>
      </c>
      <c r="E14" s="175"/>
      <c r="F14" s="175"/>
      <c r="G14" s="176" t="s">
        <v>264</v>
      </c>
      <c r="H14" s="175"/>
      <c r="I14" s="175"/>
      <c r="K14" s="170"/>
      <c r="L14" s="116"/>
      <c r="M14" s="170"/>
    </row>
    <row r="15" spans="1:13" ht="20.100000000000001" customHeight="1" x14ac:dyDescent="0.2">
      <c r="A15" s="175" t="s">
        <v>265</v>
      </c>
      <c r="B15" s="175"/>
      <c r="C15" s="175"/>
      <c r="D15" s="175" t="s">
        <v>263</v>
      </c>
      <c r="E15" s="175"/>
      <c r="F15" s="175"/>
      <c r="G15" s="176" t="s">
        <v>266</v>
      </c>
      <c r="H15" s="175"/>
      <c r="I15" s="175"/>
      <c r="K15" s="170"/>
      <c r="L15" s="116"/>
      <c r="M15" s="116"/>
    </row>
    <row r="16" spans="1:13" ht="20.100000000000001" customHeight="1" x14ac:dyDescent="0.2">
      <c r="A16" s="175" t="s">
        <v>267</v>
      </c>
      <c r="B16" s="175"/>
      <c r="C16" s="175"/>
      <c r="D16" s="175" t="s">
        <v>263</v>
      </c>
      <c r="E16" s="175"/>
      <c r="F16" s="175"/>
      <c r="G16" s="176" t="s">
        <v>268</v>
      </c>
      <c r="H16" s="175"/>
      <c r="I16" s="175"/>
      <c r="K16" s="170"/>
      <c r="L16" s="116"/>
      <c r="M16" s="116"/>
    </row>
    <row r="17" spans="1:13" ht="20.100000000000001" customHeight="1" x14ac:dyDescent="0.2">
      <c r="A17" s="177" t="s">
        <v>269</v>
      </c>
      <c r="B17" s="178"/>
      <c r="C17" s="179"/>
      <c r="D17" s="177" t="s">
        <v>263</v>
      </c>
      <c r="E17" s="178"/>
      <c r="F17" s="179"/>
      <c r="G17" s="180" t="s">
        <v>270</v>
      </c>
      <c r="H17" s="181"/>
      <c r="I17" s="182"/>
      <c r="K17" s="170"/>
      <c r="L17" s="116"/>
      <c r="M17" s="116"/>
    </row>
    <row r="18" spans="1:13" ht="20.100000000000001" customHeight="1" x14ac:dyDescent="0.2">
      <c r="A18" s="177" t="s">
        <v>261</v>
      </c>
      <c r="B18" s="178"/>
      <c r="C18" s="179"/>
      <c r="D18" s="177" t="s">
        <v>271</v>
      </c>
      <c r="E18" s="178"/>
      <c r="F18" s="179"/>
      <c r="G18" s="180" t="s">
        <v>272</v>
      </c>
      <c r="H18" s="181"/>
      <c r="I18" s="182"/>
      <c r="K18" s="183"/>
      <c r="L18" s="116"/>
      <c r="M18" s="116"/>
    </row>
    <row r="19" spans="1:13" ht="20.100000000000001" customHeight="1" x14ac:dyDescent="0.2">
      <c r="A19" s="184"/>
      <c r="B19" s="184"/>
      <c r="C19" s="184"/>
      <c r="D19" s="184"/>
      <c r="E19" s="184"/>
      <c r="F19" s="184"/>
      <c r="G19" s="184"/>
      <c r="H19" s="184"/>
      <c r="I19" s="184"/>
      <c r="K19" s="170"/>
      <c r="L19" s="116"/>
      <c r="M19" s="116"/>
    </row>
    <row r="20" spans="1:13" ht="20.100000000000001" customHeight="1" x14ac:dyDescent="0.2">
      <c r="A20" s="184"/>
      <c r="B20" s="184"/>
      <c r="C20" s="184"/>
      <c r="D20" s="184"/>
      <c r="E20" s="184"/>
      <c r="F20" s="184"/>
      <c r="G20" s="184"/>
      <c r="H20" s="184"/>
      <c r="I20" s="184"/>
      <c r="K20" s="170"/>
      <c r="L20" s="116"/>
      <c r="M20" s="116"/>
    </row>
    <row r="21" spans="1:13" ht="20.100000000000001" customHeight="1" x14ac:dyDescent="0.2">
      <c r="A21" s="184"/>
      <c r="B21" s="184"/>
      <c r="C21" s="184"/>
      <c r="D21" s="184"/>
      <c r="E21" s="184"/>
      <c r="F21" s="184"/>
      <c r="G21" s="184"/>
      <c r="H21" s="184"/>
      <c r="I21" s="184"/>
      <c r="K21" s="170"/>
      <c r="L21" s="116"/>
      <c r="M21" s="117"/>
    </row>
    <row r="22" spans="1:13" ht="20.100000000000001" customHeight="1" x14ac:dyDescent="0.2">
      <c r="A22" s="184"/>
      <c r="B22" s="184"/>
      <c r="C22" s="184"/>
      <c r="D22" s="184"/>
      <c r="E22" s="184"/>
      <c r="F22" s="184"/>
      <c r="G22" s="184"/>
      <c r="H22" s="184"/>
      <c r="I22" s="184"/>
    </row>
    <row r="23" spans="1:13" s="21" customFormat="1" ht="20.25" x14ac:dyDescent="0.3">
      <c r="A23" s="185"/>
      <c r="B23" s="185"/>
      <c r="C23" s="185"/>
      <c r="D23" s="185"/>
      <c r="E23" s="185"/>
      <c r="F23" s="185"/>
      <c r="G23" s="185"/>
      <c r="H23" s="185"/>
      <c r="I23" s="185"/>
      <c r="K23" s="186"/>
      <c r="L23" s="186"/>
      <c r="M23" s="22"/>
    </row>
    <row r="24" spans="1:13" ht="30" customHeight="1" x14ac:dyDescent="0.2">
      <c r="A24" s="187" t="s">
        <v>155</v>
      </c>
      <c r="B24" s="187"/>
      <c r="C24" s="187"/>
      <c r="D24" s="187"/>
      <c r="E24" s="187"/>
      <c r="F24" s="187"/>
      <c r="G24" s="187"/>
      <c r="H24" s="187"/>
      <c r="I24" s="187"/>
      <c r="K24" s="23"/>
      <c r="L24" s="23"/>
    </row>
    <row r="25" spans="1:13" ht="33.75" customHeight="1" x14ac:dyDescent="0.2">
      <c r="A25" s="174" t="s">
        <v>153</v>
      </c>
      <c r="B25" s="174"/>
      <c r="C25" s="174"/>
      <c r="D25" s="174" t="s">
        <v>154</v>
      </c>
      <c r="E25" s="174"/>
      <c r="F25" s="174"/>
      <c r="G25" s="174" t="s">
        <v>23</v>
      </c>
      <c r="H25" s="174"/>
      <c r="I25" s="174"/>
      <c r="K25" s="24"/>
      <c r="L25" s="25"/>
      <c r="M25" s="20" t="s">
        <v>156</v>
      </c>
    </row>
    <row r="26" spans="1:13" ht="20.100000000000001" customHeight="1" x14ac:dyDescent="0.2">
      <c r="A26" s="175" t="s">
        <v>262</v>
      </c>
      <c r="B26" s="175"/>
      <c r="C26" s="175"/>
      <c r="D26" s="175" t="s">
        <v>263</v>
      </c>
      <c r="E26" s="175"/>
      <c r="F26" s="175"/>
      <c r="G26" s="176" t="s">
        <v>264</v>
      </c>
      <c r="H26" s="175"/>
      <c r="I26" s="175"/>
      <c r="K26" s="24"/>
      <c r="L26" s="25"/>
    </row>
    <row r="27" spans="1:13" ht="20.100000000000001" customHeight="1" x14ac:dyDescent="0.2">
      <c r="A27" s="175" t="s">
        <v>265</v>
      </c>
      <c r="B27" s="175"/>
      <c r="C27" s="175"/>
      <c r="D27" s="175" t="s">
        <v>263</v>
      </c>
      <c r="E27" s="175"/>
      <c r="F27" s="175"/>
      <c r="G27" s="176" t="s">
        <v>266</v>
      </c>
      <c r="H27" s="175"/>
      <c r="I27" s="175"/>
      <c r="K27" s="24"/>
      <c r="L27" s="26"/>
    </row>
    <row r="28" spans="1:13" ht="20.100000000000001" customHeight="1" x14ac:dyDescent="0.2">
      <c r="A28" s="175" t="s">
        <v>267</v>
      </c>
      <c r="B28" s="175"/>
      <c r="C28" s="175"/>
      <c r="D28" s="175" t="s">
        <v>263</v>
      </c>
      <c r="E28" s="175"/>
      <c r="F28" s="175"/>
      <c r="G28" s="180" t="s">
        <v>268</v>
      </c>
      <c r="H28" s="181"/>
      <c r="I28" s="182"/>
      <c r="K28" s="24"/>
      <c r="L28" s="26"/>
    </row>
    <row r="29" spans="1:13" ht="20.100000000000001" customHeight="1" x14ac:dyDescent="0.2">
      <c r="A29" s="188" t="s">
        <v>269</v>
      </c>
      <c r="B29" s="188"/>
      <c r="C29" s="188"/>
      <c r="D29" s="175" t="s">
        <v>263</v>
      </c>
      <c r="E29" s="175"/>
      <c r="F29" s="175"/>
      <c r="G29" s="176" t="s">
        <v>270</v>
      </c>
      <c r="H29" s="188"/>
      <c r="I29" s="188"/>
      <c r="K29" s="24"/>
      <c r="L29" s="25"/>
    </row>
    <row r="30" spans="1:13" ht="20.100000000000001" customHeight="1" x14ac:dyDescent="0.2">
      <c r="A30" s="188"/>
      <c r="B30" s="188"/>
      <c r="C30" s="188"/>
      <c r="D30" s="188"/>
      <c r="E30" s="188"/>
      <c r="F30" s="188"/>
      <c r="G30" s="176"/>
      <c r="H30" s="188"/>
      <c r="I30" s="188"/>
      <c r="K30" s="24"/>
      <c r="L30" s="26"/>
    </row>
    <row r="31" spans="1:13" ht="20.100000000000001" customHeight="1" x14ac:dyDescent="0.2">
      <c r="A31" s="184"/>
      <c r="B31" s="184"/>
      <c r="C31" s="184"/>
      <c r="D31" s="184"/>
      <c r="E31" s="184"/>
      <c r="F31" s="184"/>
      <c r="G31" s="184"/>
      <c r="H31" s="184"/>
      <c r="I31" s="184"/>
      <c r="K31" s="24"/>
      <c r="L31" s="27"/>
    </row>
    <row r="32" spans="1:13" ht="20.100000000000001" customHeight="1" x14ac:dyDescent="0.2">
      <c r="A32" s="184"/>
      <c r="B32" s="184"/>
      <c r="C32" s="184"/>
      <c r="D32" s="184"/>
      <c r="E32" s="184"/>
      <c r="F32" s="184"/>
      <c r="G32" s="184"/>
      <c r="H32" s="184"/>
      <c r="I32" s="184"/>
      <c r="K32" s="189"/>
      <c r="L32" s="25"/>
    </row>
    <row r="33" spans="11:12" ht="15" x14ac:dyDescent="0.2">
      <c r="K33" s="189"/>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90" t="s">
        <v>29</v>
      </c>
      <c r="B65526" s="190"/>
      <c r="C65526" s="190"/>
      <c r="D65526" s="190"/>
      <c r="E65526" s="190"/>
    </row>
    <row r="65527" spans="1:5" x14ac:dyDescent="0.2">
      <c r="A65527" s="191" t="s">
        <v>30</v>
      </c>
      <c r="B65527" s="191"/>
      <c r="C65527" s="191"/>
      <c r="D65527" s="191"/>
      <c r="E65527" s="191"/>
    </row>
    <row r="65528" spans="1:5" x14ac:dyDescent="0.2">
      <c r="A65528" s="191" t="s">
        <v>31</v>
      </c>
      <c r="B65528" s="191"/>
      <c r="C65528" s="191"/>
      <c r="D65528" s="191"/>
      <c r="E65528" s="191"/>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 ref="G17" r:id="rId3"/>
    <hyperlink ref="G18" r:id="rId4"/>
    <hyperlink ref="G14" r:id="rId5"/>
    <hyperlink ref="G26" r:id="rId6"/>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V65532"/>
  <sheetViews>
    <sheetView showGridLines="0" tabSelected="1" topLeftCell="A47" zoomScale="60" zoomScaleNormal="60" workbookViewId="0">
      <selection activeCell="J50" sqref="J50"/>
    </sheetView>
  </sheetViews>
  <sheetFormatPr baseColWidth="10" defaultRowHeight="14.25" x14ac:dyDescent="0.2"/>
  <cols>
    <col min="1" max="1" width="0.42578125" style="30" customWidth="1"/>
    <col min="2" max="2" width="1.42578125" style="30" customWidth="1"/>
    <col min="3" max="3" width="48.42578125" style="30" bestFit="1" customWidth="1"/>
    <col min="4" max="4" width="13.140625" style="77" customWidth="1"/>
    <col min="5" max="6" width="33.7109375" style="62" customWidth="1"/>
    <col min="7" max="7" width="14.140625" style="77" customWidth="1"/>
    <col min="8" max="9" width="33.7109375" style="62" customWidth="1"/>
    <col min="10" max="10" width="13.42578125" style="77" customWidth="1"/>
    <col min="11" max="12" width="33.7109375" style="62" customWidth="1"/>
    <col min="13" max="13" width="11.7109375" style="77" customWidth="1"/>
    <col min="14" max="15" width="33.7109375" style="62" customWidth="1"/>
    <col min="16" max="16" width="3.140625" style="30" customWidth="1"/>
    <col min="17" max="17" width="10.85546875" style="30" customWidth="1"/>
    <col min="18" max="18" width="7.42578125" style="30" hidden="1" customWidth="1"/>
    <col min="19" max="19" width="10.85546875" style="30" customWidth="1"/>
    <col min="20" max="20" width="5.5703125" style="30" customWidth="1"/>
    <col min="21" max="21" width="7.7109375" style="30"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46" t="s">
        <v>124</v>
      </c>
      <c r="C1" s="246"/>
      <c r="D1" s="246"/>
      <c r="E1" s="246"/>
      <c r="F1" s="246"/>
      <c r="G1" s="246"/>
      <c r="H1" s="246"/>
      <c r="I1" s="246"/>
      <c r="J1" s="247"/>
      <c r="K1" s="247"/>
      <c r="L1" s="29"/>
      <c r="M1" s="29"/>
      <c r="N1" s="29"/>
      <c r="O1" s="29"/>
    </row>
    <row r="2" spans="1:21" ht="15.75" x14ac:dyDescent="0.2">
      <c r="B2" s="248" t="s">
        <v>27</v>
      </c>
      <c r="C2" s="248"/>
      <c r="D2" s="214" t="s">
        <v>179</v>
      </c>
      <c r="E2" s="214"/>
      <c r="F2" s="214"/>
      <c r="G2" s="215" t="s">
        <v>387</v>
      </c>
      <c r="H2" s="215"/>
      <c r="I2" s="215"/>
      <c r="J2" s="216" t="s">
        <v>574</v>
      </c>
      <c r="K2" s="216"/>
      <c r="L2" s="216"/>
      <c r="M2" s="263" t="s">
        <v>176</v>
      </c>
      <c r="N2" s="263"/>
      <c r="O2" s="263"/>
      <c r="Q2" s="30">
        <v>1</v>
      </c>
    </row>
    <row r="3" spans="1:21" ht="15" customHeight="1" x14ac:dyDescent="0.2">
      <c r="B3" s="248"/>
      <c r="C3" s="248"/>
      <c r="D3" s="220" t="s">
        <v>34</v>
      </c>
      <c r="E3" s="219" t="s">
        <v>122</v>
      </c>
      <c r="F3" s="219" t="s">
        <v>125</v>
      </c>
      <c r="G3" s="217" t="s">
        <v>34</v>
      </c>
      <c r="H3" s="219" t="s">
        <v>122</v>
      </c>
      <c r="I3" s="219" t="s">
        <v>125</v>
      </c>
      <c r="J3" s="217" t="s">
        <v>34</v>
      </c>
      <c r="K3" s="233" t="s">
        <v>122</v>
      </c>
      <c r="L3" s="212" t="s">
        <v>125</v>
      </c>
      <c r="M3" s="217" t="s">
        <v>34</v>
      </c>
      <c r="N3" s="233" t="s">
        <v>122</v>
      </c>
      <c r="O3" s="212" t="s">
        <v>125</v>
      </c>
      <c r="Q3" s="30">
        <v>2</v>
      </c>
    </row>
    <row r="4" spans="1:21" ht="15.75" customHeight="1" x14ac:dyDescent="0.2">
      <c r="B4" s="248"/>
      <c r="C4" s="248"/>
      <c r="D4" s="221"/>
      <c r="E4" s="212"/>
      <c r="F4" s="212"/>
      <c r="G4" s="218"/>
      <c r="H4" s="212"/>
      <c r="I4" s="212"/>
      <c r="J4" s="218"/>
      <c r="K4" s="234"/>
      <c r="L4" s="213"/>
      <c r="M4" s="218"/>
      <c r="N4" s="234"/>
      <c r="O4" s="213"/>
      <c r="Q4" s="30">
        <v>3</v>
      </c>
    </row>
    <row r="5" spans="1:21" ht="15.75" x14ac:dyDescent="0.2">
      <c r="B5" s="248"/>
      <c r="C5" s="248"/>
      <c r="D5" s="31"/>
      <c r="E5" s="32"/>
      <c r="F5" s="32"/>
      <c r="G5" s="33"/>
      <c r="H5" s="34"/>
      <c r="I5" s="34"/>
      <c r="J5" s="33"/>
      <c r="K5" s="35"/>
      <c r="L5" s="34"/>
      <c r="M5" s="33"/>
      <c r="N5" s="35"/>
      <c r="O5" s="34"/>
      <c r="Q5" s="30">
        <v>4</v>
      </c>
    </row>
    <row r="6" spans="1:21" ht="18.75" x14ac:dyDescent="0.2">
      <c r="A6" s="211"/>
      <c r="B6" s="257"/>
      <c r="C6" s="36" t="s">
        <v>73</v>
      </c>
      <c r="D6" s="37"/>
      <c r="E6" s="37"/>
      <c r="F6" s="37"/>
      <c r="G6" s="37"/>
      <c r="H6" s="37"/>
      <c r="I6" s="37"/>
      <c r="J6" s="37"/>
      <c r="K6" s="37"/>
      <c r="L6" s="38"/>
      <c r="M6" s="37"/>
      <c r="N6" s="37"/>
      <c r="O6" s="38"/>
    </row>
    <row r="7" spans="1:21" ht="85.5" x14ac:dyDescent="0.2">
      <c r="A7" s="211"/>
      <c r="B7" s="258"/>
      <c r="C7" s="39" t="s">
        <v>33</v>
      </c>
      <c r="D7" s="79">
        <v>4</v>
      </c>
      <c r="E7" s="135" t="s">
        <v>216</v>
      </c>
      <c r="F7" s="135" t="s">
        <v>217</v>
      </c>
      <c r="G7" s="127">
        <v>4</v>
      </c>
      <c r="H7" s="138" t="s">
        <v>411</v>
      </c>
      <c r="I7" s="138" t="s">
        <v>412</v>
      </c>
      <c r="J7" s="130">
        <v>4</v>
      </c>
      <c r="K7" s="309" t="s">
        <v>668</v>
      </c>
      <c r="L7" s="310" t="s">
        <v>669</v>
      </c>
      <c r="M7" s="132"/>
      <c r="N7" s="118"/>
      <c r="O7" s="119"/>
      <c r="Q7" s="40"/>
      <c r="R7" s="30">
        <f>COUNTIF(D7:D10,"1")</f>
        <v>0</v>
      </c>
      <c r="S7" s="30">
        <f>COUNTIF(G7:G10,"1")</f>
        <v>0</v>
      </c>
      <c r="T7" s="30">
        <f>COUNTIF(J7:J10,"1")</f>
        <v>0</v>
      </c>
      <c r="U7" s="30">
        <f>COUNTIF(M7:M10,"1")</f>
        <v>0</v>
      </c>
    </row>
    <row r="8" spans="1:21" ht="71.25" x14ac:dyDescent="0.2">
      <c r="A8" s="211"/>
      <c r="B8" s="258"/>
      <c r="C8" s="41" t="s">
        <v>35</v>
      </c>
      <c r="D8" s="79">
        <v>4</v>
      </c>
      <c r="E8" s="135" t="s">
        <v>218</v>
      </c>
      <c r="F8" s="135" t="s">
        <v>219</v>
      </c>
      <c r="G8" s="127">
        <v>4</v>
      </c>
      <c r="H8" s="139" t="s">
        <v>414</v>
      </c>
      <c r="I8" s="138" t="s">
        <v>413</v>
      </c>
      <c r="J8" s="130">
        <v>4</v>
      </c>
      <c r="K8" s="311" t="s">
        <v>670</v>
      </c>
      <c r="L8" s="310" t="s">
        <v>671</v>
      </c>
      <c r="M8" s="132"/>
      <c r="N8" s="120"/>
      <c r="O8" s="119"/>
      <c r="R8" s="30">
        <f>COUNTIF(D7:D10,"2")</f>
        <v>0</v>
      </c>
      <c r="S8" s="30">
        <f>COUNTIF(G7:G10,"2")</f>
        <v>0</v>
      </c>
      <c r="T8" s="30">
        <f>COUNTIF(J7:J10,"2")</f>
        <v>0</v>
      </c>
      <c r="U8" s="30">
        <f>COUNTIF(M7:M10,"2")</f>
        <v>0</v>
      </c>
    </row>
    <row r="9" spans="1:21" ht="85.5" x14ac:dyDescent="0.2">
      <c r="A9" s="211"/>
      <c r="B9" s="258"/>
      <c r="C9" s="42" t="s">
        <v>36</v>
      </c>
      <c r="D9" s="79">
        <v>3</v>
      </c>
      <c r="E9" s="135" t="s">
        <v>220</v>
      </c>
      <c r="F9" s="135" t="s">
        <v>221</v>
      </c>
      <c r="G9" s="127">
        <v>4</v>
      </c>
      <c r="H9" s="139" t="s">
        <v>415</v>
      </c>
      <c r="I9" s="138" t="s">
        <v>416</v>
      </c>
      <c r="J9" s="130">
        <v>4</v>
      </c>
      <c r="K9" s="311" t="s">
        <v>672</v>
      </c>
      <c r="L9" s="310" t="s">
        <v>673</v>
      </c>
      <c r="M9" s="132"/>
      <c r="N9" s="120"/>
      <c r="O9" s="119"/>
      <c r="R9" s="30">
        <f>COUNTIF(D7:D10,"3")</f>
        <v>2</v>
      </c>
      <c r="S9" s="30">
        <f>COUNTIF(G7:G10,"3")</f>
        <v>0</v>
      </c>
      <c r="T9" s="30">
        <f>COUNTIF(J7:J10,"3")</f>
        <v>0</v>
      </c>
      <c r="U9" s="30">
        <f>COUNTIF(M7:M10,"3")</f>
        <v>0</v>
      </c>
    </row>
    <row r="10" spans="1:21" ht="85.5" x14ac:dyDescent="0.2">
      <c r="A10" s="211"/>
      <c r="B10" s="259"/>
      <c r="C10" s="42" t="s">
        <v>37</v>
      </c>
      <c r="D10" s="79">
        <v>3</v>
      </c>
      <c r="E10" s="135" t="s">
        <v>222</v>
      </c>
      <c r="F10" s="135" t="s">
        <v>223</v>
      </c>
      <c r="G10" s="127">
        <v>4</v>
      </c>
      <c r="H10" s="139" t="s">
        <v>418</v>
      </c>
      <c r="I10" s="138" t="s">
        <v>417</v>
      </c>
      <c r="J10" s="130">
        <v>4</v>
      </c>
      <c r="K10" s="311" t="s">
        <v>674</v>
      </c>
      <c r="L10" s="310" t="s">
        <v>675</v>
      </c>
      <c r="M10" s="132"/>
      <c r="N10" s="120"/>
      <c r="O10" s="119"/>
      <c r="R10" s="30">
        <f>COUNTIF(D7:D10,"4")</f>
        <v>2</v>
      </c>
      <c r="S10" s="30">
        <f>COUNTIF(G7:G10,"4")</f>
        <v>4</v>
      </c>
      <c r="T10" s="30">
        <f>COUNTIF(J7:J10,"4")</f>
        <v>4</v>
      </c>
      <c r="U10" s="30">
        <f>COUNTIF(M7:M10,"4")</f>
        <v>0</v>
      </c>
    </row>
    <row r="11" spans="1:21" ht="6" customHeight="1" x14ac:dyDescent="0.25">
      <c r="B11" s="235"/>
      <c r="C11" s="236"/>
      <c r="D11" s="236"/>
      <c r="E11" s="236"/>
      <c r="F11" s="236"/>
      <c r="G11" s="236"/>
      <c r="H11" s="236"/>
      <c r="I11" s="236"/>
      <c r="J11" s="236"/>
      <c r="K11" s="256"/>
      <c r="L11" s="43"/>
      <c r="M11" s="133"/>
      <c r="N11" s="43"/>
      <c r="O11" s="43"/>
      <c r="Q11" s="30">
        <f>COUNTIF(D7:D10,"1")</f>
        <v>0</v>
      </c>
      <c r="R11" s="30">
        <f>COUNTIF(D7:D10,"1")</f>
        <v>0</v>
      </c>
      <c r="S11" s="30">
        <f>COUNTIF(D7:D10,"3")</f>
        <v>2</v>
      </c>
    </row>
    <row r="12" spans="1:21" ht="18.75" x14ac:dyDescent="0.2">
      <c r="A12" s="211"/>
      <c r="B12" s="253"/>
      <c r="C12" s="44" t="s">
        <v>72</v>
      </c>
      <c r="D12" s="45"/>
      <c r="E12" s="45"/>
      <c r="F12" s="45"/>
      <c r="G12" s="45"/>
      <c r="H12" s="45"/>
      <c r="I12" s="45"/>
      <c r="J12" s="45"/>
      <c r="K12" s="46"/>
      <c r="L12" s="47"/>
      <c r="M12" s="45"/>
      <c r="N12" s="46"/>
      <c r="O12" s="47"/>
    </row>
    <row r="13" spans="1:21" ht="156.75" x14ac:dyDescent="0.2">
      <c r="A13" s="211"/>
      <c r="B13" s="254"/>
      <c r="C13" s="48" t="s">
        <v>38</v>
      </c>
      <c r="D13" s="80">
        <v>4</v>
      </c>
      <c r="E13" s="135" t="s">
        <v>224</v>
      </c>
      <c r="F13" s="135" t="s">
        <v>225</v>
      </c>
      <c r="G13" s="128">
        <v>4</v>
      </c>
      <c r="H13" s="138" t="s">
        <v>421</v>
      </c>
      <c r="I13" s="138" t="s">
        <v>420</v>
      </c>
      <c r="J13" s="131">
        <v>4</v>
      </c>
      <c r="K13" s="147" t="s">
        <v>676</v>
      </c>
      <c r="L13" s="146" t="s">
        <v>677</v>
      </c>
      <c r="M13" s="134"/>
      <c r="N13" s="122"/>
      <c r="O13" s="123"/>
      <c r="R13" s="30">
        <f>COUNTIF(D13:D17,"1")</f>
        <v>0</v>
      </c>
      <c r="S13" s="30">
        <f>COUNTIF(G13:G17,"1")</f>
        <v>0</v>
      </c>
      <c r="T13" s="30">
        <f>COUNTIF(J13:J17,"1")</f>
        <v>0</v>
      </c>
      <c r="U13" s="30">
        <f>COUNTIF(M13:M17,"1")</f>
        <v>0</v>
      </c>
    </row>
    <row r="14" spans="1:21" ht="128.25" x14ac:dyDescent="0.2">
      <c r="A14" s="211"/>
      <c r="B14" s="254"/>
      <c r="C14" s="41" t="s">
        <v>39</v>
      </c>
      <c r="D14" s="80">
        <v>4</v>
      </c>
      <c r="E14" s="136" t="s">
        <v>226</v>
      </c>
      <c r="F14" s="135" t="s">
        <v>227</v>
      </c>
      <c r="G14" s="128">
        <v>4</v>
      </c>
      <c r="H14" s="139" t="s">
        <v>439</v>
      </c>
      <c r="I14" s="138" t="s">
        <v>389</v>
      </c>
      <c r="J14" s="131">
        <v>4</v>
      </c>
      <c r="K14" s="146" t="s">
        <v>678</v>
      </c>
      <c r="L14" s="146" t="s">
        <v>679</v>
      </c>
      <c r="M14" s="134"/>
      <c r="N14" s="123"/>
      <c r="O14" s="123"/>
      <c r="R14" s="30">
        <f>COUNTIF(D13:D17,"2")</f>
        <v>0</v>
      </c>
      <c r="S14" s="30">
        <f>COUNTIF(G13:G17,"2")</f>
        <v>0</v>
      </c>
      <c r="T14" s="30">
        <f>COUNTIF(J13:J17,"2")</f>
        <v>0</v>
      </c>
      <c r="U14" s="30">
        <f>COUNTIF(M13:M17,"2")</f>
        <v>0</v>
      </c>
    </row>
    <row r="15" spans="1:21" ht="71.25" customHeight="1" x14ac:dyDescent="0.2">
      <c r="A15" s="211"/>
      <c r="B15" s="254"/>
      <c r="C15" s="41" t="s">
        <v>40</v>
      </c>
      <c r="D15" s="80">
        <v>4</v>
      </c>
      <c r="E15" s="136" t="s">
        <v>228</v>
      </c>
      <c r="F15" s="135" t="s">
        <v>229</v>
      </c>
      <c r="G15" s="128">
        <v>4</v>
      </c>
      <c r="H15" s="139" t="s">
        <v>440</v>
      </c>
      <c r="I15" s="138" t="s">
        <v>388</v>
      </c>
      <c r="J15" s="131">
        <v>4</v>
      </c>
      <c r="K15" s="146" t="s">
        <v>680</v>
      </c>
      <c r="L15" s="146" t="s">
        <v>681</v>
      </c>
      <c r="M15" s="134"/>
      <c r="N15" s="123"/>
      <c r="O15" s="123"/>
      <c r="R15" s="30">
        <f>COUNTIF(D13:D17,"3")</f>
        <v>0</v>
      </c>
      <c r="S15" s="30">
        <f>COUNTIF(G13:G17,"3")</f>
        <v>0</v>
      </c>
      <c r="T15" s="30">
        <f>COUNTIF(J13:J17,"3")</f>
        <v>0</v>
      </c>
      <c r="U15" s="30">
        <f>COUNTIF(M13:M17,"3")</f>
        <v>0</v>
      </c>
    </row>
    <row r="16" spans="1:21" ht="85.5" x14ac:dyDescent="0.2">
      <c r="A16" s="211"/>
      <c r="B16" s="254"/>
      <c r="C16" s="42" t="s">
        <v>41</v>
      </c>
      <c r="D16" s="80">
        <v>4</v>
      </c>
      <c r="E16" s="136" t="s">
        <v>230</v>
      </c>
      <c r="F16" s="135" t="s">
        <v>231</v>
      </c>
      <c r="G16" s="128">
        <v>4</v>
      </c>
      <c r="H16" s="139" t="s">
        <v>423</v>
      </c>
      <c r="I16" s="138" t="s">
        <v>422</v>
      </c>
      <c r="J16" s="131">
        <v>4</v>
      </c>
      <c r="K16" s="146" t="s">
        <v>682</v>
      </c>
      <c r="L16" s="146" t="s">
        <v>683</v>
      </c>
      <c r="M16" s="134"/>
      <c r="N16" s="123"/>
      <c r="O16" s="123"/>
      <c r="R16" s="30">
        <f>COUNTIF(D13:D17,"4")</f>
        <v>5</v>
      </c>
      <c r="S16" s="30">
        <f>COUNTIF(G13:G17,"4")</f>
        <v>5</v>
      </c>
      <c r="T16" s="30">
        <f>COUNTIF(J13:J17,"4")</f>
        <v>5</v>
      </c>
      <c r="U16" s="30">
        <f>COUNTIF(M13:M17,"4")</f>
        <v>0</v>
      </c>
    </row>
    <row r="17" spans="1:21" ht="93.75" customHeight="1" x14ac:dyDescent="0.2">
      <c r="A17" s="211"/>
      <c r="B17" s="255"/>
      <c r="C17" s="41" t="s">
        <v>42</v>
      </c>
      <c r="D17" s="80">
        <v>4</v>
      </c>
      <c r="E17" s="136" t="s">
        <v>232</v>
      </c>
      <c r="F17" s="135" t="s">
        <v>233</v>
      </c>
      <c r="G17" s="128">
        <v>4</v>
      </c>
      <c r="H17" s="139" t="s">
        <v>424</v>
      </c>
      <c r="I17" s="138" t="s">
        <v>425</v>
      </c>
      <c r="J17" s="131">
        <v>4</v>
      </c>
      <c r="K17" s="146" t="s">
        <v>684</v>
      </c>
      <c r="L17" s="146" t="s">
        <v>685</v>
      </c>
      <c r="M17" s="134"/>
      <c r="N17" s="123"/>
      <c r="O17" s="123"/>
    </row>
    <row r="18" spans="1:21" ht="7.5" customHeight="1" x14ac:dyDescent="0.25">
      <c r="B18" s="230"/>
      <c r="C18" s="231"/>
      <c r="D18" s="231"/>
      <c r="E18" s="231"/>
      <c r="F18" s="231"/>
      <c r="G18" s="231"/>
      <c r="H18" s="231"/>
      <c r="I18" s="231"/>
      <c r="J18" s="231"/>
      <c r="K18" s="232"/>
      <c r="L18" s="43"/>
      <c r="M18" s="133"/>
      <c r="N18" s="43"/>
      <c r="O18" s="43"/>
    </row>
    <row r="19" spans="1:21" ht="18.75" x14ac:dyDescent="0.2">
      <c r="A19" s="211"/>
      <c r="B19" s="253"/>
      <c r="C19" s="44" t="s">
        <v>43</v>
      </c>
      <c r="D19" s="45"/>
      <c r="E19" s="45"/>
      <c r="F19" s="45"/>
      <c r="G19" s="45"/>
      <c r="H19" s="45"/>
      <c r="I19" s="45"/>
      <c r="J19" s="45"/>
      <c r="K19" s="46"/>
      <c r="L19" s="47"/>
      <c r="M19" s="45"/>
      <c r="N19" s="46"/>
      <c r="O19" s="47"/>
    </row>
    <row r="20" spans="1:21" ht="114" x14ac:dyDescent="0.2">
      <c r="A20" s="211"/>
      <c r="B20" s="260"/>
      <c r="C20" s="49" t="s">
        <v>44</v>
      </c>
      <c r="D20" s="80">
        <v>4</v>
      </c>
      <c r="E20" s="135" t="s">
        <v>234</v>
      </c>
      <c r="F20" s="135" t="s">
        <v>235</v>
      </c>
      <c r="G20" s="128">
        <v>4</v>
      </c>
      <c r="H20" s="138" t="s">
        <v>426</v>
      </c>
      <c r="I20" s="138" t="s">
        <v>390</v>
      </c>
      <c r="J20" s="131">
        <v>4</v>
      </c>
      <c r="K20" s="85" t="s">
        <v>686</v>
      </c>
      <c r="L20" s="86" t="s">
        <v>687</v>
      </c>
      <c r="M20" s="134"/>
      <c r="N20" s="125"/>
      <c r="O20" s="126"/>
      <c r="R20" s="30">
        <f>COUNTIF(D20:D27,"1")</f>
        <v>0</v>
      </c>
      <c r="S20" s="30">
        <f>COUNTIF(G20:G27,"1")</f>
        <v>0</v>
      </c>
      <c r="T20" s="30">
        <f>COUNTIF(J20:J27,"1")</f>
        <v>0</v>
      </c>
      <c r="U20" s="30">
        <f>COUNTIF(M20:M27,"1")</f>
        <v>0</v>
      </c>
    </row>
    <row r="21" spans="1:21" ht="99.75" x14ac:dyDescent="0.2">
      <c r="A21" s="211"/>
      <c r="B21" s="260"/>
      <c r="C21" s="50" t="s">
        <v>45</v>
      </c>
      <c r="D21" s="80">
        <v>3</v>
      </c>
      <c r="E21" s="136" t="s">
        <v>236</v>
      </c>
      <c r="F21" s="135" t="s">
        <v>237</v>
      </c>
      <c r="G21" s="128">
        <v>4</v>
      </c>
      <c r="H21" s="139" t="s">
        <v>427</v>
      </c>
      <c r="I21" s="138" t="s">
        <v>391</v>
      </c>
      <c r="J21" s="131">
        <v>4</v>
      </c>
      <c r="K21" s="86" t="s">
        <v>688</v>
      </c>
      <c r="L21" s="86" t="s">
        <v>689</v>
      </c>
      <c r="M21" s="134"/>
      <c r="N21" s="126"/>
      <c r="O21" s="126"/>
      <c r="R21" s="30">
        <f>COUNTIF(D20:D27,"2")</f>
        <v>0</v>
      </c>
      <c r="S21" s="30">
        <f>COUNTIF(G20:G27,"2")</f>
        <v>0</v>
      </c>
      <c r="T21" s="30">
        <f>COUNTIF(J20:J27,"2")</f>
        <v>0</v>
      </c>
      <c r="U21" s="30">
        <f>COUNTIF(M20:M27,"2")</f>
        <v>0</v>
      </c>
    </row>
    <row r="22" spans="1:21" ht="114" x14ac:dyDescent="0.2">
      <c r="A22" s="211"/>
      <c r="B22" s="260"/>
      <c r="C22" s="50" t="s">
        <v>46</v>
      </c>
      <c r="D22" s="80">
        <v>4</v>
      </c>
      <c r="E22" s="136" t="s">
        <v>238</v>
      </c>
      <c r="F22" s="135" t="s">
        <v>239</v>
      </c>
      <c r="G22" s="128">
        <v>4</v>
      </c>
      <c r="H22" s="139" t="s">
        <v>441</v>
      </c>
      <c r="I22" s="138" t="s">
        <v>428</v>
      </c>
      <c r="J22" s="131">
        <v>4</v>
      </c>
      <c r="K22" s="86" t="s">
        <v>690</v>
      </c>
      <c r="L22" s="86" t="s">
        <v>691</v>
      </c>
      <c r="M22" s="134"/>
      <c r="N22" s="126"/>
      <c r="O22" s="126"/>
      <c r="R22" s="30">
        <f>COUNTIF(D20:D27,"3")</f>
        <v>4</v>
      </c>
      <c r="S22" s="30">
        <f>COUNTIF(G20:G27,"3")</f>
        <v>2</v>
      </c>
      <c r="T22" s="30">
        <f>COUNTIF(J20:J27,"3")</f>
        <v>0</v>
      </c>
      <c r="U22" s="30">
        <f>COUNTIF(M20:M27,"3")</f>
        <v>0</v>
      </c>
    </row>
    <row r="23" spans="1:21" ht="114" x14ac:dyDescent="0.2">
      <c r="A23" s="211"/>
      <c r="B23" s="260"/>
      <c r="C23" s="50" t="s">
        <v>47</v>
      </c>
      <c r="D23" s="80">
        <v>4</v>
      </c>
      <c r="E23" s="136" t="s">
        <v>240</v>
      </c>
      <c r="F23" s="135" t="s">
        <v>241</v>
      </c>
      <c r="G23" s="128">
        <v>4</v>
      </c>
      <c r="H23" s="139" t="s">
        <v>442</v>
      </c>
      <c r="I23" s="138" t="s">
        <v>392</v>
      </c>
      <c r="J23" s="131">
        <v>4</v>
      </c>
      <c r="K23" s="86" t="s">
        <v>692</v>
      </c>
      <c r="L23" s="86" t="s">
        <v>693</v>
      </c>
      <c r="M23" s="134"/>
      <c r="N23" s="126"/>
      <c r="O23" s="126"/>
      <c r="R23" s="30">
        <f>COUNTIF(D20:D27,"4")</f>
        <v>4</v>
      </c>
      <c r="S23" s="30">
        <f>COUNTIF(G20:G27,"4")</f>
        <v>6</v>
      </c>
      <c r="T23" s="30">
        <f>COUNTIF(J20:J27,"4")</f>
        <v>8</v>
      </c>
      <c r="U23" s="30">
        <f>COUNTIF(M20:M27,"4")</f>
        <v>0</v>
      </c>
    </row>
    <row r="24" spans="1:21" ht="99.75" x14ac:dyDescent="0.2">
      <c r="A24" s="211"/>
      <c r="B24" s="260"/>
      <c r="C24" s="50" t="s">
        <v>48</v>
      </c>
      <c r="D24" s="80">
        <v>4</v>
      </c>
      <c r="E24" s="136" t="s">
        <v>242</v>
      </c>
      <c r="F24" s="135" t="s">
        <v>243</v>
      </c>
      <c r="G24" s="128">
        <v>3</v>
      </c>
      <c r="H24" s="139" t="s">
        <v>444</v>
      </c>
      <c r="I24" s="138" t="s">
        <v>393</v>
      </c>
      <c r="J24" s="131">
        <v>4</v>
      </c>
      <c r="K24" s="86" t="s">
        <v>694</v>
      </c>
      <c r="L24" s="86" t="s">
        <v>695</v>
      </c>
      <c r="M24" s="134"/>
      <c r="N24" s="126"/>
      <c r="O24" s="126"/>
    </row>
    <row r="25" spans="1:21" ht="71.25" x14ac:dyDescent="0.2">
      <c r="A25" s="211"/>
      <c r="B25" s="260"/>
      <c r="C25" s="50" t="s">
        <v>49</v>
      </c>
      <c r="D25" s="80">
        <v>3</v>
      </c>
      <c r="E25" s="144" t="s">
        <v>244</v>
      </c>
      <c r="F25" s="135" t="s">
        <v>245</v>
      </c>
      <c r="G25" s="128">
        <v>3</v>
      </c>
      <c r="H25" s="139" t="s">
        <v>443</v>
      </c>
      <c r="I25" s="138" t="s">
        <v>394</v>
      </c>
      <c r="J25" s="131">
        <v>4</v>
      </c>
      <c r="K25" s="86" t="s">
        <v>696</v>
      </c>
      <c r="L25" s="86" t="s">
        <v>697</v>
      </c>
      <c r="M25" s="134"/>
      <c r="N25" s="126"/>
      <c r="O25" s="126"/>
    </row>
    <row r="26" spans="1:21" ht="85.5" x14ac:dyDescent="0.2">
      <c r="A26" s="211"/>
      <c r="B26" s="260"/>
      <c r="C26" s="50" t="s">
        <v>50</v>
      </c>
      <c r="D26" s="80">
        <v>3</v>
      </c>
      <c r="E26" s="136" t="s">
        <v>246</v>
      </c>
      <c r="F26" s="135" t="s">
        <v>247</v>
      </c>
      <c r="G26" s="128">
        <v>4</v>
      </c>
      <c r="H26" s="139" t="s">
        <v>445</v>
      </c>
      <c r="I26" s="138" t="s">
        <v>429</v>
      </c>
      <c r="J26" s="131">
        <v>4</v>
      </c>
      <c r="K26" s="86" t="s">
        <v>698</v>
      </c>
      <c r="L26" s="86" t="s">
        <v>699</v>
      </c>
      <c r="M26" s="134"/>
      <c r="N26" s="126"/>
      <c r="O26" s="126"/>
    </row>
    <row r="27" spans="1:21" ht="128.25" x14ac:dyDescent="0.2">
      <c r="A27" s="211"/>
      <c r="B27" s="261"/>
      <c r="C27" s="50" t="s">
        <v>51</v>
      </c>
      <c r="D27" s="80">
        <v>3</v>
      </c>
      <c r="E27" s="136" t="s">
        <v>248</v>
      </c>
      <c r="F27" s="135" t="s">
        <v>249</v>
      </c>
      <c r="G27" s="128">
        <v>4</v>
      </c>
      <c r="H27" s="139" t="s">
        <v>446</v>
      </c>
      <c r="I27" s="138" t="s">
        <v>395</v>
      </c>
      <c r="J27" s="131">
        <v>4</v>
      </c>
      <c r="K27" s="86" t="s">
        <v>700</v>
      </c>
      <c r="L27" s="86" t="s">
        <v>701</v>
      </c>
      <c r="M27" s="134"/>
      <c r="N27" s="126"/>
      <c r="O27" s="126"/>
    </row>
    <row r="28" spans="1:21" ht="7.5" customHeight="1" x14ac:dyDescent="0.25">
      <c r="B28" s="235"/>
      <c r="C28" s="236"/>
      <c r="D28" s="236"/>
      <c r="E28" s="236"/>
      <c r="F28" s="236"/>
      <c r="G28" s="236"/>
      <c r="H28" s="236"/>
      <c r="I28" s="236"/>
      <c r="J28" s="236"/>
      <c r="K28" s="256"/>
      <c r="L28" s="43"/>
      <c r="M28" s="133"/>
      <c r="N28" s="43"/>
      <c r="O28" s="43"/>
    </row>
    <row r="29" spans="1:21" ht="18.75" x14ac:dyDescent="0.2">
      <c r="A29" s="211"/>
      <c r="B29" s="253"/>
      <c r="C29" s="44" t="s">
        <v>52</v>
      </c>
      <c r="D29" s="45"/>
      <c r="E29" s="45"/>
      <c r="F29" s="45"/>
      <c r="G29" s="45"/>
      <c r="H29" s="45"/>
      <c r="I29" s="45"/>
      <c r="J29" s="45"/>
      <c r="K29" s="46"/>
      <c r="L29" s="47"/>
      <c r="M29" s="45"/>
      <c r="N29" s="46"/>
      <c r="O29" s="47"/>
    </row>
    <row r="30" spans="1:21" ht="99.75" x14ac:dyDescent="0.2">
      <c r="A30" s="211"/>
      <c r="B30" s="254"/>
      <c r="C30" s="48" t="s">
        <v>53</v>
      </c>
      <c r="D30" s="80">
        <v>4</v>
      </c>
      <c r="E30" s="135" t="s">
        <v>250</v>
      </c>
      <c r="F30" s="135" t="s">
        <v>251</v>
      </c>
      <c r="G30" s="128">
        <v>4</v>
      </c>
      <c r="H30" s="138" t="s">
        <v>447</v>
      </c>
      <c r="I30" s="138" t="s">
        <v>436</v>
      </c>
      <c r="J30" s="131">
        <v>4</v>
      </c>
      <c r="K30" s="85" t="s">
        <v>702</v>
      </c>
      <c r="L30" s="86" t="s">
        <v>436</v>
      </c>
      <c r="M30" s="134"/>
      <c r="N30" s="125"/>
      <c r="O30" s="126"/>
      <c r="R30" s="30">
        <f>COUNTIF(D30:D33,"1")</f>
        <v>0</v>
      </c>
      <c r="S30" s="30">
        <f>COUNTIF(G30:G33,"1")</f>
        <v>0</v>
      </c>
      <c r="T30" s="30">
        <f>COUNTIF(J30:J33,"1")</f>
        <v>0</v>
      </c>
      <c r="U30" s="30">
        <f>COUNTIF(M30:M33,"1")</f>
        <v>0</v>
      </c>
    </row>
    <row r="31" spans="1:21" ht="201" customHeight="1" x14ac:dyDescent="0.2">
      <c r="A31" s="211"/>
      <c r="B31" s="254"/>
      <c r="C31" s="41" t="s">
        <v>54</v>
      </c>
      <c r="D31" s="80">
        <v>4</v>
      </c>
      <c r="E31" s="136" t="s">
        <v>252</v>
      </c>
      <c r="F31" s="135" t="s">
        <v>253</v>
      </c>
      <c r="G31" s="128">
        <v>4</v>
      </c>
      <c r="H31" s="139" t="s">
        <v>252</v>
      </c>
      <c r="I31" s="138" t="s">
        <v>532</v>
      </c>
      <c r="J31" s="131">
        <v>4</v>
      </c>
      <c r="K31" s="86" t="s">
        <v>703</v>
      </c>
      <c r="L31" s="86" t="s">
        <v>704</v>
      </c>
      <c r="M31" s="134"/>
      <c r="N31" s="126"/>
      <c r="O31" s="126"/>
      <c r="R31" s="30">
        <f>COUNTIF(D30:D33,"2")</f>
        <v>0</v>
      </c>
      <c r="S31" s="30">
        <f>COUNTIF(G30:G33,"2")</f>
        <v>0</v>
      </c>
      <c r="T31" s="30">
        <f>COUNTIF(J30:J33,"2")</f>
        <v>0</v>
      </c>
      <c r="U31" s="30">
        <f>COUNTIF(M30:M33,"2")</f>
        <v>0</v>
      </c>
    </row>
    <row r="32" spans="1:21" ht="99.75" x14ac:dyDescent="0.2">
      <c r="A32" s="211"/>
      <c r="B32" s="254"/>
      <c r="C32" s="41" t="s">
        <v>55</v>
      </c>
      <c r="D32" s="80">
        <v>4</v>
      </c>
      <c r="E32" s="136" t="s">
        <v>254</v>
      </c>
      <c r="F32" s="135" t="s">
        <v>255</v>
      </c>
      <c r="G32" s="128">
        <v>4</v>
      </c>
      <c r="H32" s="139" t="s">
        <v>438</v>
      </c>
      <c r="I32" s="138" t="s">
        <v>396</v>
      </c>
      <c r="J32" s="131">
        <v>4</v>
      </c>
      <c r="K32" s="86" t="s">
        <v>705</v>
      </c>
      <c r="L32" s="86" t="s">
        <v>706</v>
      </c>
      <c r="M32" s="134"/>
      <c r="N32" s="126"/>
      <c r="O32" s="126"/>
      <c r="R32" s="30">
        <f>COUNTIF(D30:D33,"3")</f>
        <v>1</v>
      </c>
      <c r="S32" s="30">
        <f>COUNTIF(G30:G33,"3")</f>
        <v>0</v>
      </c>
      <c r="T32" s="30">
        <f>COUNTIF(J30:J33,"31")</f>
        <v>0</v>
      </c>
      <c r="U32" s="30">
        <f>COUNTIF(M30:M33,"3")</f>
        <v>0</v>
      </c>
    </row>
    <row r="33" spans="1:21" ht="96" x14ac:dyDescent="0.2">
      <c r="A33" s="211"/>
      <c r="B33" s="255"/>
      <c r="C33" s="41" t="s">
        <v>56</v>
      </c>
      <c r="D33" s="80">
        <v>3</v>
      </c>
      <c r="E33" s="136" t="s">
        <v>256</v>
      </c>
      <c r="F33" s="135" t="s">
        <v>257</v>
      </c>
      <c r="G33" s="128">
        <v>4</v>
      </c>
      <c r="H33" s="139" t="s">
        <v>437</v>
      </c>
      <c r="I33" s="138" t="s">
        <v>397</v>
      </c>
      <c r="J33" s="131">
        <v>4</v>
      </c>
      <c r="K33" s="86" t="s">
        <v>707</v>
      </c>
      <c r="L33" s="86" t="s">
        <v>708</v>
      </c>
      <c r="M33" s="134"/>
      <c r="N33" s="126"/>
      <c r="O33" s="126"/>
      <c r="R33" s="30">
        <f>COUNTIF(D30:D33,"4")</f>
        <v>3</v>
      </c>
      <c r="S33" s="30">
        <f>COUNTIF(G30:G33,"4")</f>
        <v>4</v>
      </c>
      <c r="T33" s="30">
        <f>COUNTIF(J30:J33,"4")</f>
        <v>4</v>
      </c>
      <c r="U33" s="30">
        <f>COUNTIF(M30:M33,"4")</f>
        <v>0</v>
      </c>
    </row>
    <row r="34" spans="1:21" ht="9" customHeight="1" x14ac:dyDescent="0.25">
      <c r="B34" s="230"/>
      <c r="C34" s="231"/>
      <c r="D34" s="231"/>
      <c r="E34" s="231"/>
      <c r="F34" s="231"/>
      <c r="G34" s="231"/>
      <c r="H34" s="231"/>
      <c r="I34" s="231"/>
      <c r="J34" s="231"/>
      <c r="K34" s="232"/>
      <c r="L34" s="43"/>
      <c r="M34" s="133"/>
      <c r="N34" s="43"/>
      <c r="O34" s="43"/>
    </row>
    <row r="35" spans="1:21" ht="18.75" x14ac:dyDescent="0.2">
      <c r="A35" s="211"/>
      <c r="B35" s="253"/>
      <c r="C35" s="51" t="s">
        <v>57</v>
      </c>
      <c r="D35" s="262"/>
      <c r="E35" s="262"/>
      <c r="F35" s="262"/>
      <c r="G35" s="262"/>
      <c r="H35" s="262"/>
      <c r="I35" s="262"/>
      <c r="J35" s="262"/>
      <c r="K35" s="262"/>
      <c r="L35" s="52"/>
      <c r="M35" s="103"/>
      <c r="N35" s="103"/>
      <c r="O35" s="102"/>
    </row>
    <row r="36" spans="1:21" ht="156.75" x14ac:dyDescent="0.2">
      <c r="A36" s="211"/>
      <c r="B36" s="254"/>
      <c r="C36" s="48" t="s">
        <v>58</v>
      </c>
      <c r="D36" s="80">
        <v>3</v>
      </c>
      <c r="E36" s="135" t="s">
        <v>273</v>
      </c>
      <c r="F36" s="135" t="s">
        <v>274</v>
      </c>
      <c r="G36" s="128">
        <v>4</v>
      </c>
      <c r="H36" s="138" t="s">
        <v>448</v>
      </c>
      <c r="I36" s="138" t="s">
        <v>398</v>
      </c>
      <c r="J36" s="131">
        <v>4</v>
      </c>
      <c r="K36" s="85" t="s">
        <v>709</v>
      </c>
      <c r="L36" s="86" t="s">
        <v>710</v>
      </c>
      <c r="M36" s="134"/>
      <c r="N36" s="125"/>
      <c r="O36" s="126"/>
      <c r="R36" s="30">
        <f>COUNTIF(D36:D44,"1")</f>
        <v>0</v>
      </c>
      <c r="S36" s="30">
        <f>COUNTIF(G36:G44,"1")</f>
        <v>0</v>
      </c>
      <c r="T36" s="30">
        <f>COUNTIF(J36:J44,"1")</f>
        <v>0</v>
      </c>
      <c r="U36" s="30">
        <f>COUNTIF(M36:M44,"1")</f>
        <v>0</v>
      </c>
    </row>
    <row r="37" spans="1:21" ht="114" x14ac:dyDescent="0.2">
      <c r="A37" s="211"/>
      <c r="B37" s="254"/>
      <c r="C37" s="41" t="s">
        <v>59</v>
      </c>
      <c r="D37" s="80">
        <v>3</v>
      </c>
      <c r="E37" s="136" t="s">
        <v>275</v>
      </c>
      <c r="F37" s="135" t="s">
        <v>276</v>
      </c>
      <c r="G37" s="128">
        <v>4</v>
      </c>
      <c r="H37" s="139" t="s">
        <v>449</v>
      </c>
      <c r="I37" s="138" t="s">
        <v>399</v>
      </c>
      <c r="J37" s="131">
        <v>4</v>
      </c>
      <c r="K37" s="86" t="s">
        <v>711</v>
      </c>
      <c r="L37" s="86" t="s">
        <v>712</v>
      </c>
      <c r="M37" s="134"/>
      <c r="N37" s="126"/>
      <c r="O37" s="126"/>
      <c r="R37" s="30">
        <f>COUNTIF(D36:D44,"2")</f>
        <v>3</v>
      </c>
      <c r="S37" s="30">
        <f>COUNTIF(G36:G44,"2")</f>
        <v>0</v>
      </c>
      <c r="T37" s="30">
        <f>COUNTIF(J36:J44,"2")</f>
        <v>0</v>
      </c>
      <c r="U37" s="30">
        <f>COUNTIF(M36:M44,"2")</f>
        <v>0</v>
      </c>
    </row>
    <row r="38" spans="1:21" ht="132" x14ac:dyDescent="0.2">
      <c r="A38" s="211"/>
      <c r="B38" s="254"/>
      <c r="C38" s="41" t="s">
        <v>60</v>
      </c>
      <c r="D38" s="80">
        <v>2</v>
      </c>
      <c r="E38" s="136" t="s">
        <v>277</v>
      </c>
      <c r="F38" s="135" t="s">
        <v>278</v>
      </c>
      <c r="G38" s="128">
        <v>3</v>
      </c>
      <c r="H38" s="139" t="s">
        <v>450</v>
      </c>
      <c r="I38" s="138" t="s">
        <v>400</v>
      </c>
      <c r="J38" s="131">
        <v>4</v>
      </c>
      <c r="K38" s="86" t="s">
        <v>713</v>
      </c>
      <c r="L38" s="86" t="s">
        <v>714</v>
      </c>
      <c r="M38" s="134"/>
      <c r="N38" s="126"/>
      <c r="O38" s="126"/>
      <c r="R38" s="30">
        <f>COUNTIF(D36:D44,"3")</f>
        <v>5</v>
      </c>
      <c r="S38" s="30">
        <f>COUNTIF(G36:G44,"3")</f>
        <v>3</v>
      </c>
      <c r="T38" s="30">
        <f>COUNTIF(J36:J44,"3")</f>
        <v>1</v>
      </c>
      <c r="U38" s="30">
        <f>COUNTIF(M36:M44,"3")</f>
        <v>0</v>
      </c>
    </row>
    <row r="39" spans="1:21" ht="142.5" x14ac:dyDescent="0.2">
      <c r="A39" s="211"/>
      <c r="B39" s="254"/>
      <c r="C39" s="41" t="s">
        <v>61</v>
      </c>
      <c r="D39" s="80">
        <v>3</v>
      </c>
      <c r="E39" s="136" t="s">
        <v>279</v>
      </c>
      <c r="F39" s="135" t="s">
        <v>280</v>
      </c>
      <c r="G39" s="128">
        <v>3</v>
      </c>
      <c r="H39" s="139" t="s">
        <v>451</v>
      </c>
      <c r="I39" s="138" t="s">
        <v>401</v>
      </c>
      <c r="J39" s="131">
        <v>4</v>
      </c>
      <c r="K39" s="86" t="s">
        <v>715</v>
      </c>
      <c r="L39" s="86" t="s">
        <v>716</v>
      </c>
      <c r="M39" s="134"/>
      <c r="N39" s="126"/>
      <c r="O39" s="126"/>
      <c r="R39" s="30">
        <f>COUNTIF(D36:D44,"4")</f>
        <v>1</v>
      </c>
      <c r="S39" s="30">
        <f>COUNTIF(G36:G44,"4")</f>
        <v>6</v>
      </c>
      <c r="T39" s="30">
        <f>COUNTIF(J36:J44,"4")</f>
        <v>8</v>
      </c>
      <c r="U39" s="30">
        <f>COUNTIF(M36:M44,"4")</f>
        <v>0</v>
      </c>
    </row>
    <row r="40" spans="1:21" ht="132" x14ac:dyDescent="0.2">
      <c r="A40" s="211"/>
      <c r="B40" s="254"/>
      <c r="C40" s="41" t="s">
        <v>62</v>
      </c>
      <c r="D40" s="80">
        <v>3</v>
      </c>
      <c r="E40" s="136" t="s">
        <v>281</v>
      </c>
      <c r="F40" s="135" t="s">
        <v>282</v>
      </c>
      <c r="G40" s="128">
        <v>4</v>
      </c>
      <c r="H40" s="139" t="s">
        <v>281</v>
      </c>
      <c r="I40" s="138" t="s">
        <v>402</v>
      </c>
      <c r="J40" s="131">
        <v>4</v>
      </c>
      <c r="K40" s="86" t="s">
        <v>717</v>
      </c>
      <c r="L40" s="86" t="s">
        <v>718</v>
      </c>
      <c r="M40" s="134"/>
      <c r="N40" s="126"/>
      <c r="O40" s="126"/>
    </row>
    <row r="41" spans="1:21" ht="85.5" x14ac:dyDescent="0.2">
      <c r="A41" s="211"/>
      <c r="B41" s="254"/>
      <c r="C41" s="41" t="s">
        <v>63</v>
      </c>
      <c r="D41" s="80">
        <v>3</v>
      </c>
      <c r="E41" s="136" t="s">
        <v>283</v>
      </c>
      <c r="F41" s="135" t="s">
        <v>284</v>
      </c>
      <c r="G41" s="128">
        <v>3</v>
      </c>
      <c r="H41" s="139" t="s">
        <v>435</v>
      </c>
      <c r="I41" s="138" t="s">
        <v>435</v>
      </c>
      <c r="J41" s="131">
        <v>3</v>
      </c>
      <c r="K41" s="86" t="s">
        <v>719</v>
      </c>
      <c r="L41" s="86" t="s">
        <v>720</v>
      </c>
      <c r="M41" s="134"/>
      <c r="N41" s="126"/>
      <c r="O41" s="126"/>
    </row>
    <row r="42" spans="1:21" ht="85.5" x14ac:dyDescent="0.2">
      <c r="A42" s="211"/>
      <c r="B42" s="254"/>
      <c r="C42" s="41" t="s">
        <v>64</v>
      </c>
      <c r="D42" s="80">
        <v>4</v>
      </c>
      <c r="E42" s="136" t="s">
        <v>285</v>
      </c>
      <c r="F42" s="135" t="s">
        <v>286</v>
      </c>
      <c r="G42" s="128">
        <v>4</v>
      </c>
      <c r="H42" s="139" t="s">
        <v>434</v>
      </c>
      <c r="I42" s="138" t="s">
        <v>403</v>
      </c>
      <c r="J42" s="131">
        <v>4</v>
      </c>
      <c r="K42" s="86" t="s">
        <v>721</v>
      </c>
      <c r="L42" s="86" t="s">
        <v>710</v>
      </c>
      <c r="M42" s="134"/>
      <c r="N42" s="126"/>
      <c r="O42" s="126"/>
    </row>
    <row r="43" spans="1:21" ht="114" x14ac:dyDescent="0.2">
      <c r="A43" s="211"/>
      <c r="B43" s="254"/>
      <c r="C43" s="41" t="s">
        <v>65</v>
      </c>
      <c r="D43" s="80">
        <v>2</v>
      </c>
      <c r="E43" s="136" t="s">
        <v>287</v>
      </c>
      <c r="F43" s="135" t="s">
        <v>288</v>
      </c>
      <c r="G43" s="128">
        <v>4</v>
      </c>
      <c r="H43" s="139" t="s">
        <v>433</v>
      </c>
      <c r="I43" s="138" t="s">
        <v>405</v>
      </c>
      <c r="J43" s="131">
        <v>4</v>
      </c>
      <c r="K43" s="86" t="s">
        <v>433</v>
      </c>
      <c r="L43" s="86" t="s">
        <v>405</v>
      </c>
      <c r="M43" s="134"/>
      <c r="N43" s="126"/>
      <c r="O43" s="126"/>
    </row>
    <row r="44" spans="1:21" ht="85.5" x14ac:dyDescent="0.2">
      <c r="A44" s="211"/>
      <c r="B44" s="255"/>
      <c r="C44" s="41" t="s">
        <v>66</v>
      </c>
      <c r="D44" s="80">
        <v>2</v>
      </c>
      <c r="E44" s="136" t="s">
        <v>289</v>
      </c>
      <c r="F44" s="135" t="s">
        <v>290</v>
      </c>
      <c r="G44" s="128">
        <v>4</v>
      </c>
      <c r="H44" s="139" t="s">
        <v>432</v>
      </c>
      <c r="I44" s="138" t="s">
        <v>404</v>
      </c>
      <c r="J44" s="131">
        <v>4</v>
      </c>
      <c r="K44" s="86" t="s">
        <v>722</v>
      </c>
      <c r="L44" s="86" t="s">
        <v>723</v>
      </c>
      <c r="M44" s="134"/>
      <c r="N44" s="126"/>
      <c r="O44" s="126"/>
    </row>
    <row r="45" spans="1:21" ht="6.75" customHeight="1" x14ac:dyDescent="0.25">
      <c r="B45" s="230"/>
      <c r="C45" s="231"/>
      <c r="D45" s="231"/>
      <c r="E45" s="231"/>
      <c r="F45" s="231"/>
      <c r="G45" s="231"/>
      <c r="H45" s="231"/>
      <c r="I45" s="231"/>
      <c r="J45" s="231"/>
      <c r="K45" s="232"/>
      <c r="L45" s="43"/>
      <c r="M45" s="133"/>
      <c r="N45" s="43"/>
      <c r="O45" s="43"/>
    </row>
    <row r="46" spans="1:21" ht="18.75" x14ac:dyDescent="0.2">
      <c r="A46" s="211"/>
      <c r="B46" s="253"/>
      <c r="C46" s="44" t="s">
        <v>67</v>
      </c>
      <c r="D46" s="45"/>
      <c r="E46" s="45"/>
      <c r="F46" s="45"/>
      <c r="G46" s="45"/>
      <c r="H46" s="45"/>
      <c r="I46" s="45"/>
      <c r="J46" s="45"/>
      <c r="K46" s="46"/>
      <c r="L46" s="47"/>
      <c r="M46" s="45"/>
      <c r="N46" s="46"/>
      <c r="O46" s="47"/>
    </row>
    <row r="47" spans="1:21" ht="85.5" x14ac:dyDescent="0.2">
      <c r="A47" s="211"/>
      <c r="B47" s="254"/>
      <c r="C47" s="48" t="s">
        <v>68</v>
      </c>
      <c r="D47" s="80">
        <v>3</v>
      </c>
      <c r="E47" s="135" t="s">
        <v>291</v>
      </c>
      <c r="F47" s="135" t="s">
        <v>292</v>
      </c>
      <c r="G47" s="81">
        <v>4</v>
      </c>
      <c r="H47" s="138" t="s">
        <v>431</v>
      </c>
      <c r="I47" s="138" t="s">
        <v>406</v>
      </c>
      <c r="J47" s="82">
        <v>4</v>
      </c>
      <c r="K47" s="85" t="s">
        <v>724</v>
      </c>
      <c r="L47" s="86" t="s">
        <v>725</v>
      </c>
      <c r="M47" s="108"/>
      <c r="N47" s="106"/>
      <c r="O47" s="107"/>
      <c r="R47" s="30">
        <f>COUNTIF(D47:D50,"1")</f>
        <v>0</v>
      </c>
      <c r="S47" s="30">
        <f>COUNTIF(G47:G50,"1")</f>
        <v>0</v>
      </c>
      <c r="T47" s="30">
        <f>COUNTIF(J47:J50,"1")</f>
        <v>0</v>
      </c>
      <c r="U47" s="30">
        <f>COUNTIF(M47:M50,"1")</f>
        <v>0</v>
      </c>
    </row>
    <row r="48" spans="1:21" ht="115.5" customHeight="1" x14ac:dyDescent="0.2">
      <c r="A48" s="211"/>
      <c r="B48" s="254"/>
      <c r="C48" s="41" t="s">
        <v>69</v>
      </c>
      <c r="D48" s="80">
        <v>4</v>
      </c>
      <c r="E48" s="136" t="s">
        <v>293</v>
      </c>
      <c r="F48" s="135" t="s">
        <v>294</v>
      </c>
      <c r="G48" s="81">
        <v>4</v>
      </c>
      <c r="H48" s="139" t="s">
        <v>293</v>
      </c>
      <c r="I48" s="138" t="s">
        <v>407</v>
      </c>
      <c r="J48" s="82">
        <v>4</v>
      </c>
      <c r="K48" s="86" t="s">
        <v>726</v>
      </c>
      <c r="L48" s="86" t="s">
        <v>727</v>
      </c>
      <c r="M48" s="108"/>
      <c r="N48" s="107"/>
      <c r="O48" s="107"/>
      <c r="R48" s="30">
        <f>COUNTIF(D47:D50,"2")</f>
        <v>1</v>
      </c>
      <c r="S48" s="30">
        <f>COUNTIF(G47:G50,"2")</f>
        <v>0</v>
      </c>
      <c r="T48" s="30">
        <f>COUNTIF(J47:J50,"2")</f>
        <v>0</v>
      </c>
      <c r="U48" s="30">
        <f>COUNTIF(M47:M50,"2")</f>
        <v>0</v>
      </c>
    </row>
    <row r="49" spans="1:21" ht="71.25" x14ac:dyDescent="0.2">
      <c r="A49" s="211"/>
      <c r="B49" s="254"/>
      <c r="C49" s="41" t="s">
        <v>70</v>
      </c>
      <c r="D49" s="80">
        <v>4</v>
      </c>
      <c r="E49" s="136" t="s">
        <v>295</v>
      </c>
      <c r="F49" s="135" t="s">
        <v>296</v>
      </c>
      <c r="G49" s="81">
        <v>4</v>
      </c>
      <c r="H49" s="139" t="s">
        <v>430</v>
      </c>
      <c r="I49" s="138" t="s">
        <v>296</v>
      </c>
      <c r="J49" s="82">
        <v>4</v>
      </c>
      <c r="K49" s="86" t="s">
        <v>431</v>
      </c>
      <c r="L49" s="86" t="s">
        <v>728</v>
      </c>
      <c r="M49" s="108"/>
      <c r="N49" s="107"/>
      <c r="O49" s="107"/>
      <c r="R49" s="30">
        <f>COUNTIF(D47:D50,"3")</f>
        <v>1</v>
      </c>
      <c r="S49" s="30">
        <f>COUNTIF(G47:G50,"3")</f>
        <v>0</v>
      </c>
      <c r="T49" s="30">
        <f>COUNTIF(J47:J50,"3")</f>
        <v>0</v>
      </c>
      <c r="U49" s="30">
        <f>COUNTIF(M47:M50,"3")</f>
        <v>0</v>
      </c>
    </row>
    <row r="50" spans="1:21" ht="99.75" x14ac:dyDescent="0.2">
      <c r="A50" s="211"/>
      <c r="B50" s="255"/>
      <c r="C50" s="41" t="s">
        <v>71</v>
      </c>
      <c r="D50" s="80">
        <v>2</v>
      </c>
      <c r="E50" s="136" t="s">
        <v>297</v>
      </c>
      <c r="F50" s="135" t="s">
        <v>298</v>
      </c>
      <c r="G50" s="81">
        <v>4</v>
      </c>
      <c r="H50" s="139" t="s">
        <v>452</v>
      </c>
      <c r="I50" s="138" t="s">
        <v>408</v>
      </c>
      <c r="J50" s="82">
        <v>4</v>
      </c>
      <c r="K50" s="86" t="s">
        <v>452</v>
      </c>
      <c r="L50" s="86" t="s">
        <v>729</v>
      </c>
      <c r="M50" s="108"/>
      <c r="N50" s="107"/>
      <c r="O50" s="107"/>
      <c r="R50" s="30">
        <f>COUNTIF(D47:D50,"4")</f>
        <v>2</v>
      </c>
      <c r="S50" s="30">
        <f>COUNTIF(G47:G50,"4")</f>
        <v>4</v>
      </c>
      <c r="T50" s="30">
        <f>COUNTIF(J47:J50,"4")</f>
        <v>4</v>
      </c>
      <c r="U50" s="30">
        <f>COUNTIF(M47:M50,"4")</f>
        <v>0</v>
      </c>
    </row>
    <row r="51" spans="1:21" ht="8.25" customHeight="1" x14ac:dyDescent="0.25">
      <c r="B51" s="230"/>
      <c r="C51" s="231"/>
      <c r="D51" s="231"/>
      <c r="E51" s="231"/>
      <c r="F51" s="231"/>
      <c r="G51" s="231"/>
      <c r="H51" s="231"/>
      <c r="I51" s="231"/>
      <c r="J51" s="231"/>
      <c r="K51" s="232"/>
      <c r="L51" s="43"/>
      <c r="M51" s="133"/>
      <c r="N51" s="43"/>
      <c r="O51" s="43"/>
    </row>
    <row r="52" spans="1:21" ht="24" customHeight="1" x14ac:dyDescent="0.2">
      <c r="B52" s="242" t="s">
        <v>26</v>
      </c>
      <c r="C52" s="243"/>
      <c r="D52" s="214" t="s">
        <v>179</v>
      </c>
      <c r="E52" s="214"/>
      <c r="F52" s="214"/>
      <c r="G52" s="215" t="s">
        <v>387</v>
      </c>
      <c r="H52" s="215"/>
      <c r="I52" s="215"/>
      <c r="J52" s="216" t="s">
        <v>574</v>
      </c>
      <c r="K52" s="216"/>
      <c r="L52" s="216"/>
      <c r="M52" s="263" t="s">
        <v>176</v>
      </c>
      <c r="N52" s="263"/>
      <c r="O52" s="263"/>
    </row>
    <row r="53" spans="1:21" ht="33" customHeight="1" x14ac:dyDescent="0.2">
      <c r="B53" s="244"/>
      <c r="C53" s="245"/>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211"/>
      <c r="B54" s="56"/>
      <c r="C54" s="222" t="s">
        <v>74</v>
      </c>
      <c r="D54" s="223"/>
      <c r="E54" s="223"/>
      <c r="F54" s="223"/>
      <c r="G54" s="223"/>
      <c r="H54" s="223"/>
      <c r="I54" s="223"/>
      <c r="J54" s="223"/>
      <c r="K54" s="223"/>
      <c r="L54" s="57"/>
      <c r="M54" s="63"/>
      <c r="N54" s="63"/>
      <c r="O54" s="57"/>
    </row>
    <row r="55" spans="1:21" ht="114" x14ac:dyDescent="0.2">
      <c r="A55" s="211"/>
      <c r="B55" s="58"/>
      <c r="C55" s="48" t="s">
        <v>75</v>
      </c>
      <c r="D55" s="80">
        <v>3</v>
      </c>
      <c r="E55" s="135" t="s">
        <v>190</v>
      </c>
      <c r="F55" s="135" t="s">
        <v>533</v>
      </c>
      <c r="G55" s="128">
        <v>4</v>
      </c>
      <c r="H55" s="138" t="s">
        <v>576</v>
      </c>
      <c r="I55" s="138" t="s">
        <v>534</v>
      </c>
      <c r="J55" s="131">
        <v>4</v>
      </c>
      <c r="K55" s="147" t="s">
        <v>575</v>
      </c>
      <c r="L55" s="146" t="s">
        <v>534</v>
      </c>
      <c r="M55" s="134"/>
      <c r="N55" s="125"/>
      <c r="O55" s="126"/>
      <c r="R55" s="30">
        <f>COUNTIF(D55:D59,"1")</f>
        <v>0</v>
      </c>
      <c r="S55" s="30">
        <f>COUNTIF(G55:G59,"1")</f>
        <v>0</v>
      </c>
      <c r="T55" s="30">
        <f>COUNTIF(J55:J59,"1")</f>
        <v>0</v>
      </c>
      <c r="U55" s="30">
        <f>COUNTIF(M55:M59,"1")</f>
        <v>0</v>
      </c>
    </row>
    <row r="56" spans="1:21" ht="71.25" x14ac:dyDescent="0.2">
      <c r="A56" s="211"/>
      <c r="B56" s="58"/>
      <c r="C56" s="41" t="s">
        <v>76</v>
      </c>
      <c r="D56" s="80">
        <v>3</v>
      </c>
      <c r="E56" s="136" t="s">
        <v>180</v>
      </c>
      <c r="F56" s="135" t="s">
        <v>537</v>
      </c>
      <c r="G56" s="128">
        <v>4</v>
      </c>
      <c r="H56" s="138" t="s">
        <v>535</v>
      </c>
      <c r="I56" s="138" t="s">
        <v>536</v>
      </c>
      <c r="J56" s="131">
        <v>4</v>
      </c>
      <c r="K56" s="146" t="s">
        <v>535</v>
      </c>
      <c r="L56" s="146" t="s">
        <v>536</v>
      </c>
      <c r="M56" s="134"/>
      <c r="N56" s="126"/>
      <c r="O56" s="126"/>
      <c r="R56" s="30">
        <f>COUNTIF(D55:D59,"2")</f>
        <v>0</v>
      </c>
      <c r="S56" s="30">
        <f>COUNTIF(G55:G59,"2")</f>
        <v>0</v>
      </c>
      <c r="T56" s="30">
        <f>COUNTIF(J55:J59,"2")</f>
        <v>0</v>
      </c>
      <c r="U56" s="30">
        <f>COUNTIF(M55:M59,"2")</f>
        <v>0</v>
      </c>
    </row>
    <row r="57" spans="1:21" ht="99.75" x14ac:dyDescent="0.2">
      <c r="A57" s="211"/>
      <c r="B57" s="58"/>
      <c r="C57" s="41" t="s">
        <v>77</v>
      </c>
      <c r="D57" s="80">
        <v>3</v>
      </c>
      <c r="E57" s="136" t="s">
        <v>181</v>
      </c>
      <c r="F57" s="135" t="s">
        <v>182</v>
      </c>
      <c r="G57" s="128">
        <v>3</v>
      </c>
      <c r="H57" s="138" t="s">
        <v>538</v>
      </c>
      <c r="I57" s="138" t="s">
        <v>539</v>
      </c>
      <c r="J57" s="131">
        <v>3</v>
      </c>
      <c r="K57" s="146" t="s">
        <v>577</v>
      </c>
      <c r="L57" s="146" t="s">
        <v>539</v>
      </c>
      <c r="M57" s="134"/>
      <c r="N57" s="126"/>
      <c r="O57" s="126"/>
      <c r="R57" s="30">
        <f>COUNTIF(D55:D59,"3")</f>
        <v>4</v>
      </c>
      <c r="S57" s="30">
        <f>COUNTIF(G55:G59,"3")</f>
        <v>1</v>
      </c>
      <c r="T57" s="30">
        <f>COUNTIF(J55:J59,"3")</f>
        <v>1</v>
      </c>
      <c r="U57" s="30">
        <f>COUNTIF(M55:M59,"3")</f>
        <v>0</v>
      </c>
    </row>
    <row r="58" spans="1:21" ht="71.25" x14ac:dyDescent="0.2">
      <c r="A58" s="211"/>
      <c r="B58" s="58"/>
      <c r="C58" s="41" t="s">
        <v>78</v>
      </c>
      <c r="D58" s="80">
        <v>4</v>
      </c>
      <c r="E58" s="136" t="s">
        <v>183</v>
      </c>
      <c r="F58" s="135" t="s">
        <v>184</v>
      </c>
      <c r="G58" s="128">
        <v>4</v>
      </c>
      <c r="H58" s="138" t="s">
        <v>540</v>
      </c>
      <c r="I58" s="138" t="s">
        <v>541</v>
      </c>
      <c r="J58" s="131">
        <v>4</v>
      </c>
      <c r="K58" s="146" t="s">
        <v>578</v>
      </c>
      <c r="L58" s="146" t="s">
        <v>541</v>
      </c>
      <c r="M58" s="134"/>
      <c r="N58" s="126"/>
      <c r="O58" s="126"/>
      <c r="R58" s="30">
        <f>COUNTIF(D55:D59,"4")</f>
        <v>1</v>
      </c>
      <c r="S58" s="30">
        <f>COUNTIF(G55:G59,"4")</f>
        <v>4</v>
      </c>
      <c r="T58" s="30">
        <f>COUNTIF(J55:J59,"4")</f>
        <v>4</v>
      </c>
      <c r="U58" s="30">
        <f>COUNTIF(M55:M59,"4")</f>
        <v>0</v>
      </c>
    </row>
    <row r="59" spans="1:21" ht="99.75" x14ac:dyDescent="0.2">
      <c r="A59" s="211"/>
      <c r="B59" s="59"/>
      <c r="C59" s="41" t="s">
        <v>79</v>
      </c>
      <c r="D59" s="80">
        <v>3</v>
      </c>
      <c r="E59" s="136" t="s">
        <v>185</v>
      </c>
      <c r="F59" s="135" t="s">
        <v>186</v>
      </c>
      <c r="G59" s="128">
        <v>4</v>
      </c>
      <c r="H59" s="138" t="s">
        <v>542</v>
      </c>
      <c r="I59" s="138" t="s">
        <v>543</v>
      </c>
      <c r="J59" s="131">
        <v>4</v>
      </c>
      <c r="K59" s="146" t="s">
        <v>542</v>
      </c>
      <c r="L59" s="146" t="s">
        <v>543</v>
      </c>
      <c r="M59" s="134"/>
      <c r="N59" s="126"/>
      <c r="O59" s="126"/>
    </row>
    <row r="60" spans="1:21" ht="6.75" customHeight="1" x14ac:dyDescent="0.25">
      <c r="B60" s="225"/>
      <c r="C60" s="226"/>
      <c r="D60" s="60"/>
      <c r="E60" s="61"/>
      <c r="F60" s="61"/>
      <c r="G60" s="60"/>
      <c r="H60" s="61"/>
      <c r="I60" s="61"/>
      <c r="J60" s="60"/>
      <c r="K60" s="61"/>
      <c r="M60" s="60"/>
      <c r="N60" s="61"/>
    </row>
    <row r="61" spans="1:21" ht="18.75" x14ac:dyDescent="0.2">
      <c r="A61" s="211"/>
      <c r="B61" s="56"/>
      <c r="C61" s="222" t="s">
        <v>80</v>
      </c>
      <c r="D61" s="223"/>
      <c r="E61" s="223"/>
      <c r="F61" s="223"/>
      <c r="G61" s="223"/>
      <c r="H61" s="223"/>
      <c r="I61" s="223"/>
      <c r="J61" s="223"/>
      <c r="K61" s="224"/>
      <c r="L61" s="63"/>
      <c r="M61" s="63"/>
      <c r="N61" s="63"/>
      <c r="O61" s="63"/>
    </row>
    <row r="62" spans="1:21" ht="185.25" x14ac:dyDescent="0.2">
      <c r="A62" s="211"/>
      <c r="B62" s="64"/>
      <c r="C62" s="39" t="s">
        <v>81</v>
      </c>
      <c r="D62" s="80">
        <v>3</v>
      </c>
      <c r="E62" s="135" t="s">
        <v>187</v>
      </c>
      <c r="F62" s="135" t="s">
        <v>188</v>
      </c>
      <c r="G62" s="128">
        <v>4</v>
      </c>
      <c r="H62" s="138" t="s">
        <v>544</v>
      </c>
      <c r="I62" s="138" t="s">
        <v>568</v>
      </c>
      <c r="J62" s="131">
        <v>4</v>
      </c>
      <c r="K62" s="146" t="s">
        <v>579</v>
      </c>
      <c r="L62" s="146" t="s">
        <v>568</v>
      </c>
      <c r="M62" s="134"/>
      <c r="N62" s="126"/>
      <c r="O62" s="126"/>
      <c r="R62" s="30">
        <f>COUNTIF(D62:D65,"1")</f>
        <v>0</v>
      </c>
      <c r="S62" s="30">
        <f>COUNTIF(G62:G65,"1")</f>
        <v>0</v>
      </c>
      <c r="T62" s="30">
        <f>COUNTIF(J62:J65,"1")</f>
        <v>0</v>
      </c>
      <c r="U62" s="30">
        <f>COUNTIF(M62:M65,"1")</f>
        <v>0</v>
      </c>
    </row>
    <row r="63" spans="1:21" ht="85.5" x14ac:dyDescent="0.2">
      <c r="A63" s="211"/>
      <c r="B63" s="58"/>
      <c r="C63" s="41" t="s">
        <v>82</v>
      </c>
      <c r="D63" s="80">
        <v>2</v>
      </c>
      <c r="E63" s="136" t="s">
        <v>189</v>
      </c>
      <c r="F63" s="135" t="s">
        <v>191</v>
      </c>
      <c r="G63" s="128">
        <v>3</v>
      </c>
      <c r="H63" s="138" t="s">
        <v>545</v>
      </c>
      <c r="I63" s="138" t="s">
        <v>569</v>
      </c>
      <c r="J63" s="131">
        <v>3</v>
      </c>
      <c r="K63" s="148" t="s">
        <v>545</v>
      </c>
      <c r="L63" s="148" t="s">
        <v>569</v>
      </c>
      <c r="M63" s="134"/>
      <c r="N63" s="126"/>
      <c r="O63" s="126"/>
      <c r="R63" s="30">
        <f>COUNTIF(D62:D65,"2")</f>
        <v>1</v>
      </c>
      <c r="S63" s="30">
        <f>COUNTIF(G62:G65,"2")</f>
        <v>0</v>
      </c>
      <c r="T63" s="30">
        <f>COUNTIF(J62:J65,"2")</f>
        <v>0</v>
      </c>
      <c r="U63" s="30">
        <f>COUNTIF(M62:M65,"2")</f>
        <v>0</v>
      </c>
    </row>
    <row r="64" spans="1:21" ht="99.75" x14ac:dyDescent="0.2">
      <c r="A64" s="211"/>
      <c r="B64" s="58"/>
      <c r="C64" s="41" t="s">
        <v>83</v>
      </c>
      <c r="D64" s="80">
        <v>3</v>
      </c>
      <c r="E64" s="136" t="s">
        <v>193</v>
      </c>
      <c r="F64" s="135" t="s">
        <v>192</v>
      </c>
      <c r="G64" s="128">
        <v>3</v>
      </c>
      <c r="H64" s="138" t="s">
        <v>546</v>
      </c>
      <c r="I64" s="138" t="s">
        <v>547</v>
      </c>
      <c r="J64" s="131">
        <v>3</v>
      </c>
      <c r="K64" s="148" t="s">
        <v>580</v>
      </c>
      <c r="L64" s="148" t="s">
        <v>547</v>
      </c>
      <c r="M64" s="134"/>
      <c r="N64" s="126"/>
      <c r="O64" s="126"/>
      <c r="R64" s="30">
        <f>COUNTIF(D62:D65,"3")</f>
        <v>3</v>
      </c>
      <c r="S64" s="30">
        <f>COUNTIF(G62:G65,"3")</f>
        <v>2</v>
      </c>
      <c r="T64" s="30">
        <f>COUNTIF(J62:J65,"3")</f>
        <v>2</v>
      </c>
      <c r="U64" s="30">
        <f>COUNTIF(M62:M65,"3")</f>
        <v>0</v>
      </c>
    </row>
    <row r="65" spans="1:21" ht="99.75" x14ac:dyDescent="0.2">
      <c r="A65" s="211"/>
      <c r="B65" s="59"/>
      <c r="C65" s="41" t="s">
        <v>84</v>
      </c>
      <c r="D65" s="80">
        <v>3</v>
      </c>
      <c r="E65" s="136" t="s">
        <v>194</v>
      </c>
      <c r="F65" s="135" t="s">
        <v>195</v>
      </c>
      <c r="G65" s="128">
        <v>4</v>
      </c>
      <c r="H65" s="138" t="s">
        <v>194</v>
      </c>
      <c r="I65" s="138" t="s">
        <v>548</v>
      </c>
      <c r="J65" s="131">
        <v>4</v>
      </c>
      <c r="K65" s="148" t="s">
        <v>194</v>
      </c>
      <c r="L65" s="148" t="s">
        <v>548</v>
      </c>
      <c r="M65" s="134"/>
      <c r="N65" s="126"/>
      <c r="O65" s="126"/>
      <c r="R65" s="30">
        <f>COUNTIF(D62:D65,"4")</f>
        <v>0</v>
      </c>
      <c r="S65" s="30">
        <f>COUNTIF(G62:G65,"4")</f>
        <v>2</v>
      </c>
      <c r="T65" s="30">
        <f>COUNTIF(J62:J65,"4")</f>
        <v>2</v>
      </c>
      <c r="U65" s="30">
        <f>COUNTIF(M62:M65,"4")</f>
        <v>0</v>
      </c>
    </row>
    <row r="66" spans="1:21" ht="9" customHeight="1" x14ac:dyDescent="0.25">
      <c r="B66" s="235"/>
      <c r="C66" s="236"/>
      <c r="D66" s="236"/>
      <c r="E66" s="236"/>
      <c r="F66" s="236"/>
      <c r="G66" s="236"/>
      <c r="H66" s="236"/>
      <c r="I66" s="236"/>
      <c r="J66" s="236"/>
      <c r="K66" s="237"/>
      <c r="L66" s="43"/>
      <c r="M66" s="133"/>
      <c r="N66" s="43"/>
      <c r="O66" s="43"/>
    </row>
    <row r="67" spans="1:21" ht="18.75" x14ac:dyDescent="0.2">
      <c r="A67" s="211"/>
      <c r="B67" s="56"/>
      <c r="C67" s="222" t="s">
        <v>167</v>
      </c>
      <c r="D67" s="223"/>
      <c r="E67" s="223"/>
      <c r="F67" s="223"/>
      <c r="G67" s="223"/>
      <c r="H67" s="223"/>
      <c r="I67" s="223"/>
      <c r="J67" s="223"/>
      <c r="K67" s="224"/>
      <c r="L67" s="65"/>
      <c r="M67" s="65"/>
      <c r="N67" s="65"/>
      <c r="O67" s="65"/>
    </row>
    <row r="68" spans="1:21" ht="142.5" x14ac:dyDescent="0.2">
      <c r="A68" s="211"/>
      <c r="B68" s="58"/>
      <c r="C68" s="48" t="s">
        <v>85</v>
      </c>
      <c r="D68" s="80">
        <v>2</v>
      </c>
      <c r="E68" s="135" t="s">
        <v>196</v>
      </c>
      <c r="F68" s="135" t="s">
        <v>197</v>
      </c>
      <c r="G68" s="128">
        <v>3</v>
      </c>
      <c r="H68" s="138" t="s">
        <v>549</v>
      </c>
      <c r="I68" s="138" t="s">
        <v>550</v>
      </c>
      <c r="J68" s="131">
        <v>3</v>
      </c>
      <c r="K68" s="146" t="s">
        <v>581</v>
      </c>
      <c r="L68" s="146" t="s">
        <v>550</v>
      </c>
      <c r="M68" s="134"/>
      <c r="N68" s="126"/>
      <c r="O68" s="126"/>
      <c r="R68" s="30">
        <f>COUNTIF(D68:D71,"1")</f>
        <v>0</v>
      </c>
      <c r="S68" s="30">
        <f>COUNTIF(G68:G71,"1")</f>
        <v>0</v>
      </c>
      <c r="T68" s="30">
        <f>COUNTIF(J68:J71,"1")</f>
        <v>0</v>
      </c>
      <c r="U68" s="30">
        <f>COUNTIF(M68:M71,"1")</f>
        <v>0</v>
      </c>
    </row>
    <row r="69" spans="1:21" ht="85.5" x14ac:dyDescent="0.2">
      <c r="A69" s="211"/>
      <c r="B69" s="58"/>
      <c r="C69" s="41" t="s">
        <v>86</v>
      </c>
      <c r="D69" s="80">
        <v>3</v>
      </c>
      <c r="E69" s="136" t="s">
        <v>198</v>
      </c>
      <c r="F69" s="135" t="s">
        <v>199</v>
      </c>
      <c r="G69" s="128">
        <v>3</v>
      </c>
      <c r="H69" s="138" t="s">
        <v>551</v>
      </c>
      <c r="I69" s="138" t="s">
        <v>552</v>
      </c>
      <c r="J69" s="131">
        <v>3</v>
      </c>
      <c r="K69" s="146" t="s">
        <v>551</v>
      </c>
      <c r="L69" s="146" t="s">
        <v>552</v>
      </c>
      <c r="M69" s="134"/>
      <c r="N69" s="126"/>
      <c r="O69" s="126"/>
      <c r="R69" s="30">
        <f>COUNTIF(D68:D71,"2")</f>
        <v>2</v>
      </c>
      <c r="S69" s="30">
        <f>COUNTIF(G68:G71,"2")</f>
        <v>0</v>
      </c>
      <c r="T69" s="30">
        <f>COUNTIF(J68:J71,"2")</f>
        <v>0</v>
      </c>
      <c r="U69" s="30">
        <f>COUNTIF(M68:M71,"2")</f>
        <v>0</v>
      </c>
    </row>
    <row r="70" spans="1:21" ht="99.75" x14ac:dyDescent="0.2">
      <c r="A70" s="211"/>
      <c r="B70" s="58"/>
      <c r="C70" s="41" t="s">
        <v>87</v>
      </c>
      <c r="D70" s="80">
        <v>2</v>
      </c>
      <c r="E70" s="136" t="s">
        <v>200</v>
      </c>
      <c r="F70" s="135" t="s">
        <v>202</v>
      </c>
      <c r="G70" s="128">
        <v>3</v>
      </c>
      <c r="H70" s="138" t="s">
        <v>553</v>
      </c>
      <c r="I70" s="138" t="s">
        <v>554</v>
      </c>
      <c r="J70" s="131">
        <v>3</v>
      </c>
      <c r="K70" s="146" t="s">
        <v>553</v>
      </c>
      <c r="L70" s="146" t="s">
        <v>554</v>
      </c>
      <c r="M70" s="134"/>
      <c r="N70" s="126"/>
      <c r="O70" s="126"/>
      <c r="R70" s="30">
        <f>COUNTIF(D68:D71,"3")</f>
        <v>2</v>
      </c>
      <c r="S70" s="30">
        <f>COUNTIF(G68:G71,"3")</f>
        <v>3</v>
      </c>
      <c r="T70" s="30">
        <f>COUNTIF(J68:J71,"3")</f>
        <v>3</v>
      </c>
      <c r="U70" s="30">
        <f>COUNTIF(M68:M71,"3")</f>
        <v>0</v>
      </c>
    </row>
    <row r="71" spans="1:21" ht="128.25" x14ac:dyDescent="0.2">
      <c r="A71" s="211"/>
      <c r="B71" s="59"/>
      <c r="C71" s="41" t="s">
        <v>88</v>
      </c>
      <c r="D71" s="80">
        <v>3</v>
      </c>
      <c r="E71" s="136" t="s">
        <v>201</v>
      </c>
      <c r="F71" s="135" t="s">
        <v>203</v>
      </c>
      <c r="G71" s="128">
        <v>4</v>
      </c>
      <c r="H71" s="138" t="s">
        <v>555</v>
      </c>
      <c r="I71" s="138" t="s">
        <v>556</v>
      </c>
      <c r="J71" s="131">
        <v>4</v>
      </c>
      <c r="K71" s="146" t="s">
        <v>555</v>
      </c>
      <c r="L71" s="146" t="s">
        <v>556</v>
      </c>
      <c r="M71" s="134"/>
      <c r="N71" s="126"/>
      <c r="O71" s="126"/>
      <c r="R71" s="30">
        <f>COUNTIF(D68:D71,"4")</f>
        <v>0</v>
      </c>
      <c r="S71" s="30">
        <f>COUNTIF(G68:G71,"4")</f>
        <v>1</v>
      </c>
      <c r="T71" s="30">
        <f>COUNTIF(J68:J71,"4")</f>
        <v>1</v>
      </c>
      <c r="U71" s="30">
        <f>COUNTIF(M68:M71,"4")</f>
        <v>0</v>
      </c>
    </row>
    <row r="72" spans="1:21" ht="8.25" customHeight="1" x14ac:dyDescent="0.25">
      <c r="B72" s="235"/>
      <c r="C72" s="236"/>
      <c r="D72" s="236"/>
      <c r="E72" s="236"/>
      <c r="F72" s="236"/>
      <c r="G72" s="236"/>
      <c r="H72" s="236"/>
      <c r="I72" s="236"/>
      <c r="J72" s="236"/>
      <c r="K72" s="237"/>
      <c r="L72" s="43"/>
      <c r="M72" s="133"/>
      <c r="N72" s="43"/>
      <c r="O72" s="43"/>
    </row>
    <row r="73" spans="1:21" ht="18.75" x14ac:dyDescent="0.2">
      <c r="A73" s="211"/>
      <c r="B73" s="56"/>
      <c r="C73" s="222" t="s">
        <v>89</v>
      </c>
      <c r="D73" s="223"/>
      <c r="E73" s="223"/>
      <c r="F73" s="223"/>
      <c r="G73" s="223"/>
      <c r="H73" s="223"/>
      <c r="I73" s="223"/>
      <c r="J73" s="223"/>
      <c r="K73" s="224"/>
      <c r="L73" s="63"/>
      <c r="M73" s="63"/>
      <c r="N73" s="63"/>
      <c r="O73" s="63"/>
    </row>
    <row r="74" spans="1:21" ht="114" x14ac:dyDescent="0.2">
      <c r="A74" s="211"/>
      <c r="B74" s="58"/>
      <c r="C74" s="48" t="s">
        <v>90</v>
      </c>
      <c r="D74" s="80">
        <v>3</v>
      </c>
      <c r="E74" s="135" t="s">
        <v>204</v>
      </c>
      <c r="F74" s="135" t="s">
        <v>206</v>
      </c>
      <c r="G74" s="128">
        <v>3</v>
      </c>
      <c r="H74" s="138" t="s">
        <v>204</v>
      </c>
      <c r="I74" s="138" t="s">
        <v>557</v>
      </c>
      <c r="J74" s="131">
        <v>3</v>
      </c>
      <c r="K74" s="146" t="s">
        <v>582</v>
      </c>
      <c r="L74" s="146" t="s">
        <v>557</v>
      </c>
      <c r="M74" s="134"/>
      <c r="N74" s="126"/>
      <c r="O74" s="126"/>
      <c r="R74" s="30">
        <f>COUNTIF(D74:D79,"1")</f>
        <v>0</v>
      </c>
      <c r="S74" s="30">
        <f>COUNTIF(G74:G79,"1")</f>
        <v>0</v>
      </c>
      <c r="T74" s="30">
        <f>COUNTIF(J74:J79,"1")</f>
        <v>1</v>
      </c>
      <c r="U74" s="30">
        <f>COUNTIF(M74:M79,"1")</f>
        <v>0</v>
      </c>
    </row>
    <row r="75" spans="1:21" ht="85.5" x14ac:dyDescent="0.2">
      <c r="A75" s="211"/>
      <c r="B75" s="58"/>
      <c r="C75" s="41" t="s">
        <v>91</v>
      </c>
      <c r="D75" s="80">
        <v>3</v>
      </c>
      <c r="E75" s="136" t="s">
        <v>205</v>
      </c>
      <c r="F75" s="135" t="s">
        <v>560</v>
      </c>
      <c r="G75" s="128">
        <v>3</v>
      </c>
      <c r="H75" s="138" t="s">
        <v>558</v>
      </c>
      <c r="I75" s="138" t="s">
        <v>559</v>
      </c>
      <c r="J75" s="131">
        <v>3</v>
      </c>
      <c r="K75" s="146" t="s">
        <v>558</v>
      </c>
      <c r="L75" s="146" t="s">
        <v>559</v>
      </c>
      <c r="M75" s="134"/>
      <c r="N75" s="126"/>
      <c r="O75" s="126"/>
      <c r="R75" s="30">
        <f>COUNTIF(D74:D79,"2")</f>
        <v>1</v>
      </c>
      <c r="S75" s="30">
        <f>COUNTIF(G74:G79,"2")</f>
        <v>0</v>
      </c>
      <c r="T75" s="30">
        <f>COUNTIF(J74:J79,"2")</f>
        <v>0</v>
      </c>
      <c r="U75" s="30">
        <f>COUNTIF(M74:M79,"2")</f>
        <v>0</v>
      </c>
    </row>
    <row r="76" spans="1:21" ht="114" x14ac:dyDescent="0.2">
      <c r="A76" s="211"/>
      <c r="B76" s="58"/>
      <c r="C76" s="41" t="s">
        <v>92</v>
      </c>
      <c r="D76" s="80">
        <v>3</v>
      </c>
      <c r="E76" s="136" t="s">
        <v>561</v>
      </c>
      <c r="F76" s="135" t="s">
        <v>207</v>
      </c>
      <c r="G76" s="128">
        <v>4</v>
      </c>
      <c r="H76" s="138" t="s">
        <v>561</v>
      </c>
      <c r="I76" s="138" t="s">
        <v>562</v>
      </c>
      <c r="J76" s="131">
        <v>4</v>
      </c>
      <c r="K76" s="146" t="s">
        <v>583</v>
      </c>
      <c r="L76" s="146" t="s">
        <v>562</v>
      </c>
      <c r="M76" s="134"/>
      <c r="N76" s="126"/>
      <c r="O76" s="126"/>
      <c r="R76" s="30">
        <f>COUNTIF(D74:D79,"2")</f>
        <v>1</v>
      </c>
      <c r="S76" s="30">
        <f>COUNTIF(G74:G79,"3")</f>
        <v>3</v>
      </c>
      <c r="T76" s="30">
        <f>COUNTIF(J74:J79,"3")</f>
        <v>2</v>
      </c>
      <c r="U76" s="30">
        <f>COUNTIF(M74:M79,"3")</f>
        <v>0</v>
      </c>
    </row>
    <row r="77" spans="1:21" ht="171" x14ac:dyDescent="0.2">
      <c r="A77" s="211"/>
      <c r="B77" s="58"/>
      <c r="C77" s="41" t="s">
        <v>93</v>
      </c>
      <c r="D77" s="80">
        <v>3</v>
      </c>
      <c r="E77" s="136" t="s">
        <v>208</v>
      </c>
      <c r="F77" s="135" t="s">
        <v>209</v>
      </c>
      <c r="G77" s="128">
        <v>4</v>
      </c>
      <c r="H77" s="138" t="s">
        <v>563</v>
      </c>
      <c r="I77" s="138" t="s">
        <v>564</v>
      </c>
      <c r="J77" s="131">
        <v>4</v>
      </c>
      <c r="K77" s="146" t="s">
        <v>584</v>
      </c>
      <c r="L77" s="146" t="s">
        <v>564</v>
      </c>
      <c r="M77" s="134"/>
      <c r="N77" s="126"/>
      <c r="O77" s="126"/>
      <c r="R77" s="30">
        <f>COUNTIF(D74:D79,"4")</f>
        <v>0</v>
      </c>
      <c r="S77" s="30">
        <f>COUNTIF(G74:G79,"4")</f>
        <v>3</v>
      </c>
      <c r="T77" s="30">
        <f>COUNTIF(J74:J79,"4")</f>
        <v>3</v>
      </c>
      <c r="U77" s="30">
        <f>COUNTIF(M74:M79,"4")</f>
        <v>0</v>
      </c>
    </row>
    <row r="78" spans="1:21" ht="199.5" x14ac:dyDescent="0.2">
      <c r="A78" s="211"/>
      <c r="B78" s="64"/>
      <c r="C78" s="42" t="s">
        <v>94</v>
      </c>
      <c r="D78" s="80">
        <v>2</v>
      </c>
      <c r="E78" s="136" t="s">
        <v>210</v>
      </c>
      <c r="F78" s="135" t="s">
        <v>211</v>
      </c>
      <c r="G78" s="128">
        <v>4</v>
      </c>
      <c r="H78" s="138" t="s">
        <v>565</v>
      </c>
      <c r="I78" s="138" t="s">
        <v>566</v>
      </c>
      <c r="J78" s="131">
        <v>4</v>
      </c>
      <c r="K78" s="146" t="s">
        <v>565</v>
      </c>
      <c r="L78" s="146" t="s">
        <v>585</v>
      </c>
      <c r="M78" s="134"/>
      <c r="N78" s="126"/>
      <c r="O78" s="126"/>
    </row>
    <row r="79" spans="1:21" ht="42.75" x14ac:dyDescent="0.2">
      <c r="A79" s="211"/>
      <c r="B79" s="59"/>
      <c r="C79" s="41" t="s">
        <v>95</v>
      </c>
      <c r="D79" s="80">
        <v>3</v>
      </c>
      <c r="E79" s="136" t="s">
        <v>212</v>
      </c>
      <c r="F79" s="135" t="s">
        <v>213</v>
      </c>
      <c r="G79" s="128">
        <v>3</v>
      </c>
      <c r="H79" s="138" t="s">
        <v>212</v>
      </c>
      <c r="I79" s="138" t="s">
        <v>567</v>
      </c>
      <c r="J79" s="131">
        <v>1</v>
      </c>
      <c r="K79" s="146" t="s">
        <v>586</v>
      </c>
      <c r="L79" s="146" t="s">
        <v>567</v>
      </c>
      <c r="M79" s="134"/>
      <c r="N79" s="126"/>
      <c r="O79" s="126"/>
    </row>
    <row r="80" spans="1:21" ht="9" customHeight="1" x14ac:dyDescent="0.25">
      <c r="B80" s="225"/>
      <c r="C80" s="226"/>
      <c r="D80" s="60"/>
      <c r="E80" s="61"/>
      <c r="F80" s="61"/>
      <c r="G80" s="60"/>
      <c r="H80" s="61"/>
      <c r="I80" s="61"/>
      <c r="J80" s="60"/>
      <c r="K80" s="66"/>
      <c r="M80" s="60"/>
      <c r="N80" s="66"/>
    </row>
    <row r="81" spans="1:21" ht="18.75" customHeight="1" x14ac:dyDescent="0.2">
      <c r="B81" s="249" t="s">
        <v>96</v>
      </c>
      <c r="C81" s="250"/>
      <c r="D81" s="214" t="s">
        <v>179</v>
      </c>
      <c r="E81" s="214"/>
      <c r="F81" s="214"/>
      <c r="G81" s="215" t="s">
        <v>387</v>
      </c>
      <c r="H81" s="215"/>
      <c r="I81" s="215"/>
      <c r="J81" s="216" t="s">
        <v>574</v>
      </c>
      <c r="K81" s="216"/>
      <c r="L81" s="216"/>
      <c r="M81" s="263" t="s">
        <v>176</v>
      </c>
      <c r="N81" s="263"/>
      <c r="O81" s="263"/>
    </row>
    <row r="82" spans="1:21" ht="34.5" customHeight="1" x14ac:dyDescent="0.2">
      <c r="B82" s="251"/>
      <c r="C82" s="252"/>
      <c r="D82" s="53" t="s">
        <v>34</v>
      </c>
      <c r="E82" s="54" t="s">
        <v>122</v>
      </c>
      <c r="F82" s="54"/>
      <c r="G82" s="53" t="s">
        <v>34</v>
      </c>
      <c r="H82" s="54" t="s">
        <v>122</v>
      </c>
      <c r="I82" s="54" t="s">
        <v>125</v>
      </c>
      <c r="J82" s="53" t="s">
        <v>34</v>
      </c>
      <c r="K82" s="54" t="s">
        <v>122</v>
      </c>
      <c r="L82" s="55" t="s">
        <v>125</v>
      </c>
      <c r="M82" s="53" t="s">
        <v>34</v>
      </c>
      <c r="N82" s="54" t="s">
        <v>122</v>
      </c>
      <c r="O82" s="55" t="s">
        <v>125</v>
      </c>
    </row>
    <row r="83" spans="1:21" ht="18.75" x14ac:dyDescent="0.2">
      <c r="A83" s="211"/>
      <c r="B83" s="67"/>
      <c r="C83" s="223" t="s">
        <v>97</v>
      </c>
      <c r="D83" s="223"/>
      <c r="E83" s="223"/>
      <c r="F83" s="223"/>
      <c r="G83" s="223"/>
      <c r="H83" s="223"/>
      <c r="I83" s="223"/>
      <c r="J83" s="223"/>
      <c r="K83" s="223"/>
      <c r="L83" s="68"/>
      <c r="M83" s="104"/>
      <c r="N83" s="104"/>
      <c r="O83" s="68"/>
    </row>
    <row r="84" spans="1:21" ht="42.75" x14ac:dyDescent="0.2">
      <c r="A84" s="211"/>
      <c r="B84" s="59"/>
      <c r="C84" s="48" t="s">
        <v>98</v>
      </c>
      <c r="D84" s="80">
        <v>4</v>
      </c>
      <c r="E84" s="136" t="s">
        <v>331</v>
      </c>
      <c r="F84" s="136" t="s">
        <v>332</v>
      </c>
      <c r="G84" s="128">
        <v>4</v>
      </c>
      <c r="H84" s="139" t="s">
        <v>456</v>
      </c>
      <c r="I84" s="138" t="s">
        <v>457</v>
      </c>
      <c r="J84" s="131">
        <v>3</v>
      </c>
      <c r="K84" s="121" t="s">
        <v>588</v>
      </c>
      <c r="L84" s="121" t="s">
        <v>589</v>
      </c>
      <c r="M84" s="134"/>
      <c r="N84" s="126"/>
      <c r="O84" s="126"/>
      <c r="R84" s="30">
        <f>COUNTIF(D84:D86,"1")</f>
        <v>0</v>
      </c>
      <c r="S84" s="30">
        <f>COUNTIF(G84:G86,"1")</f>
        <v>0</v>
      </c>
      <c r="T84" s="30">
        <f>COUNTIF(J84:J86,"1")</f>
        <v>0</v>
      </c>
      <c r="U84" s="30">
        <f>COUNTIF(M84:M86,"1")</f>
        <v>0</v>
      </c>
    </row>
    <row r="85" spans="1:21" ht="42.75" x14ac:dyDescent="0.2">
      <c r="A85" s="211"/>
      <c r="B85" s="67"/>
      <c r="C85" s="41" t="s">
        <v>99</v>
      </c>
      <c r="D85" s="80">
        <v>3</v>
      </c>
      <c r="E85" s="136" t="s">
        <v>333</v>
      </c>
      <c r="F85" s="135" t="s">
        <v>334</v>
      </c>
      <c r="G85" s="128">
        <v>3</v>
      </c>
      <c r="H85" s="139" t="s">
        <v>458</v>
      </c>
      <c r="I85" s="138" t="s">
        <v>459</v>
      </c>
      <c r="J85" s="131">
        <v>3</v>
      </c>
      <c r="K85" s="121" t="s">
        <v>590</v>
      </c>
      <c r="L85" s="121" t="s">
        <v>591</v>
      </c>
      <c r="M85" s="134"/>
      <c r="N85" s="126"/>
      <c r="O85" s="126"/>
      <c r="R85" s="30">
        <f>COUNTIF(D84:D86,"2")</f>
        <v>0</v>
      </c>
      <c r="S85" s="30">
        <f>COUNTIF(G84:G86,"2")</f>
        <v>0</v>
      </c>
      <c r="T85" s="30">
        <f>COUNTIF(J84:J86,"2")</f>
        <v>0</v>
      </c>
      <c r="U85" s="30">
        <f>COUNTIF(M84:M86,"2")</f>
        <v>0</v>
      </c>
    </row>
    <row r="86" spans="1:21" ht="42.75" x14ac:dyDescent="0.2">
      <c r="A86" s="211"/>
      <c r="B86" s="67"/>
      <c r="C86" s="41" t="s">
        <v>100</v>
      </c>
      <c r="D86" s="80">
        <v>3</v>
      </c>
      <c r="E86" s="136" t="s">
        <v>335</v>
      </c>
      <c r="F86" s="135" t="s">
        <v>336</v>
      </c>
      <c r="G86" s="128">
        <v>3</v>
      </c>
      <c r="H86" s="139" t="s">
        <v>460</v>
      </c>
      <c r="I86" s="138" t="s">
        <v>461</v>
      </c>
      <c r="J86" s="131">
        <v>3</v>
      </c>
      <c r="K86" s="121" t="s">
        <v>592</v>
      </c>
      <c r="L86" s="121" t="s">
        <v>593</v>
      </c>
      <c r="M86" s="134"/>
      <c r="N86" s="126"/>
      <c r="O86" s="126"/>
      <c r="R86" s="30">
        <f>COUNTIF(D84:D86,"3")</f>
        <v>2</v>
      </c>
      <c r="S86" s="30">
        <f>COUNTIF(G84:G86,"3")</f>
        <v>2</v>
      </c>
      <c r="T86" s="30">
        <f>COUNTIF(J84:J86,"3")</f>
        <v>3</v>
      </c>
      <c r="U86" s="30">
        <f>COUNTIF(M84:M86,"3")</f>
        <v>0</v>
      </c>
    </row>
    <row r="87" spans="1:21" ht="15" customHeight="1" x14ac:dyDescent="0.25">
      <c r="B87" s="225"/>
      <c r="C87" s="226"/>
      <c r="D87" s="60"/>
      <c r="E87" s="61"/>
      <c r="F87" s="61"/>
      <c r="G87" s="60"/>
      <c r="H87" s="61"/>
      <c r="I87" s="61"/>
      <c r="J87" s="60"/>
      <c r="K87" s="61"/>
      <c r="M87" s="60"/>
      <c r="N87" s="61"/>
      <c r="R87" s="30">
        <f>COUNTIF(D84:D86,"4")</f>
        <v>1</v>
      </c>
      <c r="S87" s="30">
        <f>COUNTIF(G84:G86,"4")</f>
        <v>1</v>
      </c>
      <c r="T87" s="30">
        <f>COUNTIF(J84:J86,"4")</f>
        <v>0</v>
      </c>
      <c r="U87" s="30">
        <f>COUNTIF(M84:M86,"4")</f>
        <v>0</v>
      </c>
    </row>
    <row r="88" spans="1:21" ht="18.75" x14ac:dyDescent="0.2">
      <c r="A88" s="211"/>
      <c r="B88" s="69"/>
      <c r="C88" s="227" t="s">
        <v>101</v>
      </c>
      <c r="D88" s="228"/>
      <c r="E88" s="228"/>
      <c r="F88" s="228"/>
      <c r="G88" s="228"/>
      <c r="H88" s="228"/>
      <c r="I88" s="228"/>
      <c r="J88" s="228"/>
      <c r="K88" s="229"/>
      <c r="L88" s="63"/>
      <c r="M88" s="63"/>
      <c r="N88" s="63"/>
      <c r="O88" s="63"/>
    </row>
    <row r="89" spans="1:21" ht="199.5" x14ac:dyDescent="0.2">
      <c r="A89" s="211"/>
      <c r="B89" s="59"/>
      <c r="C89" s="39" t="s">
        <v>102</v>
      </c>
      <c r="D89" s="80">
        <v>4</v>
      </c>
      <c r="E89" s="135" t="s">
        <v>337</v>
      </c>
      <c r="F89" s="135" t="s">
        <v>338</v>
      </c>
      <c r="G89" s="128">
        <v>3</v>
      </c>
      <c r="H89" s="138" t="s">
        <v>462</v>
      </c>
      <c r="I89" s="138" t="s">
        <v>463</v>
      </c>
      <c r="J89" s="131">
        <v>3</v>
      </c>
      <c r="K89" s="146" t="s">
        <v>594</v>
      </c>
      <c r="L89" s="121" t="s">
        <v>595</v>
      </c>
      <c r="M89" s="134"/>
      <c r="N89" s="126"/>
      <c r="O89" s="126"/>
      <c r="R89" s="30">
        <f>COUNTIF(D89:D95,"1")</f>
        <v>0</v>
      </c>
      <c r="S89" s="30">
        <f>COUNTIF(G89:G95,"1")</f>
        <v>0</v>
      </c>
      <c r="T89" s="30">
        <f>COUNTIF(J89:J95,"1")</f>
        <v>0</v>
      </c>
      <c r="U89" s="30">
        <f>COUNTIF(M89:M95,"1")</f>
        <v>0</v>
      </c>
    </row>
    <row r="90" spans="1:21" ht="85.5" x14ac:dyDescent="0.2">
      <c r="A90" s="211"/>
      <c r="B90" s="70"/>
      <c r="C90" s="42" t="s">
        <v>103</v>
      </c>
      <c r="D90" s="80">
        <v>2</v>
      </c>
      <c r="E90" s="136" t="s">
        <v>339</v>
      </c>
      <c r="F90" s="135" t="s">
        <v>340</v>
      </c>
      <c r="G90" s="128">
        <v>3</v>
      </c>
      <c r="H90" s="139" t="s">
        <v>464</v>
      </c>
      <c r="I90" s="138" t="s">
        <v>465</v>
      </c>
      <c r="J90" s="131">
        <v>3</v>
      </c>
      <c r="K90" s="149" t="s">
        <v>596</v>
      </c>
      <c r="L90" s="146" t="s">
        <v>597</v>
      </c>
      <c r="M90" s="134"/>
      <c r="N90" s="126"/>
      <c r="O90" s="126"/>
      <c r="R90" s="30">
        <f>COUNTIF(D89:D95,"2")</f>
        <v>1</v>
      </c>
      <c r="S90" s="30">
        <f>COUNTIF(G89:G95,"2")</f>
        <v>1</v>
      </c>
      <c r="T90" s="30">
        <f>COUNTIF(J89:J95,"2")</f>
        <v>1</v>
      </c>
      <c r="U90" s="30">
        <f>COUNTIF(M89:M95,"2")</f>
        <v>0</v>
      </c>
    </row>
    <row r="91" spans="1:21" ht="57" x14ac:dyDescent="0.2">
      <c r="A91" s="211"/>
      <c r="B91" s="67"/>
      <c r="C91" s="41" t="s">
        <v>104</v>
      </c>
      <c r="D91" s="80">
        <v>3</v>
      </c>
      <c r="E91" s="136" t="s">
        <v>341</v>
      </c>
      <c r="F91" s="135" t="s">
        <v>342</v>
      </c>
      <c r="G91" s="128">
        <v>4</v>
      </c>
      <c r="H91" s="139" t="s">
        <v>466</v>
      </c>
      <c r="I91" s="138" t="s">
        <v>467</v>
      </c>
      <c r="J91" s="131">
        <v>3</v>
      </c>
      <c r="K91" s="121" t="s">
        <v>598</v>
      </c>
      <c r="L91" s="150" t="s">
        <v>599</v>
      </c>
      <c r="M91" s="134"/>
      <c r="N91" s="126"/>
      <c r="O91" s="126"/>
      <c r="R91" s="30">
        <f>COUNTIF(D89:D95,"3")</f>
        <v>1</v>
      </c>
      <c r="S91" s="30">
        <f>COUNTIF(G89:G95,"3")</f>
        <v>2</v>
      </c>
      <c r="T91" s="30">
        <f>COUNTIF(J89:J95,"3")</f>
        <v>4</v>
      </c>
      <c r="U91" s="30">
        <f>COUNTIF(M89:M95,"3")</f>
        <v>0</v>
      </c>
    </row>
    <row r="92" spans="1:21" ht="114" x14ac:dyDescent="0.2">
      <c r="A92" s="211"/>
      <c r="B92" s="67"/>
      <c r="C92" s="42" t="s">
        <v>105</v>
      </c>
      <c r="D92" s="80">
        <v>4</v>
      </c>
      <c r="E92" s="136" t="s">
        <v>343</v>
      </c>
      <c r="F92" s="135" t="s">
        <v>344</v>
      </c>
      <c r="G92" s="128">
        <v>4</v>
      </c>
      <c r="H92" s="139" t="s">
        <v>468</v>
      </c>
      <c r="I92" s="138" t="s">
        <v>469</v>
      </c>
      <c r="J92" s="131">
        <v>3</v>
      </c>
      <c r="K92" s="146" t="s">
        <v>600</v>
      </c>
      <c r="L92" s="121" t="s">
        <v>344</v>
      </c>
      <c r="M92" s="134"/>
      <c r="N92" s="126"/>
      <c r="O92" s="126"/>
      <c r="R92" s="30">
        <f>COUNTIF(D89:D95,"4")</f>
        <v>5</v>
      </c>
      <c r="S92" s="30">
        <f>COUNTIF(G89:G95,"4")</f>
        <v>4</v>
      </c>
      <c r="T92" s="30">
        <f>COUNTIF(J89:J95,"4")</f>
        <v>2</v>
      </c>
      <c r="U92" s="30">
        <f>COUNTIF(M89:M95,"4")</f>
        <v>0</v>
      </c>
    </row>
    <row r="93" spans="1:21" ht="57" x14ac:dyDescent="0.2">
      <c r="A93" s="211"/>
      <c r="B93" s="67"/>
      <c r="C93" s="41" t="s">
        <v>106</v>
      </c>
      <c r="D93" s="80">
        <v>4</v>
      </c>
      <c r="E93" s="136" t="s">
        <v>345</v>
      </c>
      <c r="F93" s="135" t="s">
        <v>344</v>
      </c>
      <c r="G93" s="128">
        <v>4</v>
      </c>
      <c r="H93" s="139" t="s">
        <v>470</v>
      </c>
      <c r="I93" s="138" t="s">
        <v>471</v>
      </c>
      <c r="J93" s="131">
        <v>4</v>
      </c>
      <c r="K93" s="121" t="s">
        <v>601</v>
      </c>
      <c r="L93" s="121" t="s">
        <v>602</v>
      </c>
      <c r="M93" s="134"/>
      <c r="N93" s="126"/>
      <c r="O93" s="126"/>
    </row>
    <row r="94" spans="1:21" ht="71.25" x14ac:dyDescent="0.2">
      <c r="A94" s="211"/>
      <c r="B94" s="70"/>
      <c r="C94" s="42" t="s">
        <v>107</v>
      </c>
      <c r="D94" s="80">
        <v>4</v>
      </c>
      <c r="E94" s="136" t="s">
        <v>346</v>
      </c>
      <c r="F94" s="135" t="s">
        <v>347</v>
      </c>
      <c r="G94" s="128">
        <v>4</v>
      </c>
      <c r="H94" s="139" t="s">
        <v>472</v>
      </c>
      <c r="I94" s="138" t="s">
        <v>473</v>
      </c>
      <c r="J94" s="131">
        <v>4</v>
      </c>
      <c r="K94" s="121" t="s">
        <v>603</v>
      </c>
      <c r="L94" s="146" t="s">
        <v>604</v>
      </c>
      <c r="M94" s="134"/>
      <c r="N94" s="126"/>
      <c r="O94" s="126"/>
    </row>
    <row r="95" spans="1:21" ht="57" x14ac:dyDescent="0.2">
      <c r="A95" s="211"/>
      <c r="B95" s="67"/>
      <c r="C95" s="41" t="s">
        <v>108</v>
      </c>
      <c r="D95" s="80">
        <v>4</v>
      </c>
      <c r="E95" s="136" t="s">
        <v>348</v>
      </c>
      <c r="F95" s="135" t="s">
        <v>349</v>
      </c>
      <c r="G95" s="128">
        <v>2</v>
      </c>
      <c r="H95" s="139" t="s">
        <v>474</v>
      </c>
      <c r="I95" s="138" t="s">
        <v>475</v>
      </c>
      <c r="J95" s="131">
        <v>2</v>
      </c>
      <c r="K95" s="146" t="s">
        <v>605</v>
      </c>
      <c r="L95" s="146" t="s">
        <v>606</v>
      </c>
      <c r="M95" s="134"/>
      <c r="N95" s="126"/>
      <c r="O95" s="126"/>
    </row>
    <row r="96" spans="1:21" ht="5.25" customHeight="1" x14ac:dyDescent="0.25">
      <c r="B96" s="225"/>
      <c r="C96" s="226"/>
      <c r="D96" s="60"/>
      <c r="E96" s="61"/>
      <c r="F96" s="61"/>
      <c r="G96" s="60"/>
      <c r="H96" s="61"/>
      <c r="I96" s="61"/>
      <c r="J96" s="60"/>
      <c r="K96" s="66"/>
      <c r="M96" s="60"/>
      <c r="N96" s="66"/>
    </row>
    <row r="97" spans="1:21" ht="18.75" x14ac:dyDescent="0.2">
      <c r="A97" s="211"/>
      <c r="B97" s="56"/>
      <c r="C97" s="222" t="s">
        <v>25</v>
      </c>
      <c r="D97" s="223"/>
      <c r="E97" s="223"/>
      <c r="F97" s="223"/>
      <c r="G97" s="223"/>
      <c r="H97" s="223"/>
      <c r="I97" s="223"/>
      <c r="J97" s="223"/>
      <c r="K97" s="223"/>
      <c r="L97" s="223"/>
      <c r="M97" s="105"/>
      <c r="N97" s="105"/>
      <c r="O97" s="112"/>
    </row>
    <row r="98" spans="1:21" ht="114" x14ac:dyDescent="0.2">
      <c r="A98" s="211"/>
      <c r="B98" s="64"/>
      <c r="C98" s="39" t="s">
        <v>109</v>
      </c>
      <c r="D98" s="80">
        <v>2</v>
      </c>
      <c r="E98" s="135" t="s">
        <v>350</v>
      </c>
      <c r="F98" s="135" t="s">
        <v>351</v>
      </c>
      <c r="G98" s="81">
        <v>3</v>
      </c>
      <c r="H98" s="138" t="s">
        <v>476</v>
      </c>
      <c r="I98" s="138" t="s">
        <v>477</v>
      </c>
      <c r="J98" s="82">
        <v>3</v>
      </c>
      <c r="K98" s="146" t="s">
        <v>607</v>
      </c>
      <c r="L98" s="146" t="s">
        <v>608</v>
      </c>
      <c r="M98" s="108"/>
      <c r="N98" s="107"/>
      <c r="O98" s="107"/>
      <c r="R98" s="30">
        <f>COUNTIF(D98:D99,"1")</f>
        <v>0</v>
      </c>
      <c r="S98" s="30">
        <f>COUNTIF(G98:G99,"1")</f>
        <v>0</v>
      </c>
      <c r="T98" s="30">
        <f>COUNTIF(J98:J99,"1")</f>
        <v>0</v>
      </c>
      <c r="U98" s="30">
        <f>COUNTIF(M98:M99,"1")</f>
        <v>0</v>
      </c>
    </row>
    <row r="99" spans="1:21" ht="128.25" x14ac:dyDescent="0.2">
      <c r="A99" s="211"/>
      <c r="B99" s="71"/>
      <c r="C99" s="42" t="s">
        <v>110</v>
      </c>
      <c r="D99" s="80">
        <v>3</v>
      </c>
      <c r="E99" s="136" t="s">
        <v>352</v>
      </c>
      <c r="F99" s="135" t="s">
        <v>353</v>
      </c>
      <c r="G99" s="81">
        <v>2</v>
      </c>
      <c r="H99" s="139" t="s">
        <v>478</v>
      </c>
      <c r="I99" s="138" t="s">
        <v>479</v>
      </c>
      <c r="J99" s="82">
        <v>3</v>
      </c>
      <c r="K99" s="146" t="s">
        <v>609</v>
      </c>
      <c r="L99" s="146" t="s">
        <v>610</v>
      </c>
      <c r="M99" s="108"/>
      <c r="N99" s="107"/>
      <c r="O99" s="107"/>
      <c r="R99" s="30">
        <f>COUNTIF(D98:D99,"2")</f>
        <v>1</v>
      </c>
      <c r="S99" s="30">
        <f>COUNTIF(G98:G99,"2")</f>
        <v>1</v>
      </c>
      <c r="T99" s="30">
        <f>COUNTIF(J98:J99,"2")</f>
        <v>0</v>
      </c>
      <c r="U99" s="30">
        <f>COUNTIF(M98:M99,"2")</f>
        <v>0</v>
      </c>
    </row>
    <row r="100" spans="1:21" ht="8.25" customHeight="1" x14ac:dyDescent="0.25">
      <c r="B100" s="225"/>
      <c r="C100" s="226"/>
      <c r="D100" s="60"/>
      <c r="E100" s="61"/>
      <c r="F100" s="61"/>
      <c r="G100" s="60"/>
      <c r="H100" s="61"/>
      <c r="I100" s="61"/>
      <c r="J100" s="60"/>
      <c r="K100" s="66"/>
      <c r="M100" s="60"/>
      <c r="N100" s="66"/>
      <c r="R100" s="30">
        <f>COUNTIF(D98:D99,"3")</f>
        <v>1</v>
      </c>
      <c r="S100" s="30">
        <f>COUNTIF(G98:G99,"3")</f>
        <v>1</v>
      </c>
      <c r="T100" s="30">
        <f>COUNTIF(J98:J99,"3")</f>
        <v>2</v>
      </c>
      <c r="U100" s="30">
        <f>COUNTIF(M98:M99,"3")</f>
        <v>0</v>
      </c>
    </row>
    <row r="101" spans="1:21" ht="18.75" x14ac:dyDescent="0.2">
      <c r="A101" s="211"/>
      <c r="B101" s="67"/>
      <c r="C101" s="223" t="s">
        <v>111</v>
      </c>
      <c r="D101" s="223"/>
      <c r="E101" s="223"/>
      <c r="F101" s="223"/>
      <c r="G101" s="223"/>
      <c r="H101" s="223"/>
      <c r="I101" s="223"/>
      <c r="J101" s="223"/>
      <c r="K101" s="224"/>
      <c r="L101" s="63"/>
      <c r="M101" s="63"/>
      <c r="N101" s="63"/>
      <c r="O101" s="63"/>
      <c r="R101" s="30">
        <f>COUNTIF(D98:D99,"4")</f>
        <v>0</v>
      </c>
      <c r="S101" s="30">
        <f>COUNTIF(G98:G99,"4")</f>
        <v>0</v>
      </c>
      <c r="T101" s="30">
        <f>COUNTIF(J98:J99,"4")</f>
        <v>0</v>
      </c>
      <c r="U101" s="30">
        <f>COUNTIF(M98:M99,"4")</f>
        <v>0</v>
      </c>
    </row>
    <row r="102" spans="1:21" ht="99.75" x14ac:dyDescent="0.2">
      <c r="A102" s="211"/>
      <c r="B102" s="59"/>
      <c r="C102" s="48" t="s">
        <v>112</v>
      </c>
      <c r="D102" s="80">
        <v>4</v>
      </c>
      <c r="E102" s="135" t="s">
        <v>354</v>
      </c>
      <c r="F102" s="135" t="s">
        <v>355</v>
      </c>
      <c r="G102" s="128">
        <v>4</v>
      </c>
      <c r="H102" s="83" t="s">
        <v>480</v>
      </c>
      <c r="I102" s="83" t="s">
        <v>481</v>
      </c>
      <c r="J102" s="131">
        <v>3</v>
      </c>
      <c r="K102" s="121" t="s">
        <v>611</v>
      </c>
      <c r="L102" s="146" t="s">
        <v>612</v>
      </c>
      <c r="M102" s="134"/>
      <c r="N102" s="126"/>
      <c r="O102" s="126"/>
      <c r="R102" s="30">
        <f>COUNTIF(D102:D111,"1")</f>
        <v>0</v>
      </c>
      <c r="S102" s="30">
        <f>COUNTIF(G102:G111,"1")</f>
        <v>0</v>
      </c>
      <c r="T102" s="30">
        <f>COUNTIF(J102:J111,"1")</f>
        <v>0</v>
      </c>
      <c r="U102" s="30">
        <f>COUNTIF(M102:M111,"1")</f>
        <v>0</v>
      </c>
    </row>
    <row r="103" spans="1:21" ht="85.5" x14ac:dyDescent="0.2">
      <c r="A103" s="211"/>
      <c r="B103" s="67"/>
      <c r="C103" s="41" t="s">
        <v>113</v>
      </c>
      <c r="D103" s="80">
        <v>4</v>
      </c>
      <c r="E103" s="136" t="s">
        <v>356</v>
      </c>
      <c r="F103" s="135" t="s">
        <v>357</v>
      </c>
      <c r="G103" s="128">
        <v>4</v>
      </c>
      <c r="H103" s="84" t="s">
        <v>482</v>
      </c>
      <c r="I103" s="83" t="s">
        <v>483</v>
      </c>
      <c r="J103" s="131">
        <v>4</v>
      </c>
      <c r="K103" s="121" t="s">
        <v>613</v>
      </c>
      <c r="L103" s="146" t="s">
        <v>614</v>
      </c>
      <c r="M103" s="134"/>
      <c r="N103" s="126"/>
      <c r="O103" s="126"/>
      <c r="R103" s="30">
        <f>COUNTIF(D102:D111,"2")</f>
        <v>1</v>
      </c>
      <c r="S103" s="30">
        <f>COUNTIF(G102:G111,"2")</f>
        <v>1</v>
      </c>
      <c r="T103" s="30">
        <f>COUNTIF(J102:J111,"2")</f>
        <v>0</v>
      </c>
      <c r="U103" s="30">
        <f>COUNTIF(M102:M111,"2")</f>
        <v>0</v>
      </c>
    </row>
    <row r="104" spans="1:21" ht="114" x14ac:dyDescent="0.2">
      <c r="A104" s="211"/>
      <c r="B104" s="67"/>
      <c r="C104" s="41" t="s">
        <v>114</v>
      </c>
      <c r="D104" s="80">
        <v>4</v>
      </c>
      <c r="E104" s="136" t="s">
        <v>358</v>
      </c>
      <c r="F104" s="135" t="s">
        <v>359</v>
      </c>
      <c r="G104" s="128">
        <v>3</v>
      </c>
      <c r="H104" s="84" t="s">
        <v>484</v>
      </c>
      <c r="I104" s="83" t="s">
        <v>485</v>
      </c>
      <c r="J104" s="131">
        <v>3</v>
      </c>
      <c r="K104" s="121" t="s">
        <v>615</v>
      </c>
      <c r="L104" s="146" t="s">
        <v>616</v>
      </c>
      <c r="M104" s="134"/>
      <c r="N104" s="126"/>
      <c r="O104" s="126"/>
      <c r="R104" s="30">
        <f>COUNTIF(D102:D111,"3")</f>
        <v>1</v>
      </c>
      <c r="S104" s="30">
        <f>COUNTIF(G102:G111,"3")</f>
        <v>2</v>
      </c>
      <c r="T104" s="30">
        <f>COUNTIF(J102:J111,"3")</f>
        <v>3</v>
      </c>
      <c r="U104" s="30">
        <f>COUNTIF(M102:M111,"3")</f>
        <v>0</v>
      </c>
    </row>
    <row r="105" spans="1:21" ht="42.75" x14ac:dyDescent="0.2">
      <c r="A105" s="211"/>
      <c r="B105" s="67"/>
      <c r="C105" s="41" t="s">
        <v>115</v>
      </c>
      <c r="D105" s="80">
        <v>4</v>
      </c>
      <c r="E105" s="136" t="s">
        <v>360</v>
      </c>
      <c r="F105" s="135" t="s">
        <v>361</v>
      </c>
      <c r="G105" s="128">
        <v>4</v>
      </c>
      <c r="H105" s="84" t="s">
        <v>486</v>
      </c>
      <c r="I105" s="83" t="s">
        <v>487</v>
      </c>
      <c r="J105" s="131">
        <v>4</v>
      </c>
      <c r="K105" s="121" t="s">
        <v>617</v>
      </c>
      <c r="L105" s="146" t="s">
        <v>618</v>
      </c>
      <c r="M105" s="134"/>
      <c r="N105" s="126"/>
      <c r="O105" s="126"/>
      <c r="R105" s="30">
        <f>COUNTIF(D102:D111,"4")</f>
        <v>8</v>
      </c>
      <c r="S105" s="30">
        <f>COUNTIF(G102:G111,"4")</f>
        <v>7</v>
      </c>
      <c r="T105" s="30">
        <f>COUNTIF(J102:J111,"4")</f>
        <v>7</v>
      </c>
      <c r="U105" s="30">
        <f>COUNTIF(M102:M111,"4")</f>
        <v>0</v>
      </c>
    </row>
    <row r="106" spans="1:21" ht="71.25" x14ac:dyDescent="0.2">
      <c r="A106" s="211"/>
      <c r="B106" s="67"/>
      <c r="C106" s="41" t="s">
        <v>116</v>
      </c>
      <c r="D106" s="80">
        <v>4</v>
      </c>
      <c r="E106" s="136" t="s">
        <v>362</v>
      </c>
      <c r="F106" s="135" t="s">
        <v>363</v>
      </c>
      <c r="G106" s="128">
        <v>4</v>
      </c>
      <c r="H106" s="84" t="s">
        <v>488</v>
      </c>
      <c r="I106" s="83" t="s">
        <v>489</v>
      </c>
      <c r="J106" s="131">
        <v>4</v>
      </c>
      <c r="K106" s="121" t="s">
        <v>619</v>
      </c>
      <c r="L106" s="146" t="s">
        <v>620</v>
      </c>
      <c r="M106" s="134"/>
      <c r="N106" s="126"/>
      <c r="O106" s="126"/>
    </row>
    <row r="107" spans="1:21" ht="57" x14ac:dyDescent="0.2">
      <c r="A107" s="211"/>
      <c r="B107" s="67"/>
      <c r="C107" s="41" t="s">
        <v>117</v>
      </c>
      <c r="D107" s="80">
        <v>4</v>
      </c>
      <c r="E107" s="136" t="s">
        <v>364</v>
      </c>
      <c r="F107" s="135" t="s">
        <v>365</v>
      </c>
      <c r="G107" s="128">
        <v>4</v>
      </c>
      <c r="H107" s="84" t="s">
        <v>490</v>
      </c>
      <c r="I107" s="83" t="s">
        <v>491</v>
      </c>
      <c r="J107" s="131">
        <v>4</v>
      </c>
      <c r="K107" s="146" t="s">
        <v>621</v>
      </c>
      <c r="L107" s="146" t="s">
        <v>622</v>
      </c>
      <c r="M107" s="134"/>
      <c r="N107" s="126"/>
      <c r="O107" s="126"/>
    </row>
    <row r="108" spans="1:21" ht="71.25" x14ac:dyDescent="0.2">
      <c r="A108" s="211"/>
      <c r="B108" s="67"/>
      <c r="C108" s="41" t="s">
        <v>118</v>
      </c>
      <c r="D108" s="80">
        <v>4</v>
      </c>
      <c r="E108" s="136" t="s">
        <v>366</v>
      </c>
      <c r="F108" s="135" t="s">
        <v>367</v>
      </c>
      <c r="G108" s="128">
        <v>4</v>
      </c>
      <c r="H108" s="84" t="s">
        <v>492</v>
      </c>
      <c r="I108" s="83" t="s">
        <v>493</v>
      </c>
      <c r="J108" s="131">
        <v>4</v>
      </c>
      <c r="K108" s="121" t="s">
        <v>623</v>
      </c>
      <c r="L108" s="146" t="s">
        <v>624</v>
      </c>
      <c r="M108" s="134"/>
      <c r="N108" s="126"/>
      <c r="O108" s="126"/>
    </row>
    <row r="109" spans="1:21" ht="99.75" x14ac:dyDescent="0.2">
      <c r="A109" s="211"/>
      <c r="B109" s="67"/>
      <c r="C109" s="41" t="s">
        <v>119</v>
      </c>
      <c r="D109" s="80">
        <v>3</v>
      </c>
      <c r="E109" s="136" t="s">
        <v>368</v>
      </c>
      <c r="F109" s="135" t="s">
        <v>369</v>
      </c>
      <c r="G109" s="128">
        <v>2</v>
      </c>
      <c r="H109" s="84" t="s">
        <v>494</v>
      </c>
      <c r="I109" s="83" t="s">
        <v>495</v>
      </c>
      <c r="J109" s="131">
        <v>3</v>
      </c>
      <c r="K109" s="121" t="s">
        <v>625</v>
      </c>
      <c r="L109" s="146" t="s">
        <v>626</v>
      </c>
      <c r="M109" s="134"/>
      <c r="N109" s="126"/>
      <c r="O109" s="126"/>
    </row>
    <row r="110" spans="1:21" ht="114" x14ac:dyDescent="0.2">
      <c r="A110" s="211"/>
      <c r="B110" s="67"/>
      <c r="C110" s="41" t="s">
        <v>120</v>
      </c>
      <c r="D110" s="80">
        <v>2</v>
      </c>
      <c r="E110" s="136" t="s">
        <v>370</v>
      </c>
      <c r="F110" s="135" t="s">
        <v>371</v>
      </c>
      <c r="G110" s="128">
        <v>3</v>
      </c>
      <c r="H110" s="84" t="s">
        <v>496</v>
      </c>
      <c r="I110" s="83" t="s">
        <v>497</v>
      </c>
      <c r="J110" s="131">
        <v>4</v>
      </c>
      <c r="K110" s="121" t="s">
        <v>627</v>
      </c>
      <c r="L110" s="146" t="s">
        <v>628</v>
      </c>
      <c r="M110" s="134"/>
      <c r="N110" s="126"/>
      <c r="O110" s="126"/>
    </row>
    <row r="111" spans="1:21" ht="75" x14ac:dyDescent="0.2">
      <c r="A111" s="211"/>
      <c r="B111" s="67"/>
      <c r="C111" s="41" t="s">
        <v>121</v>
      </c>
      <c r="D111" s="80">
        <v>4</v>
      </c>
      <c r="E111" s="136" t="s">
        <v>372</v>
      </c>
      <c r="F111" s="135" t="s">
        <v>373</v>
      </c>
      <c r="G111" s="128">
        <v>4</v>
      </c>
      <c r="H111" s="145" t="s">
        <v>498</v>
      </c>
      <c r="I111" s="83" t="s">
        <v>489</v>
      </c>
      <c r="J111" s="131">
        <v>4</v>
      </c>
      <c r="K111" s="121" t="s">
        <v>629</v>
      </c>
      <c r="L111" s="146" t="s">
        <v>630</v>
      </c>
      <c r="M111" s="134"/>
      <c r="N111" s="126"/>
      <c r="O111" s="126"/>
    </row>
    <row r="112" spans="1:21" ht="5.25" customHeight="1" x14ac:dyDescent="0.25">
      <c r="B112" s="238"/>
      <c r="C112" s="239"/>
      <c r="D112" s="72"/>
      <c r="E112" s="73"/>
      <c r="F112" s="73"/>
      <c r="G112" s="72"/>
      <c r="H112" s="73"/>
      <c r="I112" s="73"/>
      <c r="J112" s="72"/>
      <c r="K112" s="74"/>
      <c r="M112" s="72"/>
      <c r="N112" s="74"/>
    </row>
    <row r="113" spans="1:256" ht="18.75" x14ac:dyDescent="0.2">
      <c r="A113" s="211"/>
      <c r="B113" s="67"/>
      <c r="C113" s="223" t="s">
        <v>0</v>
      </c>
      <c r="D113" s="223"/>
      <c r="E113" s="223"/>
      <c r="F113" s="223"/>
      <c r="G113" s="223"/>
      <c r="H113" s="223"/>
      <c r="I113" s="223"/>
      <c r="J113" s="223"/>
      <c r="K113" s="224"/>
      <c r="L113" s="63"/>
      <c r="M113" s="63"/>
      <c r="N113" s="63"/>
      <c r="O113" s="63"/>
    </row>
    <row r="114" spans="1:256" ht="57" x14ac:dyDescent="0.2">
      <c r="A114" s="211"/>
      <c r="B114" s="70"/>
      <c r="C114" s="42" t="s">
        <v>1</v>
      </c>
      <c r="D114" s="80">
        <v>4</v>
      </c>
      <c r="E114" s="136" t="s">
        <v>374</v>
      </c>
      <c r="F114" s="135" t="s">
        <v>375</v>
      </c>
      <c r="G114" s="128">
        <v>4</v>
      </c>
      <c r="H114" s="139" t="s">
        <v>499</v>
      </c>
      <c r="I114" s="138" t="s">
        <v>500</v>
      </c>
      <c r="J114" s="131">
        <v>4</v>
      </c>
      <c r="K114" s="146" t="s">
        <v>374</v>
      </c>
      <c r="L114" s="146" t="s">
        <v>631</v>
      </c>
      <c r="M114" s="134"/>
      <c r="N114" s="126"/>
      <c r="O114" s="126"/>
      <c r="R114" s="30">
        <f>COUNTIF(D114:D117,"1")</f>
        <v>0</v>
      </c>
      <c r="S114" s="30">
        <f>COUNTIF(G114:G117,"1")</f>
        <v>0</v>
      </c>
      <c r="T114" s="30">
        <f>COUNTIF(J114:J117,"1")</f>
        <v>0</v>
      </c>
      <c r="U114" s="30">
        <f>COUNTIF(M114:M117,"1")</f>
        <v>0</v>
      </c>
    </row>
    <row r="115" spans="1:256" ht="85.5" x14ac:dyDescent="0.2">
      <c r="A115" s="211"/>
      <c r="B115" s="67"/>
      <c r="C115" s="41" t="s">
        <v>2</v>
      </c>
      <c r="D115" s="80">
        <v>4</v>
      </c>
      <c r="E115" s="136" t="s">
        <v>376</v>
      </c>
      <c r="F115" s="135" t="s">
        <v>377</v>
      </c>
      <c r="G115" s="128">
        <v>4</v>
      </c>
      <c r="H115" s="139" t="s">
        <v>501</v>
      </c>
      <c r="I115" s="138" t="s">
        <v>502</v>
      </c>
      <c r="J115" s="131">
        <v>4</v>
      </c>
      <c r="K115" s="121" t="s">
        <v>632</v>
      </c>
      <c r="L115" s="146" t="s">
        <v>633</v>
      </c>
      <c r="M115" s="134"/>
      <c r="N115" s="126"/>
      <c r="O115" s="126"/>
      <c r="R115" s="30">
        <f>COUNTIF(D114:D117,"2")</f>
        <v>0</v>
      </c>
      <c r="S115" s="30">
        <f>COUNTIF(G114:G117,"2")</f>
        <v>0</v>
      </c>
      <c r="T115" s="30">
        <f>COUNTIF(J114:J117,"2")</f>
        <v>0</v>
      </c>
      <c r="U115" s="30">
        <f>COUNTIF(M114:M117,"2")</f>
        <v>0</v>
      </c>
    </row>
    <row r="116" spans="1:256" ht="57" x14ac:dyDescent="0.2">
      <c r="A116" s="211"/>
      <c r="B116" s="67"/>
      <c r="C116" s="41" t="s">
        <v>3</v>
      </c>
      <c r="D116" s="80">
        <v>4</v>
      </c>
      <c r="E116" s="136" t="s">
        <v>378</v>
      </c>
      <c r="F116" s="135" t="s">
        <v>379</v>
      </c>
      <c r="G116" s="128">
        <v>4</v>
      </c>
      <c r="H116" s="139" t="s">
        <v>503</v>
      </c>
      <c r="I116" s="138" t="s">
        <v>500</v>
      </c>
      <c r="J116" s="131">
        <v>4</v>
      </c>
      <c r="K116" s="121" t="s">
        <v>634</v>
      </c>
      <c r="L116" s="121" t="s">
        <v>631</v>
      </c>
      <c r="M116" s="134"/>
      <c r="N116" s="126"/>
      <c r="O116" s="126"/>
      <c r="R116" s="30">
        <f>COUNTIF(D114:D117,"3")</f>
        <v>0</v>
      </c>
      <c r="S116" s="30">
        <f>COUNTIF(G114:G117,"3")</f>
        <v>0</v>
      </c>
      <c r="T116" s="30">
        <f>COUNTIF(J114:J117,"3")</f>
        <v>0</v>
      </c>
      <c r="U116" s="30">
        <f>COUNTIF(M114:M117,"3")</f>
        <v>0</v>
      </c>
    </row>
    <row r="117" spans="1:256" ht="42.75" x14ac:dyDescent="0.2">
      <c r="A117" s="211"/>
      <c r="B117" s="67"/>
      <c r="C117" s="41" t="s">
        <v>4</v>
      </c>
      <c r="D117" s="80">
        <v>4</v>
      </c>
      <c r="E117" s="136" t="s">
        <v>380</v>
      </c>
      <c r="F117" s="135" t="s">
        <v>381</v>
      </c>
      <c r="G117" s="128">
        <v>4</v>
      </c>
      <c r="H117" s="139" t="s">
        <v>504</v>
      </c>
      <c r="I117" s="138" t="s">
        <v>505</v>
      </c>
      <c r="J117" s="131">
        <v>4</v>
      </c>
      <c r="K117" s="146" t="s">
        <v>635</v>
      </c>
      <c r="L117" s="146" t="s">
        <v>633</v>
      </c>
      <c r="M117" s="134"/>
      <c r="N117" s="126"/>
      <c r="O117" s="126"/>
      <c r="R117" s="30">
        <f>COUNTIF(D114:D117,"4")</f>
        <v>4</v>
      </c>
      <c r="S117" s="30">
        <f>COUNTIF(G114:G117,"4")</f>
        <v>4</v>
      </c>
      <c r="T117" s="30">
        <f>COUNTIF(J114:J117,"4")</f>
        <v>4</v>
      </c>
      <c r="U117" s="30">
        <f>COUNTIF(M114:M117,"4")</f>
        <v>0</v>
      </c>
    </row>
    <row r="118" spans="1:256" ht="7.5" customHeight="1" x14ac:dyDescent="0.25">
      <c r="B118" s="225"/>
      <c r="C118" s="226"/>
      <c r="D118" s="72"/>
      <c r="E118" s="73"/>
      <c r="F118" s="73"/>
      <c r="G118" s="72"/>
      <c r="H118" s="73"/>
      <c r="I118" s="73"/>
      <c r="J118" s="60"/>
      <c r="K118" s="66"/>
      <c r="M118" s="60"/>
      <c r="N118" s="66"/>
    </row>
    <row r="119" spans="1:256" ht="15.75" customHeight="1" x14ac:dyDescent="0.2">
      <c r="B119" s="242" t="s">
        <v>24</v>
      </c>
      <c r="C119" s="243"/>
      <c r="D119" s="214" t="s">
        <v>179</v>
      </c>
      <c r="E119" s="214"/>
      <c r="F119" s="214"/>
      <c r="G119" s="215" t="s">
        <v>387</v>
      </c>
      <c r="H119" s="215"/>
      <c r="I119" s="215"/>
      <c r="J119" s="216" t="s">
        <v>574</v>
      </c>
      <c r="K119" s="216"/>
      <c r="L119" s="216"/>
      <c r="M119" s="263" t="s">
        <v>176</v>
      </c>
      <c r="N119" s="263"/>
      <c r="O119" s="263"/>
    </row>
    <row r="120" spans="1:256" ht="15.75" customHeight="1" x14ac:dyDescent="0.2">
      <c r="B120" s="244"/>
      <c r="C120" s="245"/>
      <c r="D120" s="53" t="s">
        <v>34</v>
      </c>
      <c r="E120" s="54" t="s">
        <v>122</v>
      </c>
      <c r="F120" s="54"/>
      <c r="G120" s="53" t="s">
        <v>34</v>
      </c>
      <c r="H120" s="54" t="s">
        <v>122</v>
      </c>
      <c r="I120" s="54"/>
      <c r="J120" s="53" t="s">
        <v>34</v>
      </c>
      <c r="K120" s="54" t="s">
        <v>122</v>
      </c>
      <c r="L120" s="75" t="s">
        <v>125</v>
      </c>
      <c r="M120" s="53" t="s">
        <v>34</v>
      </c>
      <c r="N120" s="54" t="s">
        <v>122</v>
      </c>
      <c r="O120" s="75"/>
    </row>
    <row r="121" spans="1:256" ht="18.75" x14ac:dyDescent="0.2">
      <c r="A121" s="211"/>
      <c r="B121" s="69"/>
      <c r="C121" s="223" t="s">
        <v>5</v>
      </c>
      <c r="D121" s="223"/>
      <c r="E121" s="223"/>
      <c r="F121" s="223"/>
      <c r="G121" s="223"/>
      <c r="H121" s="223"/>
      <c r="I121" s="223"/>
      <c r="J121" s="223"/>
      <c r="K121" s="224"/>
      <c r="L121" s="63"/>
      <c r="M121" s="63"/>
      <c r="N121" s="63"/>
      <c r="O121" s="63"/>
    </row>
    <row r="122" spans="1:256" ht="128.25" x14ac:dyDescent="0.2">
      <c r="A122" s="211"/>
      <c r="B122" s="71"/>
      <c r="C122" s="76" t="s">
        <v>6</v>
      </c>
      <c r="D122" s="80">
        <v>3</v>
      </c>
      <c r="E122" s="138" t="s">
        <v>299</v>
      </c>
      <c r="F122" s="138" t="s">
        <v>300</v>
      </c>
      <c r="G122" s="128">
        <v>3</v>
      </c>
      <c r="H122" s="143" t="s">
        <v>506</v>
      </c>
      <c r="I122" s="83" t="s">
        <v>507</v>
      </c>
      <c r="J122" s="131">
        <v>3</v>
      </c>
      <c r="K122" s="124" t="s">
        <v>636</v>
      </c>
      <c r="L122" s="124" t="s">
        <v>637</v>
      </c>
      <c r="M122" s="134"/>
      <c r="N122" s="126"/>
      <c r="O122" s="126"/>
      <c r="R122" s="30">
        <f>COUNTIF(D122:D125,"1")</f>
        <v>1</v>
      </c>
      <c r="S122" s="30">
        <f>COUNTIF(G122:G125,"1")</f>
        <v>1</v>
      </c>
      <c r="T122" s="30">
        <f>COUNTIF(J122:J125,"1")</f>
        <v>1</v>
      </c>
      <c r="U122" s="30">
        <f>COUNTIF(M122:M125,"1")</f>
        <v>0</v>
      </c>
    </row>
    <row r="123" spans="1:256" ht="28.5" x14ac:dyDescent="0.2">
      <c r="A123" s="211"/>
      <c r="B123" s="70"/>
      <c r="C123" s="42" t="s">
        <v>7</v>
      </c>
      <c r="D123" s="80">
        <v>1</v>
      </c>
      <c r="E123" s="139" t="s">
        <v>301</v>
      </c>
      <c r="F123" s="138" t="s">
        <v>301</v>
      </c>
      <c r="G123" s="128">
        <v>1</v>
      </c>
      <c r="H123" s="84" t="s">
        <v>301</v>
      </c>
      <c r="I123" s="84" t="s">
        <v>301</v>
      </c>
      <c r="J123" s="131">
        <v>1</v>
      </c>
      <c r="K123" s="124" t="s">
        <v>301</v>
      </c>
      <c r="L123" s="124" t="s">
        <v>301</v>
      </c>
      <c r="M123" s="134"/>
      <c r="N123" s="126"/>
      <c r="O123" s="126"/>
      <c r="R123" s="30">
        <f>COUNTIF(D122:D125,"2")</f>
        <v>0</v>
      </c>
      <c r="S123" s="30">
        <f>COUNTIF(G122:G125,"2")</f>
        <v>0</v>
      </c>
      <c r="T123" s="30">
        <f>COUNTIF(J122:J125,"2")</f>
        <v>1</v>
      </c>
      <c r="U123" s="30">
        <f>COUNTIF(M122:M125,"2")</f>
        <v>0</v>
      </c>
    </row>
    <row r="124" spans="1:256" ht="99.75" x14ac:dyDescent="0.2">
      <c r="A124" s="211"/>
      <c r="B124" s="67"/>
      <c r="C124" s="42" t="s">
        <v>8</v>
      </c>
      <c r="D124" s="80">
        <v>4</v>
      </c>
      <c r="E124" s="139" t="s">
        <v>302</v>
      </c>
      <c r="F124" s="138" t="s">
        <v>303</v>
      </c>
      <c r="G124" s="128">
        <v>4</v>
      </c>
      <c r="H124" s="84" t="s">
        <v>508</v>
      </c>
      <c r="I124" s="83" t="s">
        <v>509</v>
      </c>
      <c r="J124" s="131">
        <v>3</v>
      </c>
      <c r="K124" s="124" t="s">
        <v>638</v>
      </c>
      <c r="L124" s="124" t="s">
        <v>639</v>
      </c>
      <c r="M124" s="134"/>
      <c r="N124" s="126"/>
      <c r="O124" s="126"/>
      <c r="R124" s="30">
        <f>COUNTIF(D122:D125,"3")</f>
        <v>1</v>
      </c>
      <c r="S124" s="30">
        <f>COUNTIF(G122:G125,"3")</f>
        <v>1</v>
      </c>
      <c r="T124" s="30">
        <f>COUNTIF(J122:J125,"3")</f>
        <v>2</v>
      </c>
      <c r="U124" s="30">
        <f>COUNTIF(M122:M125,"3")</f>
        <v>0</v>
      </c>
    </row>
    <row r="125" spans="1:256" ht="114" x14ac:dyDescent="0.2">
      <c r="A125" s="211"/>
      <c r="B125" s="67"/>
      <c r="C125" s="41" t="s">
        <v>9</v>
      </c>
      <c r="D125" s="80">
        <v>4</v>
      </c>
      <c r="E125" s="139" t="s">
        <v>304</v>
      </c>
      <c r="F125" s="138" t="s">
        <v>305</v>
      </c>
      <c r="G125" s="128">
        <v>4</v>
      </c>
      <c r="H125" s="84" t="s">
        <v>510</v>
      </c>
      <c r="I125" s="83" t="s">
        <v>511</v>
      </c>
      <c r="J125" s="131">
        <v>2</v>
      </c>
      <c r="K125" s="124" t="s">
        <v>640</v>
      </c>
      <c r="L125" s="124" t="s">
        <v>641</v>
      </c>
      <c r="M125" s="134"/>
      <c r="N125" s="126"/>
      <c r="O125" s="126"/>
      <c r="R125" s="30">
        <f>COUNTIF(D122:D125,"4")</f>
        <v>2</v>
      </c>
      <c r="S125" s="30">
        <f>COUNTIF(G122:G125,"4")</f>
        <v>2</v>
      </c>
      <c r="T125" s="30">
        <f>COUNTIF(J122:J125,"4")</f>
        <v>0</v>
      </c>
      <c r="U125" s="30">
        <f>COUNTIF(M122:M125,"4")</f>
        <v>0</v>
      </c>
    </row>
    <row r="126" spans="1:256" ht="8.25" customHeight="1" x14ac:dyDescent="0.25">
      <c r="B126" s="225"/>
      <c r="C126" s="226"/>
      <c r="D126" s="60"/>
      <c r="E126" s="61"/>
      <c r="F126" s="61"/>
      <c r="G126" s="60"/>
      <c r="H126" s="61"/>
      <c r="I126" s="61"/>
      <c r="J126" s="60"/>
      <c r="K126" s="66"/>
      <c r="M126" s="60"/>
      <c r="N126" s="66"/>
    </row>
    <row r="127" spans="1:256" ht="18.75" x14ac:dyDescent="0.2">
      <c r="A127" s="211"/>
      <c r="B127" s="67"/>
      <c r="C127" s="223" t="s">
        <v>10</v>
      </c>
      <c r="D127" s="223"/>
      <c r="E127" s="223"/>
      <c r="F127" s="223"/>
      <c r="G127" s="223"/>
      <c r="H127" s="223"/>
      <c r="I127" s="223"/>
      <c r="J127" s="223"/>
      <c r="K127" s="224"/>
      <c r="L127" s="63"/>
      <c r="M127" s="63"/>
      <c r="N127" s="63"/>
      <c r="O127" s="63"/>
    </row>
    <row r="128" spans="1:256" ht="114" x14ac:dyDescent="0.2">
      <c r="A128" s="211"/>
      <c r="B128" s="59"/>
      <c r="C128" s="48" t="s">
        <v>11</v>
      </c>
      <c r="D128" s="80">
        <v>3</v>
      </c>
      <c r="E128" s="138" t="s">
        <v>419</v>
      </c>
      <c r="F128" s="138" t="s">
        <v>306</v>
      </c>
      <c r="G128" s="128">
        <v>4</v>
      </c>
      <c r="H128" s="141" t="s">
        <v>512</v>
      </c>
      <c r="I128" s="138" t="s">
        <v>513</v>
      </c>
      <c r="J128" s="131">
        <v>3</v>
      </c>
      <c r="K128" s="86" t="s">
        <v>642</v>
      </c>
      <c r="L128" s="86" t="s">
        <v>643</v>
      </c>
      <c r="M128" s="134"/>
      <c r="N128" s="126"/>
      <c r="O128" s="126"/>
      <c r="R128" s="30">
        <f>COUNTIF(D128:D131,"1")</f>
        <v>0</v>
      </c>
      <c r="S128" s="30">
        <f>COUNTIF(G128:G131,"1")</f>
        <v>0</v>
      </c>
      <c r="T128" s="30">
        <f>COUNTIF(J128:J131,"1")</f>
        <v>0</v>
      </c>
      <c r="U128" s="30">
        <f>COUNTIF(M128:M131,"1")</f>
        <v>0</v>
      </c>
      <c r="IV128" s="30">
        <f>SUM(D128:IU128)</f>
        <v>10</v>
      </c>
    </row>
    <row r="129" spans="1:256" ht="185.25" x14ac:dyDescent="0.2">
      <c r="A129" s="211"/>
      <c r="B129" s="67"/>
      <c r="C129" s="41" t="s">
        <v>12</v>
      </c>
      <c r="D129" s="80">
        <v>2</v>
      </c>
      <c r="E129" s="139" t="s">
        <v>307</v>
      </c>
      <c r="F129" s="138" t="s">
        <v>308</v>
      </c>
      <c r="G129" s="128">
        <v>4</v>
      </c>
      <c r="H129" s="142" t="s">
        <v>514</v>
      </c>
      <c r="I129" s="138" t="s">
        <v>515</v>
      </c>
      <c r="J129" s="131">
        <v>3</v>
      </c>
      <c r="K129" s="86" t="s">
        <v>644</v>
      </c>
      <c r="L129" s="86" t="s">
        <v>645</v>
      </c>
      <c r="M129" s="134"/>
      <c r="N129" s="126"/>
      <c r="O129" s="126"/>
      <c r="R129" s="30">
        <f>COUNTIF(D128:D131,"2")</f>
        <v>2</v>
      </c>
      <c r="S129" s="30">
        <f>COUNTIF(G128:G131,"2")</f>
        <v>0</v>
      </c>
      <c r="T129" s="30">
        <f>COUNTIF(J128:J131,"2")</f>
        <v>1</v>
      </c>
      <c r="U129" s="30">
        <f>COUNTIF(M128:M131,"2")</f>
        <v>0</v>
      </c>
      <c r="IV129" s="30">
        <f>SUM(D129:IU129)</f>
        <v>12</v>
      </c>
    </row>
    <row r="130" spans="1:256" ht="96" x14ac:dyDescent="0.2">
      <c r="A130" s="211"/>
      <c r="B130" s="67"/>
      <c r="C130" s="41" t="s">
        <v>13</v>
      </c>
      <c r="D130" s="80">
        <v>2</v>
      </c>
      <c r="E130" s="139" t="s">
        <v>309</v>
      </c>
      <c r="F130" s="138" t="s">
        <v>310</v>
      </c>
      <c r="G130" s="128">
        <v>3</v>
      </c>
      <c r="H130" s="143" t="s">
        <v>516</v>
      </c>
      <c r="I130" s="138" t="s">
        <v>517</v>
      </c>
      <c r="J130" s="131">
        <v>2</v>
      </c>
      <c r="K130" s="86" t="s">
        <v>646</v>
      </c>
      <c r="L130" s="86" t="s">
        <v>647</v>
      </c>
      <c r="M130" s="134"/>
      <c r="N130" s="126"/>
      <c r="O130" s="126"/>
      <c r="R130" s="30">
        <f>COUNTIF(D128:D131,"3")</f>
        <v>2</v>
      </c>
      <c r="S130" s="30">
        <f>COUNTIF(G128:G131,"3")</f>
        <v>1</v>
      </c>
      <c r="T130" s="30">
        <f>COUNTIF(J128:J131,"3")</f>
        <v>3</v>
      </c>
      <c r="U130" s="30">
        <f>COUNTIF(M128:M131,"3")</f>
        <v>0</v>
      </c>
      <c r="IV130" s="30">
        <f>SUM(D130:IU130)</f>
        <v>13</v>
      </c>
    </row>
    <row r="131" spans="1:256" ht="85.5" x14ac:dyDescent="0.2">
      <c r="A131" s="211"/>
      <c r="B131" s="67"/>
      <c r="C131" s="41" t="s">
        <v>14</v>
      </c>
      <c r="D131" s="80">
        <v>3</v>
      </c>
      <c r="E131" s="139" t="s">
        <v>311</v>
      </c>
      <c r="F131" s="138" t="s">
        <v>312</v>
      </c>
      <c r="G131" s="128">
        <v>4</v>
      </c>
      <c r="H131" s="139" t="s">
        <v>518</v>
      </c>
      <c r="I131" s="138" t="s">
        <v>519</v>
      </c>
      <c r="J131" s="131">
        <v>3</v>
      </c>
      <c r="K131" s="86" t="s">
        <v>648</v>
      </c>
      <c r="L131" s="86" t="s">
        <v>649</v>
      </c>
      <c r="M131" s="134"/>
      <c r="N131" s="126"/>
      <c r="O131" s="126"/>
      <c r="R131" s="30">
        <f>COUNTIF(D128:D131,"4")</f>
        <v>0</v>
      </c>
      <c r="S131" s="30">
        <f>COUNTIF(G128:G131,"4")</f>
        <v>3</v>
      </c>
      <c r="T131" s="30">
        <f>COUNTIF(J128:J131,"4")</f>
        <v>0</v>
      </c>
      <c r="U131" s="30">
        <f>COUNTIF(M128:M131,"4")</f>
        <v>0</v>
      </c>
      <c r="IV131" s="30">
        <f>SUM(D131:IU131)</f>
        <v>13</v>
      </c>
    </row>
    <row r="132" spans="1:256" ht="9" customHeight="1" x14ac:dyDescent="0.25">
      <c r="B132" s="225"/>
      <c r="C132" s="226"/>
      <c r="D132" s="60"/>
      <c r="E132" s="61"/>
      <c r="F132" s="61"/>
      <c r="G132" s="60"/>
      <c r="H132" s="61"/>
      <c r="I132" s="61"/>
      <c r="J132" s="60"/>
      <c r="K132" s="66"/>
      <c r="M132" s="60"/>
      <c r="N132" s="66"/>
    </row>
    <row r="133" spans="1:256" ht="18.75" x14ac:dyDescent="0.2">
      <c r="A133" s="211"/>
      <c r="B133" s="67"/>
      <c r="C133" s="223" t="s">
        <v>15</v>
      </c>
      <c r="D133" s="223"/>
      <c r="E133" s="223"/>
      <c r="F133" s="223"/>
      <c r="G133" s="223"/>
      <c r="H133" s="223"/>
      <c r="I133" s="223"/>
      <c r="J133" s="223"/>
      <c r="K133" s="224"/>
      <c r="L133" s="63"/>
      <c r="M133" s="63"/>
      <c r="N133" s="63"/>
      <c r="O133" s="63"/>
    </row>
    <row r="134" spans="1:256" ht="171" x14ac:dyDescent="0.2">
      <c r="A134" s="211"/>
      <c r="B134" s="59"/>
      <c r="C134" s="48" t="s">
        <v>16</v>
      </c>
      <c r="D134" s="80">
        <v>3</v>
      </c>
      <c r="E134" s="138" t="s">
        <v>313</v>
      </c>
      <c r="F134" s="138" t="s">
        <v>314</v>
      </c>
      <c r="G134" s="128">
        <v>3</v>
      </c>
      <c r="H134" s="138" t="s">
        <v>520</v>
      </c>
      <c r="I134" s="137" t="s">
        <v>521</v>
      </c>
      <c r="J134" s="131">
        <v>3</v>
      </c>
      <c r="K134" s="86" t="s">
        <v>650</v>
      </c>
      <c r="L134" s="86" t="s">
        <v>651</v>
      </c>
      <c r="M134" s="134"/>
      <c r="N134" s="126"/>
      <c r="O134" s="126"/>
      <c r="R134" s="30">
        <f>COUNTIF(D134:D136,"1")</f>
        <v>0</v>
      </c>
      <c r="S134" s="30">
        <f>COUNTIF(G134:G136,"1")</f>
        <v>0</v>
      </c>
      <c r="T134" s="30">
        <f>COUNTIF(J134:J136,"1")</f>
        <v>0</v>
      </c>
      <c r="U134" s="30">
        <f>COUNTIF(M134:M136,"1")</f>
        <v>0</v>
      </c>
    </row>
    <row r="135" spans="1:256" ht="156.75" x14ac:dyDescent="0.2">
      <c r="A135" s="211"/>
      <c r="B135" s="67"/>
      <c r="C135" s="41" t="s">
        <v>17</v>
      </c>
      <c r="D135" s="80">
        <v>2</v>
      </c>
      <c r="E135" s="139" t="s">
        <v>315</v>
      </c>
      <c r="F135" s="138" t="s">
        <v>316</v>
      </c>
      <c r="G135" s="128">
        <v>4</v>
      </c>
      <c r="H135" s="140" t="s">
        <v>522</v>
      </c>
      <c r="I135" s="138" t="s">
        <v>523</v>
      </c>
      <c r="J135" s="131">
        <v>3</v>
      </c>
      <c r="K135" s="86" t="s">
        <v>652</v>
      </c>
      <c r="L135" s="86" t="s">
        <v>651</v>
      </c>
      <c r="M135" s="134"/>
      <c r="N135" s="126"/>
      <c r="O135" s="126"/>
      <c r="R135" s="30">
        <f>COUNTIF(D134:D136,"2")</f>
        <v>1</v>
      </c>
      <c r="S135" s="30">
        <f>COUNTIF(G134:G136,"2")</f>
        <v>0</v>
      </c>
      <c r="T135" s="30">
        <f>COUNTIF(J134:J136,"2")</f>
        <v>0</v>
      </c>
      <c r="U135" s="30">
        <f>COUNTIF(M134:M136,"2")</f>
        <v>0</v>
      </c>
    </row>
    <row r="136" spans="1:256" ht="142.5" x14ac:dyDescent="0.2">
      <c r="A136" s="211"/>
      <c r="B136" s="67"/>
      <c r="C136" s="41" t="s">
        <v>18</v>
      </c>
      <c r="D136" s="80">
        <v>3</v>
      </c>
      <c r="E136" s="139" t="s">
        <v>317</v>
      </c>
      <c r="F136" s="138" t="s">
        <v>318</v>
      </c>
      <c r="G136" s="128">
        <v>4</v>
      </c>
      <c r="H136" s="138" t="s">
        <v>524</v>
      </c>
      <c r="I136" s="138" t="s">
        <v>525</v>
      </c>
      <c r="J136" s="131">
        <v>3</v>
      </c>
      <c r="K136" s="86" t="s">
        <v>653</v>
      </c>
      <c r="L136" s="86" t="s">
        <v>651</v>
      </c>
      <c r="M136" s="134"/>
      <c r="N136" s="126"/>
      <c r="O136" s="126"/>
      <c r="R136" s="30">
        <f>COUNTIF(D134:D136,"3")</f>
        <v>2</v>
      </c>
      <c r="S136" s="30">
        <f>COUNTIF(G134:G136,"3")</f>
        <v>1</v>
      </c>
      <c r="T136" s="30">
        <f>COUNTIF(J134:J136,"3")</f>
        <v>3</v>
      </c>
      <c r="U136" s="30">
        <f>COUNTIF(M134:M136,"3")</f>
        <v>0</v>
      </c>
    </row>
    <row r="137" spans="1:256" ht="9" customHeight="1" x14ac:dyDescent="0.25">
      <c r="B137" s="225"/>
      <c r="C137" s="226"/>
      <c r="D137" s="60"/>
      <c r="E137" s="61"/>
      <c r="F137" s="61"/>
      <c r="G137" s="60"/>
      <c r="H137" s="61"/>
      <c r="I137" s="61"/>
      <c r="J137" s="60"/>
      <c r="K137" s="66"/>
      <c r="M137" s="60"/>
      <c r="N137" s="66"/>
      <c r="R137" s="30">
        <f>COUNTIF(D134:D136,"4")</f>
        <v>0</v>
      </c>
      <c r="S137" s="30">
        <f>COUNTIF(G134:G136,"4")</f>
        <v>2</v>
      </c>
      <c r="T137" s="30">
        <f>COUNTIF(J134:J136,"4")</f>
        <v>0</v>
      </c>
    </row>
    <row r="138" spans="1:256" ht="18.75" x14ac:dyDescent="0.2">
      <c r="A138" s="211"/>
      <c r="B138" s="67"/>
      <c r="C138" s="223" t="s">
        <v>19</v>
      </c>
      <c r="D138" s="223"/>
      <c r="E138" s="223"/>
      <c r="F138" s="223"/>
      <c r="G138" s="223"/>
      <c r="H138" s="223"/>
      <c r="I138" s="223"/>
      <c r="J138" s="223"/>
      <c r="K138" s="224"/>
      <c r="L138" s="63"/>
      <c r="M138" s="63"/>
      <c r="N138" s="63"/>
      <c r="O138" s="63"/>
    </row>
    <row r="139" spans="1:256" ht="114" x14ac:dyDescent="0.2">
      <c r="A139" s="211"/>
      <c r="B139" s="59"/>
      <c r="C139" s="48" t="s">
        <v>20</v>
      </c>
      <c r="D139" s="80">
        <v>3</v>
      </c>
      <c r="E139" s="138" t="s">
        <v>319</v>
      </c>
      <c r="F139" s="138" t="s">
        <v>320</v>
      </c>
      <c r="G139" s="128">
        <v>4</v>
      </c>
      <c r="H139" s="139" t="s">
        <v>526</v>
      </c>
      <c r="I139" s="138" t="s">
        <v>527</v>
      </c>
      <c r="J139" s="131">
        <v>3</v>
      </c>
      <c r="K139" s="86" t="s">
        <v>654</v>
      </c>
      <c r="L139" s="86" t="s">
        <v>655</v>
      </c>
      <c r="M139" s="134"/>
      <c r="N139" s="126"/>
      <c r="O139" s="126"/>
      <c r="P139" s="129"/>
      <c r="Q139" s="129"/>
      <c r="R139" s="30">
        <f>COUNTIF(D139:D141,"1")</f>
        <v>0</v>
      </c>
      <c r="S139" s="30">
        <f>COUNTIF(G139:G141,"1")</f>
        <v>0</v>
      </c>
      <c r="T139" s="30">
        <f>COUNTIF(J139:J141,"1")</f>
        <v>0</v>
      </c>
      <c r="U139" s="30">
        <f>COUNTIF(M139:M141,"1")</f>
        <v>0</v>
      </c>
    </row>
    <row r="140" spans="1:256" ht="156.75" x14ac:dyDescent="0.2">
      <c r="A140" s="211"/>
      <c r="B140" s="67"/>
      <c r="C140" s="41" t="s">
        <v>21</v>
      </c>
      <c r="D140" s="80">
        <v>3</v>
      </c>
      <c r="E140" s="139" t="s">
        <v>321</v>
      </c>
      <c r="F140" s="138" t="s">
        <v>322</v>
      </c>
      <c r="G140" s="128">
        <v>4</v>
      </c>
      <c r="H140" s="139" t="s">
        <v>528</v>
      </c>
      <c r="I140" s="138" t="s">
        <v>529</v>
      </c>
      <c r="J140" s="131">
        <v>3</v>
      </c>
      <c r="K140" s="86" t="s">
        <v>656</v>
      </c>
      <c r="L140" s="86" t="s">
        <v>657</v>
      </c>
      <c r="M140" s="134"/>
      <c r="N140" s="126"/>
      <c r="O140" s="126"/>
      <c r="P140" s="129"/>
      <c r="Q140" s="129"/>
      <c r="R140" s="30">
        <f>COUNTIF(D139:D141,"2")</f>
        <v>0</v>
      </c>
      <c r="S140" s="30">
        <f>COUNTIF(G139:G141,"2")</f>
        <v>0</v>
      </c>
      <c r="T140" s="30">
        <f>COUNTIF(J139:J141,"2")</f>
        <v>0</v>
      </c>
      <c r="U140" s="30">
        <f>COUNTIF(M139:M141,"2")</f>
        <v>0</v>
      </c>
    </row>
    <row r="141" spans="1:256" ht="142.5" x14ac:dyDescent="0.2">
      <c r="A141" s="211"/>
      <c r="B141" s="67"/>
      <c r="C141" s="41" t="s">
        <v>22</v>
      </c>
      <c r="D141" s="80">
        <v>3</v>
      </c>
      <c r="E141" s="139" t="s">
        <v>323</v>
      </c>
      <c r="F141" s="138" t="s">
        <v>324</v>
      </c>
      <c r="G141" s="128">
        <v>4</v>
      </c>
      <c r="H141" s="139" t="s">
        <v>530</v>
      </c>
      <c r="I141" s="138" t="s">
        <v>531</v>
      </c>
      <c r="J141" s="131">
        <v>3</v>
      </c>
      <c r="K141" s="86" t="s">
        <v>658</v>
      </c>
      <c r="L141" s="86" t="s">
        <v>659</v>
      </c>
      <c r="M141" s="134"/>
      <c r="N141" s="126"/>
      <c r="O141" s="126"/>
      <c r="P141" s="129"/>
      <c r="Q141" s="129"/>
      <c r="R141" s="30">
        <f>COUNTIF(D139:D141,"3")</f>
        <v>3</v>
      </c>
      <c r="S141" s="30">
        <f>COUNTIF(G139:G141,"3")</f>
        <v>0</v>
      </c>
      <c r="T141" s="30">
        <f>COUNTIF(J139:J141,"3")</f>
        <v>3</v>
      </c>
      <c r="U141" s="30">
        <f>COUNTIF(M139:M141,"3")</f>
        <v>0</v>
      </c>
    </row>
    <row r="142" spans="1:256" x14ac:dyDescent="0.2">
      <c r="R142" s="30">
        <f>COUNTIF(D139:D141,"4")</f>
        <v>0</v>
      </c>
      <c r="S142" s="30">
        <f>COUNTIF(G139:G141,"4")</f>
        <v>3</v>
      </c>
      <c r="T142" s="30">
        <f>COUNTIF(J139:J141,"4")</f>
        <v>0</v>
      </c>
    </row>
    <row r="65530" spans="2:6" ht="15" x14ac:dyDescent="0.25">
      <c r="B65530" s="241" t="s">
        <v>29</v>
      </c>
      <c r="C65530" s="241"/>
      <c r="D65530" s="241"/>
      <c r="E65530" s="241"/>
      <c r="F65530" s="43"/>
    </row>
    <row r="65531" spans="2:6" x14ac:dyDescent="0.2">
      <c r="B65531" s="240" t="s">
        <v>30</v>
      </c>
      <c r="C65531" s="240"/>
      <c r="D65531" s="240"/>
      <c r="E65531" s="240"/>
      <c r="F65531" s="78"/>
    </row>
    <row r="65532" spans="2:6" x14ac:dyDescent="0.2">
      <c r="B65532" s="240" t="s">
        <v>31</v>
      </c>
      <c r="C65532" s="240"/>
      <c r="D65532" s="240"/>
      <c r="E65532" s="240"/>
      <c r="F65532" s="78"/>
    </row>
  </sheetData>
  <mergeCells count="93">
    <mergeCell ref="B96:C96"/>
    <mergeCell ref="C83:K83"/>
    <mergeCell ref="C54:K54"/>
    <mergeCell ref="D52:F52"/>
    <mergeCell ref="M119:O119"/>
    <mergeCell ref="M2:O2"/>
    <mergeCell ref="M3:M4"/>
    <mergeCell ref="N3:N4"/>
    <mergeCell ref="O3:O4"/>
    <mergeCell ref="M52:O52"/>
    <mergeCell ref="M81:O81"/>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C73:K73"/>
    <mergeCell ref="B80:C80"/>
    <mergeCell ref="C88:K88"/>
    <mergeCell ref="B51:K51"/>
    <mergeCell ref="K3:K4"/>
    <mergeCell ref="H3:H4"/>
    <mergeCell ref="G52:I52"/>
    <mergeCell ref="J52:L52"/>
    <mergeCell ref="C61:K61"/>
    <mergeCell ref="C67:K67"/>
    <mergeCell ref="B72:K7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8"/>
  <sheetViews>
    <sheetView showGridLines="0" topLeftCell="A34" zoomScale="80" zoomScaleNormal="80" workbookViewId="0">
      <selection activeCell="B38" sqref="B38:U38"/>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68" t="s">
        <v>27</v>
      </c>
      <c r="C2" s="267" t="s">
        <v>179</v>
      </c>
      <c r="D2" s="267"/>
      <c r="E2" s="267"/>
      <c r="F2" s="267"/>
      <c r="G2" s="2"/>
      <c r="H2" s="265" t="s">
        <v>387</v>
      </c>
      <c r="I2" s="265"/>
      <c r="J2" s="265"/>
      <c r="K2" s="265"/>
      <c r="L2" s="3"/>
      <c r="M2" s="266" t="s">
        <v>176</v>
      </c>
      <c r="N2" s="266"/>
      <c r="O2" s="266"/>
      <c r="P2" s="266"/>
      <c r="Q2" s="111"/>
      <c r="R2" s="274" t="s">
        <v>176</v>
      </c>
      <c r="S2" s="274"/>
      <c r="T2" s="274"/>
      <c r="U2" s="274"/>
      <c r="V2" s="26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69"/>
      <c r="C3" s="4">
        <v>1</v>
      </c>
      <c r="D3" s="4">
        <v>2</v>
      </c>
      <c r="E3" s="5">
        <v>3</v>
      </c>
      <c r="F3" s="6">
        <v>4</v>
      </c>
      <c r="G3" s="272"/>
      <c r="H3" s="4">
        <v>1</v>
      </c>
      <c r="I3" s="4">
        <v>2</v>
      </c>
      <c r="J3" s="5">
        <v>3</v>
      </c>
      <c r="K3" s="6">
        <v>4</v>
      </c>
      <c r="L3" s="270"/>
      <c r="M3" s="4">
        <v>1</v>
      </c>
      <c r="N3" s="4">
        <v>2</v>
      </c>
      <c r="O3" s="5">
        <v>3</v>
      </c>
      <c r="P3" s="6">
        <v>4</v>
      </c>
      <c r="Q3" s="111"/>
      <c r="R3" s="4">
        <v>1</v>
      </c>
      <c r="S3" s="4">
        <v>2</v>
      </c>
      <c r="T3" s="5">
        <v>3</v>
      </c>
      <c r="U3" s="6">
        <v>4</v>
      </c>
      <c r="V3" s="26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9" t="s">
        <v>73</v>
      </c>
      <c r="C4" s="87">
        <f>Autoevaluación!R7/SUM(Autoevaluación!R7:R10)</f>
        <v>0</v>
      </c>
      <c r="D4" s="8">
        <f>Autoevaluación!R8/SUM(Autoevaluación!R7:R10)</f>
        <v>0</v>
      </c>
      <c r="E4" s="8">
        <f>Autoevaluación!R9/SUM(Autoevaluación!R7:R10)</f>
        <v>0.5</v>
      </c>
      <c r="F4" s="8">
        <f>Autoevaluación!R10/SUM(Autoevaluación!R7:R10)</f>
        <v>0.5</v>
      </c>
      <c r="G4" s="273"/>
      <c r="H4" s="8">
        <f>Autoevaluación!S7/SUM(Autoevaluación!S7:S10)</f>
        <v>0</v>
      </c>
      <c r="I4" s="8">
        <f>Autoevaluación!S8/SUM(Autoevaluación!S7:S10)</f>
        <v>0</v>
      </c>
      <c r="J4" s="8">
        <f>Autoevaluación!S9/SUM(Autoevaluación!S7:S10)</f>
        <v>0</v>
      </c>
      <c r="K4" s="8">
        <f>Autoevaluación!S10/SUM(Autoevaluación!S7:S10)</f>
        <v>1</v>
      </c>
      <c r="L4" s="271"/>
      <c r="M4" s="8">
        <f>Autoevaluación!T7/SUM(Autoevaluación!T7:T10)</f>
        <v>0</v>
      </c>
      <c r="N4" s="8">
        <f>Autoevaluación!T8/SUM(Autoevaluación!T7:T10)</f>
        <v>0</v>
      </c>
      <c r="O4" s="8">
        <f>Autoevaluación!T9/SUM(Autoevaluación!T7:T10)</f>
        <v>0</v>
      </c>
      <c r="P4" s="8">
        <f>Autoevaluación!T10/SUM(Autoevaluación!T7:T10)</f>
        <v>1</v>
      </c>
      <c r="Q4" s="109"/>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9" t="s">
        <v>72</v>
      </c>
      <c r="C5" s="87">
        <f>Autoevaluación!R13/SUM(Autoevaluación!R13:R16)</f>
        <v>0</v>
      </c>
      <c r="D5" s="8">
        <f>Autoevaluación!R14/SUM(Autoevaluación!R13:R16)</f>
        <v>0</v>
      </c>
      <c r="E5" s="8">
        <f>Autoevaluación!R15/SUM(Autoevaluación!R13:R16)</f>
        <v>0</v>
      </c>
      <c r="F5" s="8">
        <f>Autoevaluación!R16/SUM(Autoevaluación!R13:R16)</f>
        <v>1</v>
      </c>
      <c r="G5" s="273"/>
      <c r="H5" s="8">
        <f>Autoevaluación!S13/SUM(Autoevaluación!S13:S16)</f>
        <v>0</v>
      </c>
      <c r="I5" s="8">
        <f>Autoevaluación!S14/SUM(Autoevaluación!S13:S16)</f>
        <v>0</v>
      </c>
      <c r="J5" s="8">
        <f>Autoevaluación!S15/SUM(Autoevaluación!S13:S16)</f>
        <v>0</v>
      </c>
      <c r="K5" s="8">
        <f>Autoevaluación!S16/SUM(Autoevaluación!S13:S16)</f>
        <v>1</v>
      </c>
      <c r="L5" s="271"/>
      <c r="M5" s="8">
        <f>Autoevaluación!T13/SUM(Autoevaluación!T13:T16)</f>
        <v>0</v>
      </c>
      <c r="N5" s="8">
        <f>Autoevaluación!T14/SUM(Autoevaluación!T13:T16)</f>
        <v>0</v>
      </c>
      <c r="O5" s="8">
        <f>Autoevaluación!T15/SUM(Autoevaluación!T13:T16)</f>
        <v>0</v>
      </c>
      <c r="P5" s="8">
        <f>Autoevaluación!T16/SUM(Autoevaluación!T13:T16)</f>
        <v>1</v>
      </c>
      <c r="Q5" s="109"/>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9" t="s">
        <v>43</v>
      </c>
      <c r="C6" s="87">
        <f>Autoevaluación!R20/SUM(Autoevaluación!R20:R23)</f>
        <v>0</v>
      </c>
      <c r="D6" s="8">
        <f>Autoevaluación!R21/SUM(Autoevaluación!R20:R23)</f>
        <v>0</v>
      </c>
      <c r="E6" s="8">
        <f>Autoevaluación!R22/SUM(Autoevaluación!R20:R23)</f>
        <v>0.5</v>
      </c>
      <c r="F6" s="8">
        <f>Autoevaluación!R23/SUM(Autoevaluación!R20:R23)</f>
        <v>0.5</v>
      </c>
      <c r="G6" s="273"/>
      <c r="H6" s="8">
        <f>Autoevaluación!S20/SUM(Autoevaluación!S20:S23)</f>
        <v>0</v>
      </c>
      <c r="I6" s="8">
        <f>Autoevaluación!S15/SUM(Autoevaluación!S14:S17)</f>
        <v>0</v>
      </c>
      <c r="J6" s="8">
        <f>Autoevaluación!S20/SUM(Autoevaluación!S20:S23)</f>
        <v>0</v>
      </c>
      <c r="K6" s="8">
        <f>Autoevaluación!S23/SUM(Autoevaluación!S20:S23)</f>
        <v>0.75</v>
      </c>
      <c r="L6" s="271"/>
      <c r="M6" s="8">
        <f>Autoevaluación!T20/SUM(Autoevaluación!T20:T23)</f>
        <v>0</v>
      </c>
      <c r="N6" s="8">
        <f>Autoevaluación!T21/SUM(Autoevaluación!T20:T23)</f>
        <v>0</v>
      </c>
      <c r="O6" s="8">
        <f>Autoevaluación!T22/SUM(Autoevaluación!T20:T23)</f>
        <v>0</v>
      </c>
      <c r="P6" s="8">
        <f>Autoevaluación!T23/SUM(Autoevaluación!T20:T23)</f>
        <v>1</v>
      </c>
      <c r="Q6" s="109"/>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9" t="s">
        <v>52</v>
      </c>
      <c r="C7" s="87">
        <f>Autoevaluación!R30/SUM(Autoevaluación!R30:R33)</f>
        <v>0</v>
      </c>
      <c r="D7" s="8">
        <f>Autoevaluación!R31/SUM(Autoevaluación!R30:R33)</f>
        <v>0</v>
      </c>
      <c r="E7" s="8">
        <f>Autoevaluación!R32/SUM(Autoevaluación!R30:R33)</f>
        <v>0.25</v>
      </c>
      <c r="F7" s="8">
        <f>Autoevaluación!R33/SUM(Autoevaluación!R30:R33)</f>
        <v>0.75</v>
      </c>
      <c r="G7" s="273"/>
      <c r="H7" s="8">
        <f>Autoevaluación!S30/SUM(Autoevaluación!S30:S33)</f>
        <v>0</v>
      </c>
      <c r="I7" s="8">
        <f>Autoevaluación!S22/SUM(Autoevaluación!S21:S24)</f>
        <v>0.25</v>
      </c>
      <c r="J7" s="8">
        <f>Autoevaluación!S32/SUM(Autoevaluación!S30:S33)</f>
        <v>0</v>
      </c>
      <c r="K7" s="8">
        <f>Autoevaluación!S33/SUM(Autoevaluación!S30:S33)</f>
        <v>1</v>
      </c>
      <c r="L7" s="271"/>
      <c r="M7" s="8">
        <f>Autoevaluación!T30/SUM(Autoevaluación!T30:T33)</f>
        <v>0</v>
      </c>
      <c r="N7" s="8">
        <f>Autoevaluación!T31/SUM(Autoevaluación!T30:T33)</f>
        <v>0</v>
      </c>
      <c r="O7" s="8">
        <f>Autoevaluación!T32/SUM(Autoevaluación!T30:T33)</f>
        <v>0</v>
      </c>
      <c r="P7" s="8">
        <f>Autoevaluación!T33/SUM(Autoevaluación!T30:T33)</f>
        <v>1</v>
      </c>
      <c r="Q7" s="109"/>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9" t="s">
        <v>57</v>
      </c>
      <c r="C8" s="87">
        <f>Autoevaluación!R36/SUM(Autoevaluación!R36:R39)</f>
        <v>0</v>
      </c>
      <c r="D8" s="8">
        <f>Autoevaluación!R37/SUM(Autoevaluación!R36:R39)</f>
        <v>0.33333333333333331</v>
      </c>
      <c r="E8" s="8">
        <f>Autoevaluación!R38/SUM(Autoevaluación!R36:R39)</f>
        <v>0.55555555555555558</v>
      </c>
      <c r="F8" s="8">
        <f>Autoevaluación!R39/SUM(Autoevaluación!R36:R39)</f>
        <v>0.1111111111111111</v>
      </c>
      <c r="G8" s="273"/>
      <c r="H8" s="8">
        <f>Autoevaluación!S36/SUM(Autoevaluación!S36:S39)</f>
        <v>0</v>
      </c>
      <c r="I8" s="8">
        <f>Autoevaluación!S37/SUM(Autoevaluación!S36:S39)</f>
        <v>0</v>
      </c>
      <c r="J8" s="8">
        <f>Autoevaluación!S38/SUM(Autoevaluación!S36:S39)</f>
        <v>0.33333333333333331</v>
      </c>
      <c r="K8" s="8">
        <f>Autoevaluación!S39/SUM(Autoevaluación!S36:S39)</f>
        <v>0.66666666666666663</v>
      </c>
      <c r="L8" s="271"/>
      <c r="M8" s="8">
        <f>Autoevaluación!T36/SUM(Autoevaluación!T36:T39)</f>
        <v>0</v>
      </c>
      <c r="N8" s="8">
        <f>Autoevaluación!T37/SUM(Autoevaluación!T36:T39)</f>
        <v>0</v>
      </c>
      <c r="O8" s="8">
        <f>Autoevaluación!T38/SUM(Autoevaluación!T36:T39)</f>
        <v>0.1111111111111111</v>
      </c>
      <c r="P8" s="8">
        <f>Autoevaluación!T39/SUM(Autoevaluación!T36:T39)</f>
        <v>0.88888888888888884</v>
      </c>
      <c r="Q8" s="109"/>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9" t="s">
        <v>67</v>
      </c>
      <c r="C9" s="87">
        <f>Autoevaluación!R47/SUM(Autoevaluación!R47:R50)</f>
        <v>0</v>
      </c>
      <c r="D9" s="8">
        <f>Autoevaluación!R48/SUM(Autoevaluación!R47:R50)</f>
        <v>0.25</v>
      </c>
      <c r="E9" s="8">
        <f>Autoevaluación!R49/SUM(Autoevaluación!R47:R50)</f>
        <v>0.25</v>
      </c>
      <c r="F9" s="8">
        <f>Autoevaluación!R50/SUM(Autoevaluación!R47:R50)</f>
        <v>0.5</v>
      </c>
      <c r="G9" s="273"/>
      <c r="H9" s="8">
        <f>Autoevaluación!S47/SUM(Autoevaluación!S47:S50)</f>
        <v>0</v>
      </c>
      <c r="I9" s="8">
        <f>Autoevaluación!S48/SUM(Autoevaluación!S47:S50)</f>
        <v>0</v>
      </c>
      <c r="J9" s="8">
        <f>Autoevaluación!S49/SUM(Autoevaluación!S47:S50)</f>
        <v>0</v>
      </c>
      <c r="K9" s="8">
        <f>Autoevaluación!S50/SUM(Autoevaluación!S47:S50)</f>
        <v>1</v>
      </c>
      <c r="L9" s="271"/>
      <c r="M9" s="8">
        <f>Autoevaluación!T47/SUM(Autoevaluación!T47:T50)</f>
        <v>0</v>
      </c>
      <c r="N9" s="8">
        <f>Autoevaluación!T48/SUM(Autoevaluación!T47:T50)</f>
        <v>0</v>
      </c>
      <c r="O9" s="8">
        <f>Autoevaluación!T49/SUM(Autoevaluación!T47:T50)</f>
        <v>0</v>
      </c>
      <c r="P9" s="8">
        <f>Autoevaluación!T50/SUM(Autoevaluación!T47:T50)</f>
        <v>1</v>
      </c>
      <c r="Q9" s="109"/>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8" t="s">
        <v>126</v>
      </c>
      <c r="C10" s="13">
        <f>AVERAGE(C4:C9)</f>
        <v>0</v>
      </c>
      <c r="D10" s="13">
        <f>AVERAGE(D4:D9)</f>
        <v>9.722222222222221E-2</v>
      </c>
      <c r="E10" s="13">
        <f>AVERAGE(E4:E9)</f>
        <v>0.34259259259259256</v>
      </c>
      <c r="F10" s="13">
        <f>AVERAGE(F4:F9)</f>
        <v>0.56018518518518523</v>
      </c>
      <c r="G10" s="10"/>
      <c r="H10" s="13">
        <f>AVERAGE(H4:H9)</f>
        <v>0</v>
      </c>
      <c r="I10" s="13">
        <f>AVERAGE(I4:I9)</f>
        <v>4.1666666666666664E-2</v>
      </c>
      <c r="J10" s="13">
        <f>AVERAGE(J4:J9)</f>
        <v>5.5555555555555552E-2</v>
      </c>
      <c r="K10" s="13">
        <f>AVERAGE(K4:K9)</f>
        <v>0.90277777777777779</v>
      </c>
      <c r="L10" s="10"/>
      <c r="M10" s="13">
        <f>AVERAGE(M4:M9)</f>
        <v>0</v>
      </c>
      <c r="N10" s="13">
        <f>AVERAGE(N4:N9)</f>
        <v>0</v>
      </c>
      <c r="O10" s="13">
        <f>AVERAGE(O4:O9)</f>
        <v>1.8518518518518517E-2</v>
      </c>
      <c r="P10" s="13">
        <f>AVERAGE(P4:P9)</f>
        <v>0.98148148148148151</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75">
        <v>2019</v>
      </c>
      <c r="C12" s="276"/>
      <c r="D12" s="276"/>
      <c r="E12" s="276"/>
      <c r="F12" s="276"/>
      <c r="G12" s="276"/>
      <c r="H12" s="276"/>
      <c r="I12" s="276"/>
      <c r="J12" s="276"/>
      <c r="K12" s="276"/>
      <c r="L12" s="276"/>
      <c r="M12" s="276"/>
      <c r="N12" s="276"/>
      <c r="O12" s="276"/>
      <c r="P12" s="276"/>
      <c r="Q12" s="276"/>
      <c r="R12" s="276"/>
      <c r="S12" s="276"/>
      <c r="T12" s="276"/>
      <c r="U12" s="27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78" t="s">
        <v>28</v>
      </c>
      <c r="C13" s="279"/>
      <c r="D13" s="279"/>
      <c r="E13" s="279"/>
      <c r="F13" s="279"/>
      <c r="G13" s="279"/>
      <c r="H13" s="279"/>
      <c r="I13" s="279"/>
      <c r="J13" s="279"/>
      <c r="K13" s="279"/>
      <c r="L13" s="279"/>
      <c r="M13" s="279"/>
      <c r="N13" s="279"/>
      <c r="O13" s="279"/>
      <c r="P13" s="279"/>
      <c r="Q13" s="279"/>
      <c r="R13" s="279"/>
      <c r="S13" s="279"/>
      <c r="T13" s="279"/>
      <c r="U13" s="27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80" t="s">
        <v>327</v>
      </c>
      <c r="C14" s="280"/>
      <c r="D14" s="280"/>
      <c r="E14" s="280"/>
      <c r="F14" s="280"/>
      <c r="G14" s="280"/>
      <c r="H14" s="280"/>
      <c r="I14" s="280"/>
      <c r="J14" s="280"/>
      <c r="K14" s="280"/>
      <c r="L14" s="280"/>
      <c r="M14" s="280"/>
      <c r="N14" s="280"/>
      <c r="O14" s="280"/>
      <c r="P14" s="280"/>
      <c r="Q14" s="280"/>
      <c r="R14" s="280"/>
      <c r="S14" s="280"/>
      <c r="T14" s="280"/>
      <c r="U14" s="280"/>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21" customHeight="1" x14ac:dyDescent="0.2">
      <c r="B15" s="280"/>
      <c r="C15" s="280"/>
      <c r="D15" s="280"/>
      <c r="E15" s="280"/>
      <c r="F15" s="280"/>
      <c r="G15" s="280"/>
      <c r="H15" s="280"/>
      <c r="I15" s="280"/>
      <c r="J15" s="280"/>
      <c r="K15" s="280"/>
      <c r="L15" s="280"/>
      <c r="M15" s="280"/>
      <c r="N15" s="280"/>
      <c r="O15" s="280"/>
      <c r="P15" s="280"/>
      <c r="Q15" s="280"/>
      <c r="R15" s="280"/>
      <c r="S15" s="280"/>
      <c r="T15" s="280"/>
      <c r="U15" s="280"/>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1" t="s">
        <v>123</v>
      </c>
      <c r="C16" s="282"/>
      <c r="D16" s="282"/>
      <c r="E16" s="282"/>
      <c r="F16" s="282"/>
      <c r="G16" s="282"/>
      <c r="H16" s="282"/>
      <c r="I16" s="282"/>
      <c r="J16" s="282"/>
      <c r="K16" s="282"/>
      <c r="L16" s="282"/>
      <c r="M16" s="282"/>
      <c r="N16" s="282"/>
      <c r="O16" s="282"/>
      <c r="P16" s="282"/>
      <c r="Q16" s="282"/>
      <c r="R16" s="282"/>
      <c r="S16" s="282"/>
      <c r="T16" s="282"/>
      <c r="U16" s="282"/>
    </row>
    <row r="17" spans="2:21" ht="60" customHeight="1" x14ac:dyDescent="0.2">
      <c r="B17" s="280" t="s">
        <v>328</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t="s">
        <v>329</v>
      </c>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t="s">
        <v>330</v>
      </c>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3">
        <v>2020</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284" t="s">
        <v>28</v>
      </c>
      <c r="C22" s="284"/>
      <c r="D22" s="284"/>
      <c r="E22" s="284"/>
      <c r="F22" s="284"/>
      <c r="G22" s="284"/>
      <c r="H22" s="284"/>
      <c r="I22" s="284"/>
      <c r="J22" s="284"/>
      <c r="K22" s="284"/>
      <c r="L22" s="284"/>
      <c r="M22" s="284"/>
      <c r="N22" s="284"/>
      <c r="O22" s="284"/>
      <c r="P22" s="284"/>
      <c r="Q22" s="284"/>
      <c r="R22" s="284"/>
      <c r="S22" s="284"/>
      <c r="T22" s="284"/>
      <c r="U22" s="284"/>
    </row>
    <row r="23" spans="2:21" ht="119.25" customHeight="1" x14ac:dyDescent="0.2">
      <c r="B23" s="280" t="s">
        <v>409</v>
      </c>
      <c r="C23" s="280"/>
      <c r="D23" s="280"/>
      <c r="E23" s="280"/>
      <c r="F23" s="280"/>
      <c r="G23" s="280"/>
      <c r="H23" s="280"/>
      <c r="I23" s="280"/>
      <c r="J23" s="280"/>
      <c r="K23" s="280"/>
      <c r="L23" s="280"/>
      <c r="M23" s="280"/>
      <c r="N23" s="280"/>
      <c r="O23" s="280"/>
      <c r="P23" s="280"/>
      <c r="Q23" s="280"/>
      <c r="R23" s="280"/>
      <c r="S23" s="280"/>
      <c r="T23" s="280"/>
      <c r="U23" s="280"/>
    </row>
    <row r="24" spans="2:21" ht="21.75" customHeight="1" x14ac:dyDescent="0.2">
      <c r="B24" s="280"/>
      <c r="C24" s="280"/>
      <c r="D24" s="280"/>
      <c r="E24" s="280"/>
      <c r="F24" s="280"/>
      <c r="G24" s="280"/>
      <c r="H24" s="280"/>
      <c r="I24" s="280"/>
      <c r="J24" s="280"/>
      <c r="K24" s="280"/>
      <c r="L24" s="280"/>
      <c r="M24" s="280"/>
      <c r="N24" s="280"/>
      <c r="O24" s="280"/>
      <c r="P24" s="280"/>
      <c r="Q24" s="280"/>
      <c r="R24" s="280"/>
      <c r="S24" s="280"/>
      <c r="T24" s="280"/>
      <c r="U24" s="280"/>
    </row>
    <row r="25" spans="2:21" s="15" customFormat="1" ht="24.95" customHeight="1" x14ac:dyDescent="0.25">
      <c r="B25" s="281" t="s">
        <v>123</v>
      </c>
      <c r="C25" s="282"/>
      <c r="D25" s="282"/>
      <c r="E25" s="282"/>
      <c r="F25" s="282"/>
      <c r="G25" s="282"/>
      <c r="H25" s="282"/>
      <c r="I25" s="282"/>
      <c r="J25" s="282"/>
      <c r="K25" s="282"/>
      <c r="L25" s="282"/>
      <c r="M25" s="282"/>
      <c r="N25" s="282"/>
      <c r="O25" s="282"/>
      <c r="P25" s="282"/>
      <c r="Q25" s="282"/>
      <c r="R25" s="282"/>
      <c r="S25" s="282"/>
      <c r="T25" s="282"/>
      <c r="U25" s="282"/>
    </row>
    <row r="26" spans="2:21" ht="33" customHeight="1" x14ac:dyDescent="0.2">
      <c r="B26" s="280" t="s">
        <v>410</v>
      </c>
      <c r="C26" s="280"/>
      <c r="D26" s="280"/>
      <c r="E26" s="280"/>
      <c r="F26" s="280"/>
      <c r="G26" s="280"/>
      <c r="H26" s="280"/>
      <c r="I26" s="280"/>
      <c r="J26" s="280"/>
      <c r="K26" s="280"/>
      <c r="L26" s="280"/>
      <c r="M26" s="280"/>
      <c r="N26" s="280"/>
      <c r="O26" s="280"/>
      <c r="P26" s="280"/>
      <c r="Q26" s="280"/>
      <c r="R26" s="280"/>
      <c r="S26" s="280"/>
      <c r="T26" s="280"/>
      <c r="U26" s="280"/>
    </row>
    <row r="27" spans="2:21" ht="41.25" customHeight="1" x14ac:dyDescent="0.2">
      <c r="B27" s="280" t="s">
        <v>453</v>
      </c>
      <c r="C27" s="280"/>
      <c r="D27" s="280"/>
      <c r="E27" s="280"/>
      <c r="F27" s="280"/>
      <c r="G27" s="280"/>
      <c r="H27" s="280"/>
      <c r="I27" s="280"/>
      <c r="J27" s="280"/>
      <c r="K27" s="280"/>
      <c r="L27" s="280"/>
      <c r="M27" s="280"/>
      <c r="N27" s="280"/>
      <c r="O27" s="280"/>
      <c r="P27" s="280"/>
      <c r="Q27" s="280"/>
      <c r="R27" s="280"/>
      <c r="S27" s="280"/>
      <c r="T27" s="280"/>
      <c r="U27" s="280"/>
    </row>
    <row r="28" spans="2:21" ht="41.25" customHeight="1" x14ac:dyDescent="0.2">
      <c r="B28" s="289" t="s">
        <v>454</v>
      </c>
      <c r="C28" s="290"/>
      <c r="D28" s="290"/>
      <c r="E28" s="290"/>
      <c r="F28" s="290"/>
      <c r="G28" s="290"/>
      <c r="H28" s="290"/>
      <c r="I28" s="290"/>
      <c r="J28" s="290"/>
      <c r="K28" s="290"/>
      <c r="L28" s="290"/>
      <c r="M28" s="290"/>
      <c r="N28" s="290"/>
      <c r="O28" s="290"/>
      <c r="P28" s="290"/>
      <c r="Q28" s="290"/>
      <c r="R28" s="290"/>
      <c r="S28" s="290"/>
      <c r="T28" s="290"/>
      <c r="U28" s="291"/>
    </row>
    <row r="29" spans="2:21" ht="45.75" customHeight="1" x14ac:dyDescent="0.2">
      <c r="B29" s="280" t="s">
        <v>455</v>
      </c>
      <c r="C29" s="280"/>
      <c r="D29" s="280"/>
      <c r="E29" s="280"/>
      <c r="F29" s="280"/>
      <c r="G29" s="280"/>
      <c r="H29" s="280"/>
      <c r="I29" s="280"/>
      <c r="J29" s="280"/>
      <c r="K29" s="280"/>
      <c r="L29" s="280"/>
      <c r="M29" s="280"/>
      <c r="N29" s="280"/>
      <c r="O29" s="280"/>
      <c r="P29" s="280"/>
      <c r="Q29" s="280"/>
      <c r="R29" s="280"/>
      <c r="S29" s="280"/>
      <c r="T29" s="280"/>
      <c r="U29" s="280"/>
    </row>
    <row r="30" spans="2:21" ht="16.5" customHeight="1" x14ac:dyDescent="0.2">
      <c r="B30" s="14"/>
      <c r="C30" s="14"/>
      <c r="D30" s="14"/>
      <c r="E30" s="14"/>
      <c r="F30" s="14"/>
      <c r="G30" s="14"/>
      <c r="H30" s="14"/>
      <c r="I30" s="14"/>
      <c r="J30" s="14"/>
      <c r="K30" s="14"/>
      <c r="L30" s="14"/>
      <c r="M30" s="14"/>
      <c r="N30" s="14"/>
      <c r="O30" s="14"/>
      <c r="P30" s="14"/>
      <c r="Q30" s="14"/>
      <c r="R30" s="14"/>
      <c r="S30" s="14"/>
      <c r="T30" s="14"/>
      <c r="U30" s="14"/>
    </row>
    <row r="31" spans="2:21" ht="21.95" customHeight="1" x14ac:dyDescent="0.2">
      <c r="B31" s="285">
        <v>2021</v>
      </c>
      <c r="C31" s="286"/>
      <c r="D31" s="286"/>
      <c r="E31" s="286"/>
      <c r="F31" s="286"/>
      <c r="G31" s="286"/>
      <c r="H31" s="286"/>
      <c r="I31" s="286"/>
      <c r="J31" s="286"/>
      <c r="K31" s="286"/>
      <c r="L31" s="286"/>
      <c r="M31" s="286"/>
      <c r="N31" s="286"/>
      <c r="O31" s="286"/>
      <c r="P31" s="286"/>
      <c r="Q31" s="286"/>
      <c r="R31" s="286"/>
      <c r="S31" s="286"/>
      <c r="T31" s="286"/>
      <c r="U31" s="286"/>
    </row>
    <row r="32" spans="2:21" ht="24.95" customHeight="1" x14ac:dyDescent="0.2">
      <c r="B32" s="287" t="s">
        <v>28</v>
      </c>
      <c r="C32" s="288"/>
      <c r="D32" s="288"/>
      <c r="E32" s="288"/>
      <c r="F32" s="288"/>
      <c r="G32" s="288"/>
      <c r="H32" s="288"/>
      <c r="I32" s="288"/>
      <c r="J32" s="288"/>
      <c r="K32" s="288"/>
      <c r="L32" s="288"/>
      <c r="M32" s="288"/>
      <c r="N32" s="288"/>
      <c r="O32" s="288"/>
      <c r="P32" s="288"/>
      <c r="Q32" s="288"/>
      <c r="R32" s="288"/>
      <c r="S32" s="288"/>
      <c r="T32" s="288"/>
      <c r="U32" s="288"/>
    </row>
    <row r="33" spans="2:21" ht="154.5" customHeight="1" x14ac:dyDescent="0.2">
      <c r="B33" s="280" t="s">
        <v>730</v>
      </c>
      <c r="C33" s="280"/>
      <c r="D33" s="280"/>
      <c r="E33" s="280"/>
      <c r="F33" s="280"/>
      <c r="G33" s="280"/>
      <c r="H33" s="280"/>
      <c r="I33" s="280"/>
      <c r="J33" s="280"/>
      <c r="K33" s="280"/>
      <c r="L33" s="280"/>
      <c r="M33" s="280"/>
      <c r="N33" s="280"/>
      <c r="O33" s="280"/>
      <c r="P33" s="280"/>
      <c r="Q33" s="280"/>
      <c r="R33" s="280"/>
      <c r="S33" s="280"/>
      <c r="T33" s="280"/>
      <c r="U33" s="280"/>
    </row>
    <row r="34" spans="2:21" ht="19.5" customHeight="1" x14ac:dyDescent="0.2">
      <c r="B34" s="280"/>
      <c r="C34" s="280"/>
      <c r="D34" s="280"/>
      <c r="E34" s="280"/>
      <c r="F34" s="280"/>
      <c r="G34" s="280"/>
      <c r="H34" s="280"/>
      <c r="I34" s="280"/>
      <c r="J34" s="280"/>
      <c r="K34" s="280"/>
      <c r="L34" s="280"/>
      <c r="M34" s="280"/>
      <c r="N34" s="280"/>
      <c r="O34" s="280"/>
      <c r="P34" s="280"/>
      <c r="Q34" s="280"/>
      <c r="R34" s="280"/>
      <c r="S34" s="280"/>
      <c r="T34" s="280"/>
      <c r="U34" s="280"/>
    </row>
    <row r="35" spans="2:21" s="15" customFormat="1" ht="24.95" customHeight="1" x14ac:dyDescent="0.25">
      <c r="B35" s="281" t="s">
        <v>123</v>
      </c>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0" t="s">
        <v>731</v>
      </c>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t="s">
        <v>732</v>
      </c>
      <c r="C37" s="280"/>
      <c r="D37" s="280"/>
      <c r="E37" s="280"/>
      <c r="F37" s="280"/>
      <c r="G37" s="280"/>
      <c r="H37" s="280"/>
      <c r="I37" s="280"/>
      <c r="J37" s="280"/>
      <c r="K37" s="280"/>
      <c r="L37" s="280"/>
      <c r="M37" s="280"/>
      <c r="N37" s="280"/>
      <c r="O37" s="280"/>
      <c r="P37" s="280"/>
      <c r="Q37" s="280"/>
      <c r="R37" s="280"/>
      <c r="S37" s="280"/>
      <c r="T37" s="280"/>
      <c r="U37" s="280"/>
    </row>
    <row r="38" spans="2:21" ht="60" customHeight="1" x14ac:dyDescent="0.2">
      <c r="B38" s="280" t="s">
        <v>733</v>
      </c>
      <c r="C38" s="280"/>
      <c r="D38" s="280"/>
      <c r="E38" s="280"/>
      <c r="F38" s="280"/>
      <c r="G38" s="280"/>
      <c r="H38" s="280"/>
      <c r="I38" s="280"/>
      <c r="J38" s="280"/>
      <c r="K38" s="280"/>
      <c r="L38" s="280"/>
      <c r="M38" s="280"/>
      <c r="N38" s="280"/>
      <c r="O38" s="280"/>
      <c r="P38" s="280"/>
      <c r="Q38" s="280"/>
      <c r="R38" s="280"/>
      <c r="S38" s="280"/>
      <c r="T38" s="280"/>
      <c r="U38" s="280"/>
    </row>
    <row r="40" spans="2:21" x14ac:dyDescent="0.2">
      <c r="B40" s="292" t="s">
        <v>177</v>
      </c>
      <c r="C40" s="293"/>
      <c r="D40" s="293"/>
      <c r="E40" s="293"/>
      <c r="F40" s="293"/>
      <c r="G40" s="293"/>
      <c r="H40" s="293"/>
      <c r="I40" s="293"/>
      <c r="J40" s="293"/>
      <c r="K40" s="293"/>
      <c r="L40" s="293"/>
      <c r="M40" s="293"/>
      <c r="N40" s="293"/>
      <c r="O40" s="293"/>
      <c r="P40" s="293"/>
      <c r="Q40" s="293"/>
      <c r="R40" s="293"/>
      <c r="S40" s="293"/>
      <c r="T40" s="293"/>
      <c r="U40" s="293"/>
    </row>
    <row r="41" spans="2:21" ht="19.5" x14ac:dyDescent="0.2">
      <c r="B41" s="287" t="s">
        <v>28</v>
      </c>
      <c r="C41" s="288"/>
      <c r="D41" s="288"/>
      <c r="E41" s="288"/>
      <c r="F41" s="288"/>
      <c r="G41" s="288"/>
      <c r="H41" s="288"/>
      <c r="I41" s="288"/>
      <c r="J41" s="288"/>
      <c r="K41" s="288"/>
      <c r="L41" s="288"/>
      <c r="M41" s="288"/>
      <c r="N41" s="288"/>
      <c r="O41" s="288"/>
      <c r="P41" s="288"/>
      <c r="Q41" s="288"/>
      <c r="R41" s="288"/>
      <c r="S41" s="288"/>
      <c r="T41" s="288"/>
      <c r="U41" s="288"/>
    </row>
    <row r="42" spans="2:21" ht="60.75"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60" customHeight="1" x14ac:dyDescent="0.2">
      <c r="B43" s="280"/>
      <c r="C43" s="280"/>
      <c r="D43" s="280"/>
      <c r="E43" s="280"/>
      <c r="F43" s="280"/>
      <c r="G43" s="280"/>
      <c r="H43" s="280"/>
      <c r="I43" s="280"/>
      <c r="J43" s="280"/>
      <c r="K43" s="280"/>
      <c r="L43" s="280"/>
      <c r="M43" s="280"/>
      <c r="N43" s="280"/>
      <c r="O43" s="280"/>
      <c r="P43" s="280"/>
      <c r="Q43" s="280"/>
      <c r="R43" s="280"/>
      <c r="S43" s="280"/>
      <c r="T43" s="280"/>
      <c r="U43" s="280"/>
    </row>
    <row r="44" spans="2:21" ht="19.5" x14ac:dyDescent="0.2">
      <c r="B44" s="281" t="s">
        <v>123</v>
      </c>
      <c r="C44" s="282"/>
      <c r="D44" s="282"/>
      <c r="E44" s="282"/>
      <c r="F44" s="282"/>
      <c r="G44" s="282"/>
      <c r="H44" s="282"/>
      <c r="I44" s="282"/>
      <c r="J44" s="282"/>
      <c r="K44" s="282"/>
      <c r="L44" s="282"/>
      <c r="M44" s="282"/>
      <c r="N44" s="282"/>
      <c r="O44" s="282"/>
      <c r="P44" s="282"/>
      <c r="Q44" s="282"/>
      <c r="R44" s="282"/>
      <c r="S44" s="282"/>
      <c r="T44" s="282"/>
      <c r="U44" s="282"/>
    </row>
    <row r="45" spans="2:21" ht="45.75"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48"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47" spans="2:21" ht="56.25" customHeight="1" x14ac:dyDescent="0.2">
      <c r="B47" s="280"/>
      <c r="C47" s="280"/>
      <c r="D47" s="280"/>
      <c r="E47" s="280"/>
      <c r="F47" s="280"/>
      <c r="G47" s="280"/>
      <c r="H47" s="280"/>
      <c r="I47" s="280"/>
      <c r="J47" s="280"/>
      <c r="K47" s="280"/>
      <c r="L47" s="280"/>
      <c r="M47" s="280"/>
      <c r="N47" s="280"/>
      <c r="O47" s="280"/>
      <c r="P47" s="280"/>
      <c r="Q47" s="280"/>
      <c r="R47" s="280"/>
      <c r="S47" s="280"/>
      <c r="T47" s="280"/>
      <c r="U47" s="280"/>
    </row>
    <row r="65496" spans="2:22" x14ac:dyDescent="0.2">
      <c r="B65496" s="11" t="s">
        <v>29</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31</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37:U37"/>
    <mergeCell ref="B38:U38"/>
    <mergeCell ref="B46:U46"/>
    <mergeCell ref="B47:U47"/>
    <mergeCell ref="B40:U40"/>
    <mergeCell ref="B41:U41"/>
    <mergeCell ref="B42:U42"/>
    <mergeCell ref="B43:U43"/>
    <mergeCell ref="B44:U44"/>
    <mergeCell ref="B45:U45"/>
    <mergeCell ref="B35:U35"/>
    <mergeCell ref="B36:U36"/>
    <mergeCell ref="B31:U31"/>
    <mergeCell ref="B32:U32"/>
    <mergeCell ref="B28:U28"/>
    <mergeCell ref="B17:U17"/>
    <mergeCell ref="B27:U27"/>
    <mergeCell ref="B29:U29"/>
    <mergeCell ref="B33:U33"/>
    <mergeCell ref="B34:U34"/>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8" r:id="rId1"/>
    <hyperlink ref="B65497"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ignoredErrors>
    <ignoredError sqref="I6" 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B1" zoomScale="80" zoomScaleNormal="80" workbookViewId="0">
      <selection activeCell="B36" sqref="B36:U36"/>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68" t="s">
        <v>127</v>
      </c>
      <c r="C2" s="267" t="s">
        <v>179</v>
      </c>
      <c r="D2" s="267"/>
      <c r="E2" s="267"/>
      <c r="F2" s="267"/>
      <c r="G2" s="2"/>
      <c r="H2" s="265" t="s">
        <v>387</v>
      </c>
      <c r="I2" s="265"/>
      <c r="J2" s="265"/>
      <c r="K2" s="265"/>
      <c r="L2" s="3"/>
      <c r="M2" s="266" t="s">
        <v>176</v>
      </c>
      <c r="N2" s="266"/>
      <c r="O2" s="266"/>
      <c r="P2" s="266"/>
      <c r="Q2" s="113"/>
      <c r="R2" s="274" t="s">
        <v>176</v>
      </c>
      <c r="S2" s="274"/>
      <c r="T2" s="274"/>
      <c r="U2" s="274"/>
      <c r="V2" s="26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69"/>
      <c r="C3" s="4">
        <v>1</v>
      </c>
      <c r="D3" s="4">
        <v>2</v>
      </c>
      <c r="E3" s="5">
        <v>3</v>
      </c>
      <c r="F3" s="6">
        <v>4</v>
      </c>
      <c r="G3" s="272"/>
      <c r="H3" s="4">
        <v>1</v>
      </c>
      <c r="I3" s="4">
        <v>2</v>
      </c>
      <c r="J3" s="5">
        <v>3</v>
      </c>
      <c r="K3" s="6">
        <v>4</v>
      </c>
      <c r="L3" s="270"/>
      <c r="M3" s="4">
        <v>1</v>
      </c>
      <c r="N3" s="4">
        <v>2</v>
      </c>
      <c r="O3" s="5">
        <v>3</v>
      </c>
      <c r="P3" s="6">
        <v>4</v>
      </c>
      <c r="Q3" s="114"/>
      <c r="R3" s="4">
        <v>1</v>
      </c>
      <c r="S3" s="4">
        <v>2</v>
      </c>
      <c r="T3" s="5">
        <v>3</v>
      </c>
      <c r="U3" s="6">
        <v>4</v>
      </c>
      <c r="V3" s="26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9" t="s">
        <v>128</v>
      </c>
      <c r="C4" s="87">
        <f>Autoevaluación!R55/SUM(Autoevaluación!R55:R58)</f>
        <v>0</v>
      </c>
      <c r="D4" s="8">
        <f>Autoevaluación!R56/SUM(Autoevaluación!R55:R58)</f>
        <v>0</v>
      </c>
      <c r="E4" s="8">
        <f>Autoevaluación!R57/SUM(Autoevaluación!R55:R58)</f>
        <v>0.8</v>
      </c>
      <c r="F4" s="8">
        <f>Autoevaluación!R58/SUM(Autoevaluación!R55:R58)</f>
        <v>0.2</v>
      </c>
      <c r="G4" s="273"/>
      <c r="H4" s="8">
        <f>Autoevaluación!S55/SUM(Autoevaluación!S55:S59)</f>
        <v>0</v>
      </c>
      <c r="I4" s="8">
        <f>Autoevaluación!S56/SUM(Autoevaluación!S55:S58)</f>
        <v>0</v>
      </c>
      <c r="J4" s="8">
        <f>Autoevaluación!S57/SUM(Autoevaluación!S55:S58)</f>
        <v>0.2</v>
      </c>
      <c r="K4" s="8">
        <f>Autoevaluación!S58/SUM(Autoevaluación!S55:S58)</f>
        <v>0.8</v>
      </c>
      <c r="L4" s="271"/>
      <c r="M4" s="8">
        <f>Autoevaluación!T55/SUM(Autoevaluación!T55:T58)</f>
        <v>0</v>
      </c>
      <c r="N4" s="8">
        <f>Autoevaluación!T56/SUM(Autoevaluación!T55:T58)</f>
        <v>0</v>
      </c>
      <c r="O4" s="8">
        <f>Autoevaluación!T57/SUM(Autoevaluación!T55:T58)</f>
        <v>0.2</v>
      </c>
      <c r="P4" s="8">
        <f>Autoevaluación!T58/SUM(Autoevaluación!T55:T58)</f>
        <v>0.8</v>
      </c>
      <c r="Q4" s="109"/>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9" t="s">
        <v>129</v>
      </c>
      <c r="C5" s="87">
        <f>Autoevaluación!R62/SUM(Autoevaluación!R62:R65)</f>
        <v>0</v>
      </c>
      <c r="D5" s="8">
        <f>Autoevaluación!R63/SUM(Autoevaluación!R62:R65)</f>
        <v>0.25</v>
      </c>
      <c r="E5" s="8">
        <f>Autoevaluación!R64/SUM(Autoevaluación!R62:R65)</f>
        <v>0.75</v>
      </c>
      <c r="F5" s="8">
        <f>Autoevaluación!R65/SUM(Autoevaluación!R62:R65)</f>
        <v>0</v>
      </c>
      <c r="G5" s="273"/>
      <c r="H5" s="8">
        <f>Autoevaluación!S62/SUM(Autoevaluación!S62:S65)</f>
        <v>0</v>
      </c>
      <c r="I5" s="8">
        <f>Autoevaluación!S63/SUM(Autoevaluación!S62:S65)</f>
        <v>0</v>
      </c>
      <c r="J5" s="8">
        <f>Autoevaluación!S64/SUM(Autoevaluación!S62:S65)</f>
        <v>0.5</v>
      </c>
      <c r="K5" s="8">
        <f>Autoevaluación!S65/SUM(Autoevaluación!S62:S65)</f>
        <v>0.5</v>
      </c>
      <c r="L5" s="271"/>
      <c r="M5" s="8">
        <f>Autoevaluación!T62/SUM(Autoevaluación!T62:T65)</f>
        <v>0</v>
      </c>
      <c r="N5" s="8">
        <f>Autoevaluación!T63/SUM(Autoevaluación!T62:T65)</f>
        <v>0</v>
      </c>
      <c r="O5" s="8">
        <f>Autoevaluación!T64/SUM(Autoevaluación!T62:T65)</f>
        <v>0.5</v>
      </c>
      <c r="P5" s="8">
        <f>Autoevaluación!T65/SUM(Autoevaluación!T62:T65)</f>
        <v>0.5</v>
      </c>
      <c r="Q5" s="109"/>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9" t="s">
        <v>130</v>
      </c>
      <c r="C6" s="87">
        <f>Autoevaluación!R68/SUM(Autoevaluación!R68:R71)</f>
        <v>0</v>
      </c>
      <c r="D6" s="8">
        <f>Autoevaluación!R69/SUM(Autoevaluación!R68:R71)</f>
        <v>0.5</v>
      </c>
      <c r="E6" s="8">
        <f>Autoevaluación!R70/SUM(Autoevaluación!R68:R71)</f>
        <v>0.5</v>
      </c>
      <c r="F6" s="8">
        <f>Autoevaluación!R71/SUM(Autoevaluación!R68:R71)</f>
        <v>0</v>
      </c>
      <c r="G6" s="273"/>
      <c r="H6" s="8">
        <f>Autoevaluación!S68/SUM(Autoevaluación!S68:S71)</f>
        <v>0</v>
      </c>
      <c r="I6" s="8">
        <f>Autoevaluación!S69/SUM(Autoevaluación!S68:S71)</f>
        <v>0</v>
      </c>
      <c r="J6" s="8">
        <f>Autoevaluación!S70/SUM(Autoevaluación!S68:S71)</f>
        <v>0.75</v>
      </c>
      <c r="K6" s="8">
        <f>Autoevaluación!S71/SUM(Autoevaluación!S68:S71)</f>
        <v>0.25</v>
      </c>
      <c r="L6" s="271"/>
      <c r="M6" s="8">
        <f>Autoevaluación!T68/SUM(Autoevaluación!T68:T71)</f>
        <v>0</v>
      </c>
      <c r="N6" s="8">
        <f>Autoevaluación!T69/SUM(Autoevaluación!T68:T71)</f>
        <v>0</v>
      </c>
      <c r="O6" s="8">
        <f>Autoevaluación!T70/SUM(Autoevaluación!T68:T71)</f>
        <v>0.75</v>
      </c>
      <c r="P6" s="8">
        <f>Autoevaluación!T71/SUM(Autoevaluación!T68:T71)</f>
        <v>0.25</v>
      </c>
      <c r="Q6" s="109"/>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9" t="s">
        <v>131</v>
      </c>
      <c r="C7" s="87">
        <f>Autoevaluación!R74/SUM(Autoevaluación!R74:R77)</f>
        <v>0</v>
      </c>
      <c r="D7" s="8">
        <f>Autoevaluación!R75/SUM(Autoevaluación!R74:R77)</f>
        <v>0.5</v>
      </c>
      <c r="E7" s="8">
        <f>Autoevaluación!R76/SUM(Autoevaluación!R74:R77)</f>
        <v>0.5</v>
      </c>
      <c r="F7" s="8">
        <f>Autoevaluación!R77/SUM(Autoevaluación!R74:R77)</f>
        <v>0</v>
      </c>
      <c r="G7" s="273"/>
      <c r="H7" s="8">
        <f>Autoevaluación!S74/SUM(Autoevaluación!S74:S77)</f>
        <v>0</v>
      </c>
      <c r="I7" s="8">
        <f>Autoevaluación!S75/SUM(Autoevaluación!S74:S77)</f>
        <v>0</v>
      </c>
      <c r="J7" s="8">
        <f>Autoevaluación!S76/SUM(Autoevaluación!S74:S77)</f>
        <v>0.5</v>
      </c>
      <c r="K7" s="8">
        <f>Autoevaluación!S77/SUM(Autoevaluación!S74:S77)</f>
        <v>0.5</v>
      </c>
      <c r="L7" s="271"/>
      <c r="M7" s="8">
        <f>Autoevaluación!T74/SUM(Autoevaluación!T74:T77)</f>
        <v>0.16666666666666666</v>
      </c>
      <c r="N7" s="8">
        <f>Autoevaluación!T75/SUM(Autoevaluación!T74:T77)</f>
        <v>0</v>
      </c>
      <c r="O7" s="8">
        <f>Autoevaluación!T76/SUM(Autoevaluación!T74:T77)</f>
        <v>0.33333333333333331</v>
      </c>
      <c r="P7" s="8">
        <f>Autoevaluación!T77/SUM(Autoevaluación!T74:T77)</f>
        <v>0.5</v>
      </c>
      <c r="Q7" s="109"/>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90"/>
      <c r="C8" s="8"/>
      <c r="D8" s="8"/>
      <c r="E8" s="8"/>
      <c r="F8" s="8"/>
      <c r="G8" s="273"/>
      <c r="H8" s="8"/>
      <c r="I8" s="8"/>
      <c r="J8" s="8"/>
      <c r="K8" s="8"/>
      <c r="L8" s="271"/>
      <c r="M8" s="8"/>
      <c r="N8" s="8"/>
      <c r="O8" s="8"/>
      <c r="P8" s="8"/>
      <c r="Q8" s="109"/>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273"/>
      <c r="H9" s="8"/>
      <c r="I9" s="8"/>
      <c r="J9" s="8"/>
      <c r="K9" s="8"/>
      <c r="L9" s="271"/>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0.3125</v>
      </c>
      <c r="E10" s="13">
        <f>AVERAGE(E4:E9)</f>
        <v>0.63749999999999996</v>
      </c>
      <c r="F10" s="13">
        <f>AVERAGE(F4:F9)</f>
        <v>0.05</v>
      </c>
      <c r="G10" s="10"/>
      <c r="H10" s="13">
        <f>AVERAGE(H4:H9)</f>
        <v>0</v>
      </c>
      <c r="I10" s="13">
        <f>AVERAGE(I4:I9)</f>
        <v>0</v>
      </c>
      <c r="J10" s="13">
        <f>AVERAGE(J4:J9)</f>
        <v>0.48749999999999999</v>
      </c>
      <c r="K10" s="13">
        <f>AVERAGE(K4:K9)</f>
        <v>0.51249999999999996</v>
      </c>
      <c r="L10" s="10"/>
      <c r="M10" s="13">
        <f>AVERAGE(M4:M9)</f>
        <v>4.1666666666666664E-2</v>
      </c>
      <c r="N10" s="13">
        <f>AVERAGE(N4:N9)</f>
        <v>0</v>
      </c>
      <c r="O10" s="13">
        <f>AVERAGE(O4:O9)</f>
        <v>0.4458333333333333</v>
      </c>
      <c r="P10" s="13">
        <f>AVERAGE(P4:P9)</f>
        <v>0.51249999999999996</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67" t="s">
        <v>179</v>
      </c>
      <c r="C12" s="267"/>
      <c r="D12" s="267"/>
      <c r="E12" s="267"/>
      <c r="F12" s="267"/>
      <c r="G12" s="267"/>
      <c r="H12" s="267"/>
      <c r="I12" s="267"/>
      <c r="J12" s="267"/>
      <c r="K12" s="267"/>
      <c r="L12" s="267"/>
      <c r="M12" s="267"/>
      <c r="N12" s="267"/>
      <c r="O12" s="267"/>
      <c r="P12" s="267"/>
      <c r="Q12" s="267"/>
      <c r="R12" s="267"/>
      <c r="S12" s="267"/>
      <c r="T12" s="267"/>
      <c r="U12" s="26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6" t="s">
        <v>28</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138" customHeight="1" x14ac:dyDescent="0.2">
      <c r="B14" s="280" t="s">
        <v>214</v>
      </c>
      <c r="C14" s="294"/>
      <c r="D14" s="294"/>
      <c r="E14" s="294"/>
      <c r="F14" s="294"/>
      <c r="G14" s="294"/>
      <c r="H14" s="294"/>
      <c r="I14" s="294"/>
      <c r="J14" s="294"/>
      <c r="K14" s="294"/>
      <c r="L14" s="294"/>
      <c r="M14" s="294"/>
      <c r="N14" s="294"/>
      <c r="O14" s="294"/>
      <c r="P14" s="294"/>
      <c r="Q14" s="294"/>
      <c r="R14" s="294"/>
      <c r="S14" s="294"/>
      <c r="T14" s="294"/>
      <c r="U14" s="294"/>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94"/>
      <c r="C15" s="294"/>
      <c r="D15" s="294"/>
      <c r="E15" s="294"/>
      <c r="F15" s="294"/>
      <c r="G15" s="294"/>
      <c r="H15" s="294"/>
      <c r="I15" s="294"/>
      <c r="J15" s="294"/>
      <c r="K15" s="294"/>
      <c r="L15" s="294"/>
      <c r="M15" s="294"/>
      <c r="N15" s="294"/>
      <c r="O15" s="294"/>
      <c r="P15" s="294"/>
      <c r="Q15" s="294"/>
      <c r="R15" s="294"/>
      <c r="S15" s="294"/>
      <c r="T15" s="294"/>
      <c r="U15" s="294"/>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95" t="s">
        <v>123</v>
      </c>
      <c r="C16" s="295"/>
      <c r="D16" s="295"/>
      <c r="E16" s="295"/>
      <c r="F16" s="295"/>
      <c r="G16" s="295"/>
      <c r="H16" s="295"/>
      <c r="I16" s="295"/>
      <c r="J16" s="295"/>
      <c r="K16" s="295"/>
      <c r="L16" s="295"/>
      <c r="M16" s="295"/>
      <c r="N16" s="295"/>
      <c r="O16" s="295"/>
      <c r="P16" s="295"/>
      <c r="Q16" s="295"/>
      <c r="R16" s="295"/>
      <c r="S16" s="295"/>
      <c r="T16" s="295"/>
      <c r="U16" s="295"/>
    </row>
    <row r="17" spans="2:21" ht="185.25" customHeight="1" x14ac:dyDescent="0.2">
      <c r="B17" s="280" t="s">
        <v>215</v>
      </c>
      <c r="C17" s="294"/>
      <c r="D17" s="294"/>
      <c r="E17" s="294"/>
      <c r="F17" s="294"/>
      <c r="G17" s="294"/>
      <c r="H17" s="294"/>
      <c r="I17" s="294"/>
      <c r="J17" s="294"/>
      <c r="K17" s="294"/>
      <c r="L17" s="294"/>
      <c r="M17" s="294"/>
      <c r="N17" s="294"/>
      <c r="O17" s="294"/>
      <c r="P17" s="294"/>
      <c r="Q17" s="294"/>
      <c r="R17" s="294"/>
      <c r="S17" s="294"/>
      <c r="T17" s="294"/>
      <c r="U17" s="294"/>
    </row>
    <row r="18" spans="2:21" ht="60" customHeight="1" x14ac:dyDescent="0.2">
      <c r="B18" s="294"/>
      <c r="C18" s="294"/>
      <c r="D18" s="294"/>
      <c r="E18" s="294"/>
      <c r="F18" s="294"/>
      <c r="G18" s="294"/>
      <c r="H18" s="294"/>
      <c r="I18" s="294"/>
      <c r="J18" s="294"/>
      <c r="K18" s="294"/>
      <c r="L18" s="294"/>
      <c r="M18" s="294"/>
      <c r="N18" s="294"/>
      <c r="O18" s="294"/>
      <c r="P18" s="294"/>
      <c r="Q18" s="294"/>
      <c r="R18" s="294"/>
      <c r="S18" s="294"/>
      <c r="T18" s="294"/>
      <c r="U18" s="294"/>
    </row>
    <row r="19" spans="2:21" ht="60" customHeight="1" x14ac:dyDescent="0.2">
      <c r="B19" s="294"/>
      <c r="C19" s="294"/>
      <c r="D19" s="294"/>
      <c r="E19" s="294"/>
      <c r="F19" s="294"/>
      <c r="G19" s="294"/>
      <c r="H19" s="294"/>
      <c r="I19" s="294"/>
      <c r="J19" s="294"/>
      <c r="K19" s="294"/>
      <c r="L19" s="294"/>
      <c r="M19" s="294"/>
      <c r="N19" s="294"/>
      <c r="O19" s="294"/>
      <c r="P19" s="294"/>
      <c r="Q19" s="294"/>
      <c r="R19" s="294"/>
      <c r="S19" s="294"/>
      <c r="T19" s="294"/>
      <c r="U19" s="294"/>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3" t="s">
        <v>387</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296" t="s">
        <v>28</v>
      </c>
      <c r="C22" s="296"/>
      <c r="D22" s="296"/>
      <c r="E22" s="296"/>
      <c r="F22" s="296"/>
      <c r="G22" s="296"/>
      <c r="H22" s="296"/>
      <c r="I22" s="296"/>
      <c r="J22" s="296"/>
      <c r="K22" s="296"/>
      <c r="L22" s="296"/>
      <c r="M22" s="296"/>
      <c r="N22" s="296"/>
      <c r="O22" s="296"/>
      <c r="P22" s="296"/>
      <c r="Q22" s="296"/>
      <c r="R22" s="296"/>
      <c r="S22" s="296"/>
      <c r="T22" s="296"/>
      <c r="U22" s="296"/>
    </row>
    <row r="23" spans="2:21" ht="76.5" customHeight="1" x14ac:dyDescent="0.2">
      <c r="B23" s="280" t="s">
        <v>570</v>
      </c>
      <c r="C23" s="294"/>
      <c r="D23" s="294"/>
      <c r="E23" s="294"/>
      <c r="F23" s="294"/>
      <c r="G23" s="294"/>
      <c r="H23" s="294"/>
      <c r="I23" s="294"/>
      <c r="J23" s="294"/>
      <c r="K23" s="294"/>
      <c r="L23" s="294"/>
      <c r="M23" s="294"/>
      <c r="N23" s="294"/>
      <c r="O23" s="294"/>
      <c r="P23" s="294"/>
      <c r="Q23" s="294"/>
      <c r="R23" s="294"/>
      <c r="S23" s="294"/>
      <c r="T23" s="294"/>
      <c r="U23" s="294"/>
    </row>
    <row r="24" spans="2:21" ht="60" customHeight="1" x14ac:dyDescent="0.2">
      <c r="B24" s="294"/>
      <c r="C24" s="294"/>
      <c r="D24" s="294"/>
      <c r="E24" s="294"/>
      <c r="F24" s="294"/>
      <c r="G24" s="294"/>
      <c r="H24" s="294"/>
      <c r="I24" s="294"/>
      <c r="J24" s="294"/>
      <c r="K24" s="294"/>
      <c r="L24" s="294"/>
      <c r="M24" s="294"/>
      <c r="N24" s="294"/>
      <c r="O24" s="294"/>
      <c r="P24" s="294"/>
      <c r="Q24" s="294"/>
      <c r="R24" s="294"/>
      <c r="S24" s="294"/>
      <c r="T24" s="294"/>
      <c r="U24" s="294"/>
    </row>
    <row r="25" spans="2:21" s="15" customFormat="1" ht="24.95" customHeight="1" x14ac:dyDescent="0.25">
      <c r="B25" s="295" t="s">
        <v>123</v>
      </c>
      <c r="C25" s="295"/>
      <c r="D25" s="295"/>
      <c r="E25" s="295"/>
      <c r="F25" s="295"/>
      <c r="G25" s="295"/>
      <c r="H25" s="295"/>
      <c r="I25" s="295"/>
      <c r="J25" s="295"/>
      <c r="K25" s="295"/>
      <c r="L25" s="295"/>
      <c r="M25" s="295"/>
      <c r="N25" s="295"/>
      <c r="O25" s="295"/>
      <c r="P25" s="295"/>
      <c r="Q25" s="295"/>
      <c r="R25" s="295"/>
      <c r="S25" s="295"/>
      <c r="T25" s="295"/>
      <c r="U25" s="295"/>
    </row>
    <row r="26" spans="2:21" ht="96" customHeight="1" x14ac:dyDescent="0.2">
      <c r="B26" s="280" t="s">
        <v>571</v>
      </c>
      <c r="C26" s="294"/>
      <c r="D26" s="294"/>
      <c r="E26" s="294"/>
      <c r="F26" s="294"/>
      <c r="G26" s="294"/>
      <c r="H26" s="294"/>
      <c r="I26" s="294"/>
      <c r="J26" s="294"/>
      <c r="K26" s="294"/>
      <c r="L26" s="294"/>
      <c r="M26" s="294"/>
      <c r="N26" s="294"/>
      <c r="O26" s="294"/>
      <c r="P26" s="294"/>
      <c r="Q26" s="294"/>
      <c r="R26" s="294"/>
      <c r="S26" s="294"/>
      <c r="T26" s="294"/>
      <c r="U26" s="294"/>
    </row>
    <row r="27" spans="2:21" ht="60" customHeight="1" x14ac:dyDescent="0.2">
      <c r="B27" s="294"/>
      <c r="C27" s="294"/>
      <c r="D27" s="294"/>
      <c r="E27" s="294"/>
      <c r="F27" s="294"/>
      <c r="G27" s="294"/>
      <c r="H27" s="294"/>
      <c r="I27" s="294"/>
      <c r="J27" s="294"/>
      <c r="K27" s="294"/>
      <c r="L27" s="294"/>
      <c r="M27" s="294"/>
      <c r="N27" s="294"/>
      <c r="O27" s="294"/>
      <c r="P27" s="294"/>
      <c r="Q27" s="294"/>
      <c r="R27" s="294"/>
      <c r="S27" s="294"/>
      <c r="T27" s="294"/>
      <c r="U27" s="294"/>
    </row>
    <row r="28" spans="2:21" ht="60" customHeight="1" x14ac:dyDescent="0.2">
      <c r="B28" s="294"/>
      <c r="C28" s="294"/>
      <c r="D28" s="294"/>
      <c r="E28" s="294"/>
      <c r="F28" s="294"/>
      <c r="G28" s="294"/>
      <c r="H28" s="294"/>
      <c r="I28" s="294"/>
      <c r="J28" s="294"/>
      <c r="K28" s="294"/>
      <c r="L28" s="294"/>
      <c r="M28" s="294"/>
      <c r="N28" s="294"/>
      <c r="O28" s="294"/>
      <c r="P28" s="294"/>
      <c r="Q28" s="294"/>
      <c r="R28" s="294"/>
      <c r="S28" s="294"/>
      <c r="T28" s="294"/>
      <c r="U28" s="294"/>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574</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98" t="s">
        <v>28</v>
      </c>
      <c r="C31" s="299"/>
      <c r="D31" s="299"/>
      <c r="E31" s="299"/>
      <c r="F31" s="299"/>
      <c r="G31" s="299"/>
      <c r="H31" s="299"/>
      <c r="I31" s="299"/>
      <c r="J31" s="299"/>
      <c r="K31" s="299"/>
      <c r="L31" s="299"/>
      <c r="M31" s="299"/>
      <c r="N31" s="299"/>
      <c r="O31" s="299"/>
      <c r="P31" s="299"/>
      <c r="Q31" s="299"/>
      <c r="R31" s="299"/>
      <c r="S31" s="299"/>
      <c r="T31" s="299"/>
      <c r="U31" s="299"/>
    </row>
    <row r="32" spans="2:21" ht="60" customHeight="1" x14ac:dyDescent="0.2">
      <c r="B32" s="280" t="s">
        <v>587</v>
      </c>
      <c r="C32" s="294"/>
      <c r="D32" s="294"/>
      <c r="E32" s="294"/>
      <c r="F32" s="294"/>
      <c r="G32" s="294"/>
      <c r="H32" s="294"/>
      <c r="I32" s="294"/>
      <c r="J32" s="294"/>
      <c r="K32" s="294"/>
      <c r="L32" s="294"/>
      <c r="M32" s="294"/>
      <c r="N32" s="294"/>
      <c r="O32" s="294"/>
      <c r="P32" s="294"/>
      <c r="Q32" s="294"/>
      <c r="R32" s="294"/>
      <c r="S32" s="294"/>
      <c r="T32" s="294"/>
      <c r="U32" s="294"/>
    </row>
    <row r="33" spans="2:21" ht="60" customHeight="1" x14ac:dyDescent="0.2">
      <c r="B33" s="294"/>
      <c r="C33" s="294"/>
      <c r="D33" s="294"/>
      <c r="E33" s="294"/>
      <c r="F33" s="294"/>
      <c r="G33" s="294"/>
      <c r="H33" s="294"/>
      <c r="I33" s="294"/>
      <c r="J33" s="294"/>
      <c r="K33" s="294"/>
      <c r="L33" s="294"/>
      <c r="M33" s="294"/>
      <c r="N33" s="294"/>
      <c r="O33" s="294"/>
      <c r="P33" s="294"/>
      <c r="Q33" s="294"/>
      <c r="R33" s="294"/>
      <c r="S33" s="294"/>
      <c r="T33" s="294"/>
      <c r="U33" s="294"/>
    </row>
    <row r="34" spans="2:21" s="15" customFormat="1" ht="24.95" customHeight="1" x14ac:dyDescent="0.25">
      <c r="B34" s="295" t="s">
        <v>123</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80" t="s">
        <v>571</v>
      </c>
      <c r="C35" s="294"/>
      <c r="D35" s="294"/>
      <c r="E35" s="294"/>
      <c r="F35" s="294"/>
      <c r="G35" s="294"/>
      <c r="H35" s="294"/>
      <c r="I35" s="294"/>
      <c r="J35" s="294"/>
      <c r="K35" s="294"/>
      <c r="L35" s="294"/>
      <c r="M35" s="294"/>
      <c r="N35" s="294"/>
      <c r="O35" s="294"/>
      <c r="P35" s="294"/>
      <c r="Q35" s="294"/>
      <c r="R35" s="294"/>
      <c r="S35" s="294"/>
      <c r="T35" s="294"/>
      <c r="U35" s="294"/>
    </row>
    <row r="36" spans="2:21" ht="60" customHeight="1" x14ac:dyDescent="0.2">
      <c r="B36" s="294"/>
      <c r="C36" s="294"/>
      <c r="D36" s="294"/>
      <c r="E36" s="294"/>
      <c r="F36" s="294"/>
      <c r="G36" s="294"/>
      <c r="H36" s="294"/>
      <c r="I36" s="294"/>
      <c r="J36" s="294"/>
      <c r="K36" s="294"/>
      <c r="L36" s="294"/>
      <c r="M36" s="294"/>
      <c r="N36" s="294"/>
      <c r="O36" s="294"/>
      <c r="P36" s="294"/>
      <c r="Q36" s="294"/>
      <c r="R36" s="294"/>
      <c r="S36" s="294"/>
      <c r="T36" s="294"/>
      <c r="U36" s="294"/>
    </row>
    <row r="37" spans="2:21" ht="60" customHeight="1" x14ac:dyDescent="0.2">
      <c r="B37" s="294"/>
      <c r="C37" s="294"/>
      <c r="D37" s="294"/>
      <c r="E37" s="294"/>
      <c r="F37" s="294"/>
      <c r="G37" s="294"/>
      <c r="H37" s="294"/>
      <c r="I37" s="294"/>
      <c r="J37" s="294"/>
      <c r="K37" s="294"/>
      <c r="L37" s="294"/>
      <c r="M37" s="294"/>
      <c r="N37" s="294"/>
      <c r="O37" s="294"/>
      <c r="P37" s="294"/>
      <c r="Q37" s="294"/>
      <c r="R37" s="294"/>
      <c r="S37" s="294"/>
      <c r="T37" s="294"/>
      <c r="U37" s="294"/>
    </row>
    <row r="39" spans="2:21" x14ac:dyDescent="0.2">
      <c r="B39" s="274" t="s">
        <v>176</v>
      </c>
      <c r="C39" s="274"/>
      <c r="D39" s="274"/>
      <c r="E39" s="274"/>
      <c r="F39" s="274"/>
      <c r="G39" s="274"/>
      <c r="H39" s="274"/>
      <c r="I39" s="274"/>
      <c r="J39" s="274"/>
      <c r="K39" s="274"/>
      <c r="L39" s="274"/>
      <c r="M39" s="274"/>
      <c r="N39" s="274"/>
      <c r="O39" s="274"/>
      <c r="P39" s="274"/>
      <c r="Q39" s="274"/>
      <c r="R39" s="274"/>
      <c r="S39" s="274"/>
      <c r="T39" s="274"/>
      <c r="U39" s="274"/>
    </row>
    <row r="40" spans="2:21" ht="19.5" x14ac:dyDescent="0.2">
      <c r="B40" s="298" t="s">
        <v>28</v>
      </c>
      <c r="C40" s="299"/>
      <c r="D40" s="299"/>
      <c r="E40" s="299"/>
      <c r="F40" s="299"/>
      <c r="G40" s="299"/>
      <c r="H40" s="299"/>
      <c r="I40" s="299"/>
      <c r="J40" s="299"/>
      <c r="K40" s="299"/>
      <c r="L40" s="299"/>
      <c r="M40" s="299"/>
      <c r="N40" s="299"/>
      <c r="O40" s="299"/>
      <c r="P40" s="299"/>
      <c r="Q40" s="299"/>
      <c r="R40" s="299"/>
      <c r="S40" s="299"/>
      <c r="T40" s="299"/>
      <c r="U40" s="299"/>
    </row>
    <row r="41" spans="2:21" ht="51.75" customHeight="1" x14ac:dyDescent="0.2">
      <c r="B41" s="294"/>
      <c r="C41" s="294"/>
      <c r="D41" s="294"/>
      <c r="E41" s="294"/>
      <c r="F41" s="294"/>
      <c r="G41" s="294"/>
      <c r="H41" s="294"/>
      <c r="I41" s="294"/>
      <c r="J41" s="294"/>
      <c r="K41" s="294"/>
      <c r="L41" s="294"/>
      <c r="M41" s="294"/>
      <c r="N41" s="294"/>
      <c r="O41" s="294"/>
      <c r="P41" s="294"/>
      <c r="Q41" s="294"/>
      <c r="R41" s="294"/>
      <c r="S41" s="294"/>
      <c r="T41" s="294"/>
      <c r="U41" s="294"/>
    </row>
    <row r="42" spans="2:21" ht="50.25" customHeight="1" x14ac:dyDescent="0.2">
      <c r="B42" s="294"/>
      <c r="C42" s="294"/>
      <c r="D42" s="294"/>
      <c r="E42" s="294"/>
      <c r="F42" s="294"/>
      <c r="G42" s="294"/>
      <c r="H42" s="294"/>
      <c r="I42" s="294"/>
      <c r="J42" s="294"/>
      <c r="K42" s="294"/>
      <c r="L42" s="294"/>
      <c r="M42" s="294"/>
      <c r="N42" s="294"/>
      <c r="O42" s="294"/>
      <c r="P42" s="294"/>
      <c r="Q42" s="294"/>
      <c r="R42" s="294"/>
      <c r="S42" s="294"/>
      <c r="T42" s="294"/>
      <c r="U42" s="294"/>
    </row>
    <row r="43" spans="2:21" ht="19.5" x14ac:dyDescent="0.2">
      <c r="B43" s="295" t="s">
        <v>123</v>
      </c>
      <c r="C43" s="295"/>
      <c r="D43" s="295"/>
      <c r="E43" s="295"/>
      <c r="F43" s="295"/>
      <c r="G43" s="295"/>
      <c r="H43" s="295"/>
      <c r="I43" s="295"/>
      <c r="J43" s="295"/>
      <c r="K43" s="295"/>
      <c r="L43" s="295"/>
      <c r="M43" s="295"/>
      <c r="N43" s="295"/>
      <c r="O43" s="295"/>
      <c r="P43" s="295"/>
      <c r="Q43" s="295"/>
      <c r="R43" s="295"/>
      <c r="S43" s="295"/>
      <c r="T43" s="295"/>
      <c r="U43" s="295"/>
    </row>
    <row r="44" spans="2:21" ht="69.75" customHeight="1" x14ac:dyDescent="0.2">
      <c r="B44" s="294"/>
      <c r="C44" s="294"/>
      <c r="D44" s="294"/>
      <c r="E44" s="294"/>
      <c r="F44" s="294"/>
      <c r="G44" s="294"/>
      <c r="H44" s="294"/>
      <c r="I44" s="294"/>
      <c r="J44" s="294"/>
      <c r="K44" s="294"/>
      <c r="L44" s="294"/>
      <c r="M44" s="294"/>
      <c r="N44" s="294"/>
      <c r="O44" s="294"/>
      <c r="P44" s="294"/>
      <c r="Q44" s="294"/>
      <c r="R44" s="294"/>
      <c r="S44" s="294"/>
      <c r="T44" s="294"/>
      <c r="U44" s="294"/>
    </row>
    <row r="45" spans="2:21" ht="60" customHeight="1" x14ac:dyDescent="0.2">
      <c r="B45" s="294"/>
      <c r="C45" s="294"/>
      <c r="D45" s="294"/>
      <c r="E45" s="294"/>
      <c r="F45" s="294"/>
      <c r="G45" s="294"/>
      <c r="H45" s="294"/>
      <c r="I45" s="294"/>
      <c r="J45" s="294"/>
      <c r="K45" s="294"/>
      <c r="L45" s="294"/>
      <c r="M45" s="294"/>
      <c r="N45" s="294"/>
      <c r="O45" s="294"/>
      <c r="P45" s="294"/>
      <c r="Q45" s="294"/>
      <c r="R45" s="294"/>
      <c r="S45" s="294"/>
      <c r="T45" s="294"/>
      <c r="U45" s="294"/>
    </row>
    <row r="46" spans="2:21" ht="59.25" customHeight="1" x14ac:dyDescent="0.2">
      <c r="B46" s="294"/>
      <c r="C46" s="294"/>
      <c r="D46" s="294"/>
      <c r="E46" s="294"/>
      <c r="F46" s="294"/>
      <c r="G46" s="294"/>
      <c r="H46" s="294"/>
      <c r="I46" s="294"/>
      <c r="J46" s="294"/>
      <c r="K46" s="294"/>
      <c r="L46" s="294"/>
      <c r="M46" s="294"/>
      <c r="N46" s="294"/>
      <c r="O46" s="294"/>
      <c r="P46" s="294"/>
      <c r="Q46" s="294"/>
      <c r="R46" s="294"/>
      <c r="S46" s="294"/>
      <c r="T46" s="294"/>
      <c r="U46" s="294"/>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B37" sqref="B37:U37"/>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68" t="s">
        <v>137</v>
      </c>
      <c r="C2" s="275" t="s">
        <v>179</v>
      </c>
      <c r="D2" s="276"/>
      <c r="E2" s="276"/>
      <c r="F2" s="277"/>
      <c r="G2" s="2"/>
      <c r="H2" s="303" t="s">
        <v>387</v>
      </c>
      <c r="I2" s="304"/>
      <c r="J2" s="304"/>
      <c r="K2" s="305"/>
      <c r="L2" s="3"/>
      <c r="M2" s="306" t="s">
        <v>176</v>
      </c>
      <c r="N2" s="307"/>
      <c r="O2" s="307"/>
      <c r="P2" s="308"/>
      <c r="Q2" s="113"/>
      <c r="R2" s="300" t="s">
        <v>178</v>
      </c>
      <c r="S2" s="301"/>
      <c r="T2" s="301"/>
      <c r="U2" s="302"/>
      <c r="V2" s="264"/>
      <c r="W2" s="17"/>
      <c r="X2" s="17"/>
      <c r="Y2" s="17"/>
      <c r="Z2" s="17"/>
      <c r="AA2" s="17"/>
      <c r="AB2" s="17"/>
      <c r="AC2" s="17"/>
      <c r="AD2" s="17"/>
      <c r="AE2" s="17"/>
      <c r="AF2" s="17"/>
      <c r="AG2" s="17"/>
      <c r="AH2" s="17"/>
      <c r="AI2" s="17"/>
      <c r="AJ2" s="17"/>
      <c r="AK2" s="17"/>
      <c r="AL2" s="17"/>
      <c r="AM2" s="17"/>
      <c r="AN2" s="17"/>
    </row>
    <row r="3" spans="2:40" ht="24.75" customHeight="1" thickBot="1" x14ac:dyDescent="0.25">
      <c r="B3" s="269"/>
      <c r="C3" s="4">
        <v>1</v>
      </c>
      <c r="D3" s="4">
        <v>2</v>
      </c>
      <c r="E3" s="5">
        <v>3</v>
      </c>
      <c r="F3" s="6">
        <v>4</v>
      </c>
      <c r="G3" s="272"/>
      <c r="H3" s="4">
        <v>1</v>
      </c>
      <c r="I3" s="4">
        <v>2</v>
      </c>
      <c r="J3" s="5">
        <v>3</v>
      </c>
      <c r="K3" s="6">
        <v>4</v>
      </c>
      <c r="L3" s="270"/>
      <c r="M3" s="4">
        <v>1</v>
      </c>
      <c r="N3" s="4">
        <v>2</v>
      </c>
      <c r="O3" s="5">
        <v>3</v>
      </c>
      <c r="P3" s="6">
        <v>4</v>
      </c>
      <c r="Q3" s="114"/>
      <c r="R3" s="4">
        <v>1</v>
      </c>
      <c r="S3" s="4">
        <v>2</v>
      </c>
      <c r="T3" s="5">
        <v>3</v>
      </c>
      <c r="U3" s="6">
        <v>4</v>
      </c>
      <c r="V3" s="26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9" t="s">
        <v>133</v>
      </c>
      <c r="C4" s="87">
        <f>Autoevaluación!R84/SUM(Autoevaluación!R84:R87)</f>
        <v>0</v>
      </c>
      <c r="D4" s="8">
        <f>Autoevaluación!R85/SUM(Autoevaluación!R84:R87)</f>
        <v>0</v>
      </c>
      <c r="E4" s="8">
        <f>Autoevaluación!R86/SUM(Autoevaluación!R84:R87)</f>
        <v>0.66666666666666663</v>
      </c>
      <c r="F4" s="8">
        <f>Autoevaluación!R87/SUM(Autoevaluación!R84:R87)</f>
        <v>0.33333333333333331</v>
      </c>
      <c r="G4" s="273"/>
      <c r="H4" s="19">
        <f>Autoevaluación!S84/SUM(Autoevaluación!S84:S87)</f>
        <v>0</v>
      </c>
      <c r="I4" s="8">
        <f>Autoevaluación!S85/SUM(Autoevaluación!S84:S87)</f>
        <v>0</v>
      </c>
      <c r="J4" s="8">
        <f>Autoevaluación!S86/SUM(Autoevaluación!S84:S87)</f>
        <v>0.66666666666666663</v>
      </c>
      <c r="K4" s="8">
        <f>Autoevaluación!S87/SUM(Autoevaluación!S84:S87)</f>
        <v>0.33333333333333331</v>
      </c>
      <c r="L4" s="271"/>
      <c r="M4" s="8">
        <f>Autoevaluación!T84/SUM(Autoevaluación!T84:T87)</f>
        <v>0</v>
      </c>
      <c r="N4" s="8">
        <f>Autoevaluación!T85/SUM(Autoevaluación!T84:T87)</f>
        <v>0</v>
      </c>
      <c r="O4" s="8">
        <f>Autoevaluación!T86/SUM(Autoevaluación!T84:T87)</f>
        <v>1</v>
      </c>
      <c r="P4" s="8">
        <f>Autoevaluación!T87/SUM(Autoevaluación!T84:T87)</f>
        <v>0</v>
      </c>
      <c r="Q4" s="109"/>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1" t="s">
        <v>134</v>
      </c>
      <c r="C5" s="87">
        <f>Autoevaluación!R89/SUM(Autoevaluación!R89:R92)</f>
        <v>0</v>
      </c>
      <c r="D5" s="8">
        <f>Autoevaluación!R90/SUM(Autoevaluación!R89:R92)</f>
        <v>0.14285714285714285</v>
      </c>
      <c r="E5" s="8">
        <f>Autoevaluación!R91/SUM(Autoevaluación!R89:R92)</f>
        <v>0.14285714285714285</v>
      </c>
      <c r="F5" s="8">
        <f>Autoevaluación!R92/SUM(Autoevaluación!R89:R92)</f>
        <v>0.7142857142857143</v>
      </c>
      <c r="G5" s="273"/>
      <c r="H5" s="19">
        <f>Autoevaluación!S89/SUM(Autoevaluación!S89:S92)</f>
        <v>0</v>
      </c>
      <c r="I5" s="8">
        <f>Autoevaluación!S90/SUM(Autoevaluación!S89:S92)</f>
        <v>0.14285714285714285</v>
      </c>
      <c r="J5" s="8">
        <f>Autoevaluación!S87/SUM(Autoevaluación!S85:S88)</f>
        <v>0.33333333333333331</v>
      </c>
      <c r="K5" s="8">
        <f>Autoevaluación!S92/SUM(Autoevaluación!S89:S92)</f>
        <v>0.5714285714285714</v>
      </c>
      <c r="L5" s="271"/>
      <c r="M5" s="8">
        <f>Autoevaluación!T89/SUM(Autoevaluación!T89:T92)</f>
        <v>0</v>
      </c>
      <c r="N5" s="8">
        <f>Autoevaluación!T90/SUM(Autoevaluación!T89:T92)</f>
        <v>0.14285714285714285</v>
      </c>
      <c r="O5" s="8">
        <f>Autoevaluación!T91/SUM(Autoevaluación!T89:T92)</f>
        <v>0.5714285714285714</v>
      </c>
      <c r="P5" s="8">
        <f>Autoevaluación!T92/SUM(Autoevaluación!T89:T92)</f>
        <v>0.2857142857142857</v>
      </c>
      <c r="Q5" s="109"/>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1" t="s">
        <v>32</v>
      </c>
      <c r="C6" s="87">
        <f>Autoevaluación!R98/SUM(Autoevaluación!R98:R101)</f>
        <v>0</v>
      </c>
      <c r="D6" s="8">
        <f>Autoevaluación!R99/SUM(Autoevaluación!R98:R101)</f>
        <v>0.5</v>
      </c>
      <c r="E6" s="8">
        <f>Autoevaluación!R100/SUM(Autoevaluación!R98:R101)</f>
        <v>0.5</v>
      </c>
      <c r="F6" s="8">
        <f>Autoevaluación!R101/SUM(Autoevaluación!R98:R101)</f>
        <v>0</v>
      </c>
      <c r="G6" s="273"/>
      <c r="H6" s="19">
        <f>Autoevaluación!S98/SUM(Autoevaluación!S98:S101)</f>
        <v>0</v>
      </c>
      <c r="I6" s="8">
        <f>Autoevaluación!S99/SUM(Autoevaluación!S98:S101)</f>
        <v>0.5</v>
      </c>
      <c r="J6" s="8">
        <f>Autoevaluación!S100/SUM(Autoevaluación!S98:S101)</f>
        <v>0.5</v>
      </c>
      <c r="K6" s="8">
        <f>Autoevaluación!S101/SUM(Autoevaluación!S98:S101)</f>
        <v>0</v>
      </c>
      <c r="L6" s="271"/>
      <c r="M6" s="8">
        <f>Autoevaluación!T98/SUM(Autoevaluación!T98:T101)</f>
        <v>0</v>
      </c>
      <c r="N6" s="8">
        <f>Autoevaluación!T99/SUM(Autoevaluación!T98:T101)</f>
        <v>0</v>
      </c>
      <c r="O6" s="8">
        <f>Autoevaluación!T100/SUM(Autoevaluación!T98:T101)</f>
        <v>1</v>
      </c>
      <c r="P6" s="8">
        <f>Autoevaluación!T101/SUM(Autoevaluación!T98:T101)</f>
        <v>0</v>
      </c>
      <c r="Q6" s="109"/>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9" t="s">
        <v>135</v>
      </c>
      <c r="C7" s="87">
        <f>Autoevaluación!R102/SUM(Autoevaluación!R102:R105)</f>
        <v>0</v>
      </c>
      <c r="D7" s="8">
        <f>Autoevaluación!R103/SUM(Autoevaluación!R102:R105)</f>
        <v>0.1</v>
      </c>
      <c r="E7" s="8">
        <f>Autoevaluación!R104/SUM(Autoevaluación!R102:R105)</f>
        <v>0.1</v>
      </c>
      <c r="F7" s="8">
        <f>Autoevaluación!R105/SUM(Autoevaluación!R102:R105)</f>
        <v>0.8</v>
      </c>
      <c r="G7" s="273"/>
      <c r="H7" s="19">
        <f>Autoevaluación!S102/SUM(Autoevaluación!S102:S105)</f>
        <v>0</v>
      </c>
      <c r="I7" s="8">
        <f>Autoevaluación!S103/SUM(Autoevaluación!S102:S105)</f>
        <v>0.1</v>
      </c>
      <c r="J7" s="8">
        <f>Autoevaluación!S104/SUM(Autoevaluación!S102:S105)</f>
        <v>0.2</v>
      </c>
      <c r="K7" s="8">
        <f>Autoevaluación!S105/SUM(Autoevaluación!S102:S105)</f>
        <v>0.7</v>
      </c>
      <c r="L7" s="271"/>
      <c r="M7" s="8">
        <f>Autoevaluación!T102/SUM(Autoevaluación!T102:T105)</f>
        <v>0</v>
      </c>
      <c r="N7" s="8">
        <f>Autoevaluación!T103/SUM(Autoevaluación!T102:T105)</f>
        <v>0</v>
      </c>
      <c r="O7" s="8">
        <f>Autoevaluación!T104/SUM(Autoevaluación!T102:T105)</f>
        <v>0.3</v>
      </c>
      <c r="P7" s="8">
        <f>Autoevaluación!T105/SUM(Autoevaluación!T102:T105)</f>
        <v>0.7</v>
      </c>
      <c r="Q7" s="109"/>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9" t="s">
        <v>136</v>
      </c>
      <c r="C8" s="87">
        <f>Autoevaluación!R114/SUM(Autoevaluación!R114:R117)</f>
        <v>0</v>
      </c>
      <c r="D8" s="8">
        <f>Autoevaluación!R115/SUM(Autoevaluación!R114:R117)</f>
        <v>0</v>
      </c>
      <c r="E8" s="8">
        <f>Autoevaluación!R116/SUM(Autoevaluación!R114:R117)</f>
        <v>0</v>
      </c>
      <c r="F8" s="8">
        <f>Autoevaluación!R117/SUM(Autoevaluación!R114:R117)</f>
        <v>1</v>
      </c>
      <c r="G8" s="273"/>
      <c r="H8" s="19">
        <f>Autoevaluación!S114/SUM(Autoevaluación!S114:S117)</f>
        <v>0</v>
      </c>
      <c r="I8" s="8">
        <f>Autoevaluación!S115/SUM(Autoevaluación!S114:S117)</f>
        <v>0</v>
      </c>
      <c r="J8" s="8">
        <f>Autoevaluación!S116/SUM(Autoevaluación!S114:S117)</f>
        <v>0</v>
      </c>
      <c r="K8" s="8">
        <f>Autoevaluación!S117/SUM(Autoevaluación!S114:S117)</f>
        <v>1</v>
      </c>
      <c r="L8" s="271"/>
      <c r="M8" s="8">
        <f>Autoevaluación!T114/SUM(Autoevaluación!T114:T117)</f>
        <v>0</v>
      </c>
      <c r="N8" s="8">
        <f>Autoevaluación!T115/SUM(Autoevaluación!T114:T117)</f>
        <v>0</v>
      </c>
      <c r="O8" s="8">
        <f>Autoevaluación!T116/SUM(Autoevaluación!T114:T117)</f>
        <v>0</v>
      </c>
      <c r="P8" s="8">
        <f>Autoevaluación!T117/SUM(Autoevaluación!T114:T117)</f>
        <v>1</v>
      </c>
      <c r="Q8" s="109"/>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90"/>
      <c r="C9" s="8"/>
      <c r="D9" s="8"/>
      <c r="E9" s="8"/>
      <c r="F9" s="8"/>
      <c r="G9" s="273"/>
      <c r="H9" s="8"/>
      <c r="I9" s="8"/>
      <c r="J9" s="8"/>
      <c r="K9" s="8"/>
      <c r="L9" s="271"/>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0.14857142857142855</v>
      </c>
      <c r="E10" s="13">
        <f>AVERAGE(E4:E9)</f>
        <v>0.28190476190476194</v>
      </c>
      <c r="F10" s="13">
        <f>AVERAGE(F4:F9)</f>
        <v>0.56952380952380954</v>
      </c>
      <c r="G10" s="10"/>
      <c r="H10" s="13">
        <f>AVERAGE(H4:H9)</f>
        <v>0</v>
      </c>
      <c r="I10" s="13">
        <f>AVERAGE(I4:I9)</f>
        <v>0.14857142857142855</v>
      </c>
      <c r="J10" s="13">
        <f>AVERAGE(J4:J9)</f>
        <v>0.33999999999999997</v>
      </c>
      <c r="K10" s="13">
        <f>AVERAGE(K4:K9)</f>
        <v>0.52095238095238083</v>
      </c>
      <c r="L10" s="10"/>
      <c r="M10" s="13">
        <f>AVERAGE(M4:M9)</f>
        <v>0</v>
      </c>
      <c r="N10" s="13">
        <f>AVERAGE(N4:N9)</f>
        <v>2.8571428571428571E-2</v>
      </c>
      <c r="O10" s="13">
        <f>AVERAGE(O4:O9)</f>
        <v>0.57428571428571418</v>
      </c>
      <c r="P10" s="13">
        <f>AVERAGE(P4:P9)</f>
        <v>0.39714285714285713</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67" t="s">
        <v>179</v>
      </c>
      <c r="C12" s="267"/>
      <c r="D12" s="267"/>
      <c r="E12" s="267"/>
      <c r="F12" s="267"/>
      <c r="G12" s="267"/>
      <c r="H12" s="267"/>
      <c r="I12" s="267"/>
      <c r="J12" s="267"/>
      <c r="K12" s="267"/>
      <c r="L12" s="267"/>
      <c r="M12" s="267"/>
      <c r="N12" s="267"/>
      <c r="O12" s="267"/>
      <c r="P12" s="267"/>
      <c r="Q12" s="267"/>
      <c r="R12" s="267"/>
      <c r="S12" s="267"/>
      <c r="T12" s="267"/>
      <c r="U12" s="26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6" t="s">
        <v>28</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0" t="s">
        <v>382</v>
      </c>
      <c r="C14" s="280"/>
      <c r="D14" s="280"/>
      <c r="E14" s="280"/>
      <c r="F14" s="280"/>
      <c r="G14" s="280"/>
      <c r="H14" s="280"/>
      <c r="I14" s="280"/>
      <c r="J14" s="280"/>
      <c r="K14" s="280"/>
      <c r="L14" s="280"/>
      <c r="M14" s="280"/>
      <c r="N14" s="280"/>
      <c r="O14" s="280"/>
      <c r="P14" s="280"/>
      <c r="Q14" s="280"/>
      <c r="R14" s="280"/>
      <c r="S14" s="280"/>
      <c r="T14" s="280"/>
      <c r="U14" s="280"/>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0" t="s">
        <v>383</v>
      </c>
      <c r="C15" s="280"/>
      <c r="D15" s="280"/>
      <c r="E15" s="280"/>
      <c r="F15" s="280"/>
      <c r="G15" s="280"/>
      <c r="H15" s="280"/>
      <c r="I15" s="280"/>
      <c r="J15" s="280"/>
      <c r="K15" s="280"/>
      <c r="L15" s="280"/>
      <c r="M15" s="280"/>
      <c r="N15" s="280"/>
      <c r="O15" s="280"/>
      <c r="P15" s="280"/>
      <c r="Q15" s="280"/>
      <c r="R15" s="280"/>
      <c r="S15" s="280"/>
      <c r="T15" s="280"/>
      <c r="U15" s="280"/>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5" t="s">
        <v>123</v>
      </c>
      <c r="C16" s="295"/>
      <c r="D16" s="295"/>
      <c r="E16" s="295"/>
      <c r="F16" s="295"/>
      <c r="G16" s="295"/>
      <c r="H16" s="295"/>
      <c r="I16" s="295"/>
      <c r="J16" s="295"/>
      <c r="K16" s="295"/>
      <c r="L16" s="295"/>
      <c r="M16" s="295"/>
      <c r="N16" s="295"/>
      <c r="O16" s="295"/>
      <c r="P16" s="295"/>
      <c r="Q16" s="295"/>
      <c r="R16" s="295"/>
      <c r="S16" s="295"/>
      <c r="T16" s="295"/>
      <c r="U16" s="295"/>
    </row>
    <row r="17" spans="2:21" ht="60" customHeight="1" x14ac:dyDescent="0.2">
      <c r="B17" s="280" t="s">
        <v>384</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t="s">
        <v>385</v>
      </c>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t="s">
        <v>386</v>
      </c>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3" t="s">
        <v>387</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298" t="s">
        <v>28</v>
      </c>
      <c r="C22" s="299"/>
      <c r="D22" s="299"/>
      <c r="E22" s="299"/>
      <c r="F22" s="299"/>
      <c r="G22" s="299"/>
      <c r="H22" s="299"/>
      <c r="I22" s="299"/>
      <c r="J22" s="299"/>
      <c r="K22" s="299"/>
      <c r="L22" s="299"/>
      <c r="M22" s="299"/>
      <c r="N22" s="299"/>
      <c r="O22" s="299"/>
      <c r="P22" s="299"/>
      <c r="Q22" s="299"/>
      <c r="R22" s="299"/>
      <c r="S22" s="299"/>
      <c r="T22" s="299"/>
      <c r="U22" s="299"/>
    </row>
    <row r="23" spans="2:21" ht="60" customHeight="1" x14ac:dyDescent="0.2">
      <c r="B23" s="280" t="s">
        <v>660</v>
      </c>
      <c r="C23" s="280"/>
      <c r="D23" s="280"/>
      <c r="E23" s="280"/>
      <c r="F23" s="280"/>
      <c r="G23" s="280"/>
      <c r="H23" s="280"/>
      <c r="I23" s="280"/>
      <c r="J23" s="280"/>
      <c r="K23" s="280"/>
      <c r="L23" s="280"/>
      <c r="M23" s="280"/>
      <c r="N23" s="280"/>
      <c r="O23" s="280"/>
      <c r="P23" s="280"/>
      <c r="Q23" s="280"/>
      <c r="R23" s="280"/>
      <c r="S23" s="280"/>
      <c r="T23" s="280"/>
      <c r="U23" s="280"/>
    </row>
    <row r="24" spans="2:21" ht="60" customHeight="1" x14ac:dyDescent="0.2">
      <c r="B24" s="280" t="s">
        <v>661</v>
      </c>
      <c r="C24" s="280"/>
      <c r="D24" s="280"/>
      <c r="E24" s="280"/>
      <c r="F24" s="280"/>
      <c r="G24" s="280"/>
      <c r="H24" s="280"/>
      <c r="I24" s="280"/>
      <c r="J24" s="280"/>
      <c r="K24" s="280"/>
      <c r="L24" s="280"/>
      <c r="M24" s="280"/>
      <c r="N24" s="280"/>
      <c r="O24" s="280"/>
      <c r="P24" s="280"/>
      <c r="Q24" s="280"/>
      <c r="R24" s="280"/>
      <c r="S24" s="280"/>
      <c r="T24" s="280"/>
      <c r="U24" s="280"/>
    </row>
    <row r="25" spans="2:21" s="15" customFormat="1" ht="24.95" customHeight="1" x14ac:dyDescent="0.25">
      <c r="B25" s="295" t="s">
        <v>123</v>
      </c>
      <c r="C25" s="295"/>
      <c r="D25" s="295"/>
      <c r="E25" s="295"/>
      <c r="F25" s="295"/>
      <c r="G25" s="295"/>
      <c r="H25" s="295"/>
      <c r="I25" s="295"/>
      <c r="J25" s="295"/>
      <c r="K25" s="295"/>
      <c r="L25" s="295"/>
      <c r="M25" s="295"/>
      <c r="N25" s="295"/>
      <c r="O25" s="295"/>
      <c r="P25" s="295"/>
      <c r="Q25" s="295"/>
      <c r="R25" s="295"/>
      <c r="S25" s="295"/>
      <c r="T25" s="295"/>
      <c r="U25" s="295"/>
    </row>
    <row r="26" spans="2:21" ht="60" customHeight="1" x14ac:dyDescent="0.2">
      <c r="B26" s="280" t="s">
        <v>102</v>
      </c>
      <c r="C26" s="280"/>
      <c r="D26" s="280"/>
      <c r="E26" s="280"/>
      <c r="F26" s="280"/>
      <c r="G26" s="280"/>
      <c r="H26" s="280"/>
      <c r="I26" s="280"/>
      <c r="J26" s="280"/>
      <c r="K26" s="280"/>
      <c r="L26" s="280"/>
      <c r="M26" s="280"/>
      <c r="N26" s="280"/>
      <c r="O26" s="280"/>
      <c r="P26" s="280"/>
      <c r="Q26" s="280"/>
      <c r="R26" s="280"/>
      <c r="S26" s="280"/>
      <c r="T26" s="280"/>
      <c r="U26" s="280"/>
    </row>
    <row r="27" spans="2:21" ht="60" customHeight="1" x14ac:dyDescent="0.2">
      <c r="B27" s="280" t="s">
        <v>662</v>
      </c>
      <c r="C27" s="280"/>
      <c r="D27" s="280"/>
      <c r="E27" s="280"/>
      <c r="F27" s="280"/>
      <c r="G27" s="280"/>
      <c r="H27" s="280"/>
      <c r="I27" s="280"/>
      <c r="J27" s="280"/>
      <c r="K27" s="280"/>
      <c r="L27" s="280"/>
      <c r="M27" s="280"/>
      <c r="N27" s="280"/>
      <c r="O27" s="280"/>
      <c r="P27" s="280"/>
      <c r="Q27" s="280"/>
      <c r="R27" s="280"/>
      <c r="S27" s="280"/>
      <c r="T27" s="280"/>
      <c r="U27" s="280"/>
    </row>
    <row r="28" spans="2:21" ht="60" customHeight="1" x14ac:dyDescent="0.2">
      <c r="B28" s="280"/>
      <c r="C28" s="280"/>
      <c r="D28" s="280"/>
      <c r="E28" s="280"/>
      <c r="F28" s="280"/>
      <c r="G28" s="280"/>
      <c r="H28" s="280"/>
      <c r="I28" s="280"/>
      <c r="J28" s="280"/>
      <c r="K28" s="280"/>
      <c r="L28" s="280"/>
      <c r="M28" s="280"/>
      <c r="N28" s="280"/>
      <c r="O28" s="280"/>
      <c r="P28" s="280"/>
      <c r="Q28" s="280"/>
      <c r="R28" s="280"/>
      <c r="S28" s="280"/>
      <c r="T28" s="280"/>
      <c r="U28" s="280"/>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574</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84" t="s">
        <v>28</v>
      </c>
      <c r="C31" s="284"/>
      <c r="D31" s="284"/>
      <c r="E31" s="284"/>
      <c r="F31" s="284"/>
      <c r="G31" s="284"/>
      <c r="H31" s="284"/>
      <c r="I31" s="284"/>
      <c r="J31" s="284"/>
      <c r="K31" s="284"/>
      <c r="L31" s="284"/>
      <c r="M31" s="284"/>
      <c r="N31" s="284"/>
      <c r="O31" s="284"/>
      <c r="P31" s="284"/>
      <c r="Q31" s="284"/>
      <c r="R31" s="284"/>
      <c r="S31" s="284"/>
      <c r="T31" s="284"/>
      <c r="U31" s="284"/>
    </row>
    <row r="32" spans="2:21" ht="60" customHeight="1" x14ac:dyDescent="0.2">
      <c r="B32" s="280" t="s">
        <v>663</v>
      </c>
      <c r="C32" s="280"/>
      <c r="D32" s="280"/>
      <c r="E32" s="280"/>
      <c r="F32" s="280"/>
      <c r="G32" s="280"/>
      <c r="H32" s="280"/>
      <c r="I32" s="280"/>
      <c r="J32" s="280"/>
      <c r="K32" s="280"/>
      <c r="L32" s="280"/>
      <c r="M32" s="280"/>
      <c r="N32" s="280"/>
      <c r="O32" s="280"/>
      <c r="P32" s="280"/>
      <c r="Q32" s="280"/>
      <c r="R32" s="280"/>
      <c r="S32" s="280"/>
      <c r="T32" s="280"/>
      <c r="U32" s="280"/>
    </row>
    <row r="33" spans="2:21" ht="60" customHeight="1" x14ac:dyDescent="0.2">
      <c r="B33" s="280" t="s">
        <v>664</v>
      </c>
      <c r="C33" s="280"/>
      <c r="D33" s="280"/>
      <c r="E33" s="280"/>
      <c r="F33" s="280"/>
      <c r="G33" s="280"/>
      <c r="H33" s="280"/>
      <c r="I33" s="280"/>
      <c r="J33" s="280"/>
      <c r="K33" s="280"/>
      <c r="L33" s="280"/>
      <c r="M33" s="280"/>
      <c r="N33" s="280"/>
      <c r="O33" s="280"/>
      <c r="P33" s="280"/>
      <c r="Q33" s="280"/>
      <c r="R33" s="280"/>
      <c r="S33" s="280"/>
      <c r="T33" s="280"/>
      <c r="U33" s="280"/>
    </row>
    <row r="34" spans="2:21" s="15" customFormat="1" ht="24.95" customHeight="1" x14ac:dyDescent="0.25">
      <c r="B34" s="295" t="s">
        <v>123</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80" t="s">
        <v>665</v>
      </c>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280" t="s">
        <v>666</v>
      </c>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t="s">
        <v>667</v>
      </c>
      <c r="C37" s="280"/>
      <c r="D37" s="280"/>
      <c r="E37" s="280"/>
      <c r="F37" s="280"/>
      <c r="G37" s="280"/>
      <c r="H37" s="280"/>
      <c r="I37" s="280"/>
      <c r="J37" s="280"/>
      <c r="K37" s="280"/>
      <c r="L37" s="280"/>
      <c r="M37" s="280"/>
      <c r="N37" s="280"/>
      <c r="O37" s="280"/>
      <c r="P37" s="280"/>
      <c r="Q37" s="280"/>
      <c r="R37" s="280"/>
      <c r="S37" s="280"/>
      <c r="T37" s="280"/>
      <c r="U37" s="280"/>
    </row>
    <row r="39" spans="2:21" x14ac:dyDescent="0.2">
      <c r="B39" s="274" t="s">
        <v>176</v>
      </c>
      <c r="C39" s="274"/>
      <c r="D39" s="274"/>
      <c r="E39" s="274"/>
      <c r="F39" s="274"/>
      <c r="G39" s="274"/>
      <c r="H39" s="274"/>
      <c r="I39" s="274"/>
      <c r="J39" s="274"/>
      <c r="K39" s="274"/>
      <c r="L39" s="274"/>
      <c r="M39" s="274"/>
      <c r="N39" s="274"/>
      <c r="O39" s="274"/>
      <c r="P39" s="274"/>
      <c r="Q39" s="274"/>
      <c r="R39" s="274"/>
      <c r="S39" s="274"/>
      <c r="T39" s="274"/>
      <c r="U39" s="274"/>
    </row>
    <row r="40" spans="2:21" ht="19.5" x14ac:dyDescent="0.2">
      <c r="B40" s="284" t="s">
        <v>28</v>
      </c>
      <c r="C40" s="284"/>
      <c r="D40" s="284"/>
      <c r="E40" s="284"/>
      <c r="F40" s="284"/>
      <c r="G40" s="284"/>
      <c r="H40" s="284"/>
      <c r="I40" s="284"/>
      <c r="J40" s="284"/>
      <c r="K40" s="284"/>
      <c r="L40" s="284"/>
      <c r="M40" s="284"/>
      <c r="N40" s="284"/>
      <c r="O40" s="284"/>
      <c r="P40" s="284"/>
      <c r="Q40" s="284"/>
      <c r="R40" s="284"/>
      <c r="S40" s="284"/>
      <c r="T40" s="284"/>
      <c r="U40" s="284"/>
    </row>
    <row r="41" spans="2:21" ht="50.25" customHeight="1" x14ac:dyDescent="0.2">
      <c r="B41" s="280"/>
      <c r="C41" s="280"/>
      <c r="D41" s="280"/>
      <c r="E41" s="280"/>
      <c r="F41" s="280"/>
      <c r="G41" s="280"/>
      <c r="H41" s="280"/>
      <c r="I41" s="280"/>
      <c r="J41" s="280"/>
      <c r="K41" s="280"/>
      <c r="L41" s="280"/>
      <c r="M41" s="280"/>
      <c r="N41" s="280"/>
      <c r="O41" s="280"/>
      <c r="P41" s="280"/>
      <c r="Q41" s="280"/>
      <c r="R41" s="280"/>
      <c r="S41" s="280"/>
      <c r="T41" s="280"/>
      <c r="U41" s="280"/>
    </row>
    <row r="42" spans="2:21" ht="51.75"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19.5" x14ac:dyDescent="0.2">
      <c r="B43" s="295" t="s">
        <v>123</v>
      </c>
      <c r="C43" s="295"/>
      <c r="D43" s="295"/>
      <c r="E43" s="295"/>
      <c r="F43" s="295"/>
      <c r="G43" s="295"/>
      <c r="H43" s="295"/>
      <c r="I43" s="295"/>
      <c r="J43" s="295"/>
      <c r="K43" s="295"/>
      <c r="L43" s="295"/>
      <c r="M43" s="295"/>
      <c r="N43" s="295"/>
      <c r="O43" s="295"/>
      <c r="P43" s="295"/>
      <c r="Q43" s="295"/>
      <c r="R43" s="295"/>
      <c r="S43" s="295"/>
      <c r="T43" s="295"/>
      <c r="U43" s="295"/>
    </row>
    <row r="44" spans="2:21" ht="45" customHeight="1" x14ac:dyDescent="0.2">
      <c r="B44" s="280"/>
      <c r="C44" s="280"/>
      <c r="D44" s="280"/>
      <c r="E44" s="280"/>
      <c r="F44" s="280"/>
      <c r="G44" s="280"/>
      <c r="H44" s="280"/>
      <c r="I44" s="280"/>
      <c r="J44" s="280"/>
      <c r="K44" s="280"/>
      <c r="L44" s="280"/>
      <c r="M44" s="280"/>
      <c r="N44" s="280"/>
      <c r="O44" s="280"/>
      <c r="P44" s="280"/>
      <c r="Q44" s="280"/>
      <c r="R44" s="280"/>
      <c r="S44" s="280"/>
      <c r="T44" s="280"/>
      <c r="U44" s="280"/>
    </row>
    <row r="45" spans="2:21" ht="52.5"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55.5"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31" sqref="B31:U31"/>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68" t="s">
        <v>24</v>
      </c>
      <c r="C2" s="267" t="s">
        <v>179</v>
      </c>
      <c r="D2" s="267"/>
      <c r="E2" s="267"/>
      <c r="F2" s="267"/>
      <c r="G2" s="2"/>
      <c r="H2" s="265" t="s">
        <v>387</v>
      </c>
      <c r="I2" s="265"/>
      <c r="J2" s="265"/>
      <c r="K2" s="265"/>
      <c r="L2" s="3"/>
      <c r="M2" s="266" t="s">
        <v>176</v>
      </c>
      <c r="N2" s="266"/>
      <c r="O2" s="266"/>
      <c r="P2" s="266"/>
      <c r="Q2" s="113"/>
      <c r="R2" s="274" t="s">
        <v>176</v>
      </c>
      <c r="S2" s="274"/>
      <c r="T2" s="274"/>
      <c r="U2" s="274"/>
      <c r="V2" s="264"/>
      <c r="W2" s="17"/>
      <c r="X2" s="17"/>
      <c r="Y2" s="17"/>
      <c r="Z2" s="17"/>
      <c r="AA2" s="17"/>
      <c r="AB2" s="17"/>
      <c r="AC2" s="17"/>
      <c r="AD2" s="17"/>
      <c r="AE2" s="17"/>
      <c r="AF2" s="17"/>
      <c r="AG2" s="17"/>
      <c r="AH2" s="17"/>
      <c r="AI2" s="17"/>
      <c r="AJ2" s="17"/>
      <c r="AK2" s="17"/>
      <c r="AL2" s="17"/>
      <c r="AM2" s="17"/>
      <c r="AN2" s="17"/>
    </row>
    <row r="3" spans="2:40" ht="24.75" customHeight="1" thickBot="1" x14ac:dyDescent="0.25">
      <c r="B3" s="269"/>
      <c r="C3" s="4">
        <v>1</v>
      </c>
      <c r="D3" s="4">
        <v>2</v>
      </c>
      <c r="E3" s="5">
        <v>3</v>
      </c>
      <c r="F3" s="6">
        <v>4</v>
      </c>
      <c r="G3" s="272"/>
      <c r="H3" s="4">
        <v>1</v>
      </c>
      <c r="I3" s="4">
        <v>2</v>
      </c>
      <c r="J3" s="5">
        <v>3</v>
      </c>
      <c r="K3" s="6">
        <v>4</v>
      </c>
      <c r="L3" s="270"/>
      <c r="M3" s="4">
        <v>1</v>
      </c>
      <c r="N3" s="4">
        <v>2</v>
      </c>
      <c r="O3" s="5">
        <v>3</v>
      </c>
      <c r="P3" s="6">
        <v>4</v>
      </c>
      <c r="Q3" s="114"/>
      <c r="R3" s="4">
        <v>1</v>
      </c>
      <c r="S3" s="4">
        <v>2</v>
      </c>
      <c r="T3" s="5">
        <v>3</v>
      </c>
      <c r="U3" s="6">
        <v>4</v>
      </c>
      <c r="V3" s="26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2" t="s">
        <v>5</v>
      </c>
      <c r="C4" s="87">
        <f>Autoevaluación!R122/SUM(Autoevaluación!R122:R125)</f>
        <v>0.25</v>
      </c>
      <c r="D4" s="8">
        <f>Autoevaluación!R123/SUM(Autoevaluación!R122:R125)</f>
        <v>0</v>
      </c>
      <c r="E4" s="8">
        <f>Autoevaluación!R124/SUM(Autoevaluación!R122:R125)</f>
        <v>0.25</v>
      </c>
      <c r="F4" s="8">
        <f>Autoevaluación!R125/SUM(Autoevaluación!R122:R125)</f>
        <v>0.5</v>
      </c>
      <c r="G4" s="273"/>
      <c r="H4" s="8">
        <f>Autoevaluación!S122/SUM(Autoevaluación!S122:S125)</f>
        <v>0.25</v>
      </c>
      <c r="I4" s="8">
        <f>Autoevaluación!S123/SUM(Autoevaluación!S122:S125)</f>
        <v>0</v>
      </c>
      <c r="J4" s="8">
        <f>Autoevaluación!S124/SUM(Autoevaluación!S122:S125)</f>
        <v>0.25</v>
      </c>
      <c r="K4" s="8">
        <f>Autoevaluación!S125/SUM(Autoevaluación!S122:S125)</f>
        <v>0.5</v>
      </c>
      <c r="L4" s="271"/>
      <c r="M4" s="8">
        <f>Autoevaluación!T122/SUM(Autoevaluación!T122:T125)</f>
        <v>0.25</v>
      </c>
      <c r="N4" s="8">
        <f>Autoevaluación!T123/SUM(Autoevaluación!T122:T125)</f>
        <v>0.25</v>
      </c>
      <c r="O4" s="8">
        <f>Autoevaluación!T124/SUM(Autoevaluación!T122:T125)</f>
        <v>0.5</v>
      </c>
      <c r="P4" s="8">
        <f>Autoevaluación!T125/SUM(Autoevaluación!T122:T125)</f>
        <v>0</v>
      </c>
      <c r="Q4" s="109"/>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3" t="s">
        <v>10</v>
      </c>
      <c r="C5" s="87">
        <f>Autoevaluación!R128/SUM(Autoevaluación!R128:R131)</f>
        <v>0</v>
      </c>
      <c r="D5" s="8">
        <f>Autoevaluación!R129/SUM(Autoevaluación!R128:R131)</f>
        <v>0.5</v>
      </c>
      <c r="E5" s="8">
        <f>Autoevaluación!R130/SUM(Autoevaluación!R128:R131)</f>
        <v>0.5</v>
      </c>
      <c r="F5" s="8">
        <f>Autoevaluación!R131/SUM(Autoevaluación!R128:R131)</f>
        <v>0</v>
      </c>
      <c r="G5" s="273"/>
      <c r="H5" s="8">
        <f>Autoevaluación!S128/SUM(Autoevaluación!S128:S131)</f>
        <v>0</v>
      </c>
      <c r="I5" s="8">
        <f>Autoevaluación!S129/SUM(Autoevaluación!S128:S131)</f>
        <v>0</v>
      </c>
      <c r="J5" s="8">
        <f>Autoevaluación!S130/SUM(Autoevaluación!S128:S131)</f>
        <v>0.25</v>
      </c>
      <c r="K5" s="8">
        <f>Autoevaluación!S131/SUM(Autoevaluación!S128:S131)</f>
        <v>0.75</v>
      </c>
      <c r="L5" s="271"/>
      <c r="M5" s="8">
        <f>Autoevaluación!T128/SUM(Autoevaluación!T128:T131)</f>
        <v>0</v>
      </c>
      <c r="N5" s="8">
        <f>Autoevaluación!T129/SUM(Autoevaluación!T128:T131)</f>
        <v>0.25</v>
      </c>
      <c r="O5" s="8">
        <f>Autoevaluación!T130/SUM(Autoevaluación!T128:T131)</f>
        <v>0.75</v>
      </c>
      <c r="P5" s="8">
        <f>Autoevaluación!T131/SUM(Autoevaluación!T128:T131)</f>
        <v>0</v>
      </c>
      <c r="Q5" s="109"/>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3" t="s">
        <v>15</v>
      </c>
      <c r="C6" s="87">
        <f>Autoevaluación!R134/SUM(Autoevaluación!R134:R137)</f>
        <v>0</v>
      </c>
      <c r="D6" s="8">
        <f>Autoevaluación!R135/SUM(Autoevaluación!R134:R137)</f>
        <v>0.33333333333333331</v>
      </c>
      <c r="E6" s="8">
        <f>Autoevaluación!R136/SUM(Autoevaluación!R134:R137)</f>
        <v>0.66666666666666663</v>
      </c>
      <c r="F6" s="8">
        <f>Autoevaluación!R137/SUM(Autoevaluación!R134:R137)</f>
        <v>0</v>
      </c>
      <c r="G6" s="273"/>
      <c r="H6" s="8">
        <f>Autoevaluación!S134/SUM(Autoevaluación!S134:S137)</f>
        <v>0</v>
      </c>
      <c r="I6" s="8">
        <f>Autoevaluación!S135/SUM(Autoevaluación!S134:S137)</f>
        <v>0</v>
      </c>
      <c r="J6" s="8">
        <f>Autoevaluación!S136/SUM(Autoevaluación!S134:S137)</f>
        <v>0.33333333333333331</v>
      </c>
      <c r="K6" s="8">
        <f>Autoevaluación!S137/SUM(Autoevaluación!S134:S137)</f>
        <v>0.66666666666666663</v>
      </c>
      <c r="L6" s="271"/>
      <c r="M6" s="8">
        <f>Autoevaluación!T134/SUM(Autoevaluación!T134:T137)</f>
        <v>0</v>
      </c>
      <c r="N6" s="8">
        <f>Autoevaluación!T135/SUM(Autoevaluación!T134:T137)</f>
        <v>0</v>
      </c>
      <c r="O6" s="8">
        <f>Autoevaluación!T136/SUM(Autoevaluación!T134:T137)</f>
        <v>1</v>
      </c>
      <c r="P6" s="8">
        <f>Autoevaluación!T137/SUM(Autoevaluación!T134:T137)</f>
        <v>0</v>
      </c>
      <c r="Q6" s="109"/>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2" t="s">
        <v>19</v>
      </c>
      <c r="C7" s="87">
        <f>Autoevaluación!R139/SUM(Autoevaluación!R139:R142)</f>
        <v>0</v>
      </c>
      <c r="D7" s="8">
        <f>Autoevaluación!R140/SUM(Autoevaluación!R139:R142)</f>
        <v>0</v>
      </c>
      <c r="E7" s="8">
        <f>Autoevaluación!R141/SUM(Autoevaluación!R139:R142)</f>
        <v>1</v>
      </c>
      <c r="F7" s="8">
        <f>Autoevaluación!R142/SUM(Autoevaluación!R139:R142)</f>
        <v>0</v>
      </c>
      <c r="G7" s="273"/>
      <c r="H7" s="8">
        <f>Autoevaluación!S139/SUM(Autoevaluación!S139:S142)</f>
        <v>0</v>
      </c>
      <c r="I7" s="8">
        <f>Autoevaluación!S140/SUM(Autoevaluación!S139:S142)</f>
        <v>0</v>
      </c>
      <c r="J7" s="8">
        <f>Autoevaluación!S141/SUM(Autoevaluación!S139:S142)</f>
        <v>0</v>
      </c>
      <c r="K7" s="8">
        <f>Autoevaluación!S142/SUM(Autoevaluación!S139:S142)</f>
        <v>1</v>
      </c>
      <c r="L7" s="271"/>
      <c r="M7" s="8">
        <f>Autoevaluación!T139/SUM(Autoevaluación!T139:T142)</f>
        <v>0</v>
      </c>
      <c r="N7" s="8">
        <f>Autoevaluación!T140/SUM(Autoevaluación!T139:T142)</f>
        <v>0</v>
      </c>
      <c r="O7" s="8">
        <f>Autoevaluación!T141/SUM(Autoevaluación!T139:T142)</f>
        <v>1</v>
      </c>
      <c r="P7" s="8">
        <f>Autoevaluación!T142/SUM(Autoevaluación!T139:T142)</f>
        <v>0</v>
      </c>
      <c r="Q7" s="109"/>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90"/>
      <c r="C8" s="8"/>
      <c r="D8" s="8"/>
      <c r="E8" s="8"/>
      <c r="F8" s="8"/>
      <c r="G8" s="273"/>
      <c r="H8" s="8"/>
      <c r="I8" s="8"/>
      <c r="J8" s="8"/>
      <c r="K8" s="8"/>
      <c r="L8" s="271"/>
      <c r="M8" s="8"/>
      <c r="N8" s="8"/>
      <c r="O8" s="8"/>
      <c r="P8" s="8"/>
      <c r="Q8" s="109"/>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273"/>
      <c r="H9" s="8"/>
      <c r="I9" s="8"/>
      <c r="J9" s="8"/>
      <c r="K9" s="8"/>
      <c r="L9" s="271"/>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6.25E-2</v>
      </c>
      <c r="D10" s="13">
        <f>AVERAGE(D4:D9)</f>
        <v>0.20833333333333331</v>
      </c>
      <c r="E10" s="13">
        <f>AVERAGE(E4:E9)</f>
        <v>0.60416666666666663</v>
      </c>
      <c r="F10" s="13">
        <f>AVERAGE(F4:F9)</f>
        <v>0.125</v>
      </c>
      <c r="G10" s="10"/>
      <c r="H10" s="13">
        <f>AVERAGE(H4:H9)</f>
        <v>6.25E-2</v>
      </c>
      <c r="I10" s="13">
        <f>AVERAGE(I4:I9)</f>
        <v>0</v>
      </c>
      <c r="J10" s="13">
        <f>AVERAGE(J4:J9)</f>
        <v>0.20833333333333331</v>
      </c>
      <c r="K10" s="13">
        <f>AVERAGE(K4:K9)</f>
        <v>0.72916666666666663</v>
      </c>
      <c r="L10" s="10"/>
      <c r="M10" s="13">
        <f>AVERAGE(M4:M9)</f>
        <v>6.25E-2</v>
      </c>
      <c r="N10" s="13">
        <f>AVERAGE(N4:N9)</f>
        <v>0.125</v>
      </c>
      <c r="O10" s="13">
        <f>AVERAGE(O4:O9)</f>
        <v>0.8125</v>
      </c>
      <c r="P10" s="13">
        <f>AVERAGE(P4:P9)</f>
        <v>0</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67" t="s">
        <v>179</v>
      </c>
      <c r="C12" s="267"/>
      <c r="D12" s="267"/>
      <c r="E12" s="267"/>
      <c r="F12" s="267"/>
      <c r="G12" s="267"/>
      <c r="H12" s="267"/>
      <c r="I12" s="267"/>
      <c r="J12" s="267"/>
      <c r="K12" s="267"/>
      <c r="L12" s="267"/>
      <c r="M12" s="267"/>
      <c r="N12" s="267"/>
      <c r="O12" s="267"/>
      <c r="P12" s="267"/>
      <c r="Q12" s="267"/>
      <c r="R12" s="267"/>
      <c r="S12" s="267"/>
      <c r="T12" s="267"/>
      <c r="U12" s="26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6" t="s">
        <v>28</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row>
    <row r="14" spans="2:40" ht="143.25" customHeight="1" x14ac:dyDescent="0.2">
      <c r="B14" s="280" t="s">
        <v>325</v>
      </c>
      <c r="C14" s="280"/>
      <c r="D14" s="280"/>
      <c r="E14" s="280"/>
      <c r="F14" s="280"/>
      <c r="G14" s="280"/>
      <c r="H14" s="280"/>
      <c r="I14" s="280"/>
      <c r="J14" s="280"/>
      <c r="K14" s="280"/>
      <c r="L14" s="280"/>
      <c r="M14" s="280"/>
      <c r="N14" s="280"/>
      <c r="O14" s="280"/>
      <c r="P14" s="280"/>
      <c r="Q14" s="280"/>
      <c r="R14" s="280"/>
      <c r="S14" s="280"/>
      <c r="T14" s="280"/>
      <c r="U14" s="280"/>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0"/>
      <c r="C15" s="280"/>
      <c r="D15" s="280"/>
      <c r="E15" s="280"/>
      <c r="F15" s="280"/>
      <c r="G15" s="280"/>
      <c r="H15" s="280"/>
      <c r="I15" s="280"/>
      <c r="J15" s="280"/>
      <c r="K15" s="280"/>
      <c r="L15" s="280"/>
      <c r="M15" s="280"/>
      <c r="N15" s="280"/>
      <c r="O15" s="280"/>
      <c r="P15" s="280"/>
      <c r="Q15" s="280"/>
      <c r="R15" s="280"/>
      <c r="S15" s="280"/>
      <c r="T15" s="280"/>
      <c r="U15" s="280"/>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5" t="s">
        <v>123</v>
      </c>
      <c r="C16" s="295"/>
      <c r="D16" s="295"/>
      <c r="E16" s="295"/>
      <c r="F16" s="295"/>
      <c r="G16" s="295"/>
      <c r="H16" s="295"/>
      <c r="I16" s="295"/>
      <c r="J16" s="295"/>
      <c r="K16" s="295"/>
      <c r="L16" s="295"/>
      <c r="M16" s="295"/>
      <c r="N16" s="295"/>
      <c r="O16" s="295"/>
      <c r="P16" s="295"/>
      <c r="Q16" s="295"/>
      <c r="R16" s="295"/>
      <c r="S16" s="295"/>
      <c r="T16" s="295"/>
      <c r="U16" s="295"/>
    </row>
    <row r="17" spans="2:21" ht="187.5" customHeight="1" x14ac:dyDescent="0.2">
      <c r="B17" s="280" t="s">
        <v>326</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3" t="s">
        <v>387</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284" t="s">
        <v>28</v>
      </c>
      <c r="C22" s="284"/>
      <c r="D22" s="284"/>
      <c r="E22" s="284"/>
      <c r="F22" s="284"/>
      <c r="G22" s="284"/>
      <c r="H22" s="284"/>
      <c r="I22" s="284"/>
      <c r="J22" s="284"/>
      <c r="K22" s="284"/>
      <c r="L22" s="284"/>
      <c r="M22" s="284"/>
      <c r="N22" s="284"/>
      <c r="O22" s="284"/>
      <c r="P22" s="284"/>
      <c r="Q22" s="284"/>
      <c r="R22" s="284"/>
      <c r="S22" s="284"/>
      <c r="T22" s="284"/>
      <c r="U22" s="284"/>
    </row>
    <row r="23" spans="2:21" ht="60" customHeight="1" x14ac:dyDescent="0.2">
      <c r="B23" s="280"/>
      <c r="C23" s="280"/>
      <c r="D23" s="280"/>
      <c r="E23" s="280"/>
      <c r="F23" s="280"/>
      <c r="G23" s="280"/>
      <c r="H23" s="280"/>
      <c r="I23" s="280"/>
      <c r="J23" s="280"/>
      <c r="K23" s="280"/>
      <c r="L23" s="280"/>
      <c r="M23" s="280"/>
      <c r="N23" s="280"/>
      <c r="O23" s="280"/>
      <c r="P23" s="280"/>
      <c r="Q23" s="280"/>
      <c r="R23" s="280"/>
      <c r="S23" s="280"/>
      <c r="T23" s="280"/>
      <c r="U23" s="280"/>
    </row>
    <row r="24" spans="2:21" ht="60" customHeight="1" x14ac:dyDescent="0.2">
      <c r="B24" s="280"/>
      <c r="C24" s="280"/>
      <c r="D24" s="280"/>
      <c r="E24" s="280"/>
      <c r="F24" s="280"/>
      <c r="G24" s="280"/>
      <c r="H24" s="280"/>
      <c r="I24" s="280"/>
      <c r="J24" s="280"/>
      <c r="K24" s="280"/>
      <c r="L24" s="280"/>
      <c r="M24" s="280"/>
      <c r="N24" s="280"/>
      <c r="O24" s="280"/>
      <c r="P24" s="280"/>
      <c r="Q24" s="280"/>
      <c r="R24" s="280"/>
      <c r="S24" s="280"/>
      <c r="T24" s="280"/>
      <c r="U24" s="280"/>
    </row>
    <row r="25" spans="2:21" s="15" customFormat="1" ht="24.95" customHeight="1" x14ac:dyDescent="0.25">
      <c r="B25" s="295" t="s">
        <v>123</v>
      </c>
      <c r="C25" s="295"/>
      <c r="D25" s="295"/>
      <c r="E25" s="295"/>
      <c r="F25" s="295"/>
      <c r="G25" s="295"/>
      <c r="H25" s="295"/>
      <c r="I25" s="295"/>
      <c r="J25" s="295"/>
      <c r="K25" s="295"/>
      <c r="L25" s="295"/>
      <c r="M25" s="295"/>
      <c r="N25" s="295"/>
      <c r="O25" s="295"/>
      <c r="P25" s="295"/>
      <c r="Q25" s="295"/>
      <c r="R25" s="295"/>
      <c r="S25" s="295"/>
      <c r="T25" s="295"/>
      <c r="U25" s="295"/>
    </row>
    <row r="26" spans="2:21" ht="60" customHeight="1" x14ac:dyDescent="0.2">
      <c r="B26" s="280"/>
      <c r="C26" s="280"/>
      <c r="D26" s="280"/>
      <c r="E26" s="280"/>
      <c r="F26" s="280"/>
      <c r="G26" s="280"/>
      <c r="H26" s="280"/>
      <c r="I26" s="280"/>
      <c r="J26" s="280"/>
      <c r="K26" s="280"/>
      <c r="L26" s="280"/>
      <c r="M26" s="280"/>
      <c r="N26" s="280"/>
      <c r="O26" s="280"/>
      <c r="P26" s="280"/>
      <c r="Q26" s="280"/>
      <c r="R26" s="280"/>
      <c r="S26" s="280"/>
      <c r="T26" s="280"/>
      <c r="U26" s="280"/>
    </row>
    <row r="27" spans="2:21" ht="60" customHeight="1" x14ac:dyDescent="0.2">
      <c r="B27" s="280"/>
      <c r="C27" s="280"/>
      <c r="D27" s="280"/>
      <c r="E27" s="280"/>
      <c r="F27" s="280"/>
      <c r="G27" s="280"/>
      <c r="H27" s="280"/>
      <c r="I27" s="280"/>
      <c r="J27" s="280"/>
      <c r="K27" s="280"/>
      <c r="L27" s="280"/>
      <c r="M27" s="280"/>
      <c r="N27" s="280"/>
      <c r="O27" s="280"/>
      <c r="P27" s="280"/>
      <c r="Q27" s="280"/>
      <c r="R27" s="280"/>
      <c r="S27" s="280"/>
      <c r="T27" s="280"/>
      <c r="U27" s="280"/>
    </row>
    <row r="28" spans="2:21" ht="60" customHeight="1" x14ac:dyDescent="0.2">
      <c r="B28" s="280"/>
      <c r="C28" s="280"/>
      <c r="D28" s="280"/>
      <c r="E28" s="280"/>
      <c r="F28" s="280"/>
      <c r="G28" s="280"/>
      <c r="H28" s="280"/>
      <c r="I28" s="280"/>
      <c r="J28" s="280"/>
      <c r="K28" s="280"/>
      <c r="L28" s="280"/>
      <c r="M28" s="280"/>
      <c r="N28" s="280"/>
      <c r="O28" s="280"/>
      <c r="P28" s="280"/>
      <c r="Q28" s="280"/>
      <c r="R28" s="280"/>
      <c r="S28" s="280"/>
      <c r="T28" s="280"/>
      <c r="U28" s="280"/>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574</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98" t="s">
        <v>28</v>
      </c>
      <c r="C31" s="299"/>
      <c r="D31" s="299"/>
      <c r="E31" s="299"/>
      <c r="F31" s="299"/>
      <c r="G31" s="299"/>
      <c r="H31" s="299"/>
      <c r="I31" s="299"/>
      <c r="J31" s="299"/>
      <c r="K31" s="299"/>
      <c r="L31" s="299"/>
      <c r="M31" s="299"/>
      <c r="N31" s="299"/>
      <c r="O31" s="299"/>
      <c r="P31" s="299"/>
      <c r="Q31" s="299"/>
      <c r="R31" s="299"/>
      <c r="S31" s="299"/>
      <c r="T31" s="299"/>
      <c r="U31" s="299"/>
    </row>
    <row r="32" spans="2:21" ht="60" customHeight="1" x14ac:dyDescent="0.2">
      <c r="B32" s="280"/>
      <c r="C32" s="280"/>
      <c r="D32" s="280"/>
      <c r="E32" s="280"/>
      <c r="F32" s="280"/>
      <c r="G32" s="280"/>
      <c r="H32" s="280"/>
      <c r="I32" s="280"/>
      <c r="J32" s="280"/>
      <c r="K32" s="280"/>
      <c r="L32" s="280"/>
      <c r="M32" s="280"/>
      <c r="N32" s="280"/>
      <c r="O32" s="280"/>
      <c r="P32" s="280"/>
      <c r="Q32" s="280"/>
      <c r="R32" s="280"/>
      <c r="S32" s="280"/>
      <c r="T32" s="280"/>
      <c r="U32" s="280"/>
    </row>
    <row r="33" spans="2:21" ht="60" customHeight="1" x14ac:dyDescent="0.2">
      <c r="B33" s="280"/>
      <c r="C33" s="280"/>
      <c r="D33" s="280"/>
      <c r="E33" s="280"/>
      <c r="F33" s="280"/>
      <c r="G33" s="280"/>
      <c r="H33" s="280"/>
      <c r="I33" s="280"/>
      <c r="J33" s="280"/>
      <c r="K33" s="280"/>
      <c r="L33" s="280"/>
      <c r="M33" s="280"/>
      <c r="N33" s="280"/>
      <c r="O33" s="280"/>
      <c r="P33" s="280"/>
      <c r="Q33" s="280"/>
      <c r="R33" s="280"/>
      <c r="S33" s="280"/>
      <c r="T33" s="280"/>
      <c r="U33" s="280"/>
    </row>
    <row r="34" spans="2:21" s="15" customFormat="1" ht="24.95" customHeight="1" x14ac:dyDescent="0.25">
      <c r="B34" s="295" t="s">
        <v>123</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80"/>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280"/>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c r="C37" s="280"/>
      <c r="D37" s="280"/>
      <c r="E37" s="280"/>
      <c r="F37" s="280"/>
      <c r="G37" s="280"/>
      <c r="H37" s="280"/>
      <c r="I37" s="280"/>
      <c r="J37" s="280"/>
      <c r="K37" s="280"/>
      <c r="L37" s="280"/>
      <c r="M37" s="280"/>
      <c r="N37" s="280"/>
      <c r="O37" s="280"/>
      <c r="P37" s="280"/>
      <c r="Q37" s="280"/>
      <c r="R37" s="280"/>
      <c r="S37" s="280"/>
      <c r="T37" s="280"/>
      <c r="U37" s="280"/>
    </row>
    <row r="40" spans="2:21" x14ac:dyDescent="0.2">
      <c r="B40" s="274" t="s">
        <v>176</v>
      </c>
      <c r="C40" s="274"/>
      <c r="D40" s="274"/>
      <c r="E40" s="274"/>
      <c r="F40" s="274"/>
      <c r="G40" s="274"/>
      <c r="H40" s="274"/>
      <c r="I40" s="274"/>
      <c r="J40" s="274"/>
      <c r="K40" s="274"/>
      <c r="L40" s="274"/>
      <c r="M40" s="274"/>
      <c r="N40" s="274"/>
      <c r="O40" s="274"/>
      <c r="P40" s="274"/>
      <c r="Q40" s="274"/>
      <c r="R40" s="274"/>
      <c r="S40" s="274"/>
      <c r="T40" s="274"/>
      <c r="U40" s="274"/>
    </row>
    <row r="41" spans="2:21" ht="19.5" x14ac:dyDescent="0.2">
      <c r="B41" s="298" t="s">
        <v>28</v>
      </c>
      <c r="C41" s="299"/>
      <c r="D41" s="299"/>
      <c r="E41" s="299"/>
      <c r="F41" s="299"/>
      <c r="G41" s="299"/>
      <c r="H41" s="299"/>
      <c r="I41" s="299"/>
      <c r="J41" s="299"/>
      <c r="K41" s="299"/>
      <c r="L41" s="299"/>
      <c r="M41" s="299"/>
      <c r="N41" s="299"/>
      <c r="O41" s="299"/>
      <c r="P41" s="299"/>
      <c r="Q41" s="299"/>
      <c r="R41" s="299"/>
      <c r="S41" s="299"/>
      <c r="T41" s="299"/>
      <c r="U41" s="299"/>
    </row>
    <row r="42" spans="2:21" ht="62.25"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64.5" customHeight="1" x14ac:dyDescent="0.2">
      <c r="B43" s="280"/>
      <c r="C43" s="280"/>
      <c r="D43" s="280"/>
      <c r="E43" s="280"/>
      <c r="F43" s="280"/>
      <c r="G43" s="280"/>
      <c r="H43" s="280"/>
      <c r="I43" s="280"/>
      <c r="J43" s="280"/>
      <c r="K43" s="280"/>
      <c r="L43" s="280"/>
      <c r="M43" s="280"/>
      <c r="N43" s="280"/>
      <c r="O43" s="280"/>
      <c r="P43" s="280"/>
      <c r="Q43" s="280"/>
      <c r="R43" s="280"/>
      <c r="S43" s="280"/>
      <c r="T43" s="280"/>
      <c r="U43" s="280"/>
    </row>
    <row r="44" spans="2:21" ht="19.5" x14ac:dyDescent="0.2">
      <c r="B44" s="295" t="s">
        <v>123</v>
      </c>
      <c r="C44" s="295"/>
      <c r="D44" s="295"/>
      <c r="E44" s="295"/>
      <c r="F44" s="295"/>
      <c r="G44" s="295"/>
      <c r="H44" s="295"/>
      <c r="I44" s="295"/>
      <c r="J44" s="295"/>
      <c r="K44" s="295"/>
      <c r="L44" s="295"/>
      <c r="M44" s="295"/>
      <c r="N44" s="295"/>
      <c r="O44" s="295"/>
      <c r="P44" s="295"/>
      <c r="Q44" s="295"/>
      <c r="R44" s="295"/>
      <c r="S44" s="295"/>
      <c r="T44" s="295"/>
      <c r="U44" s="295"/>
    </row>
    <row r="45" spans="2:21" ht="54.75"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61.5"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47" spans="2:21" ht="64.5" customHeight="1" x14ac:dyDescent="0.2">
      <c r="B47" s="280"/>
      <c r="C47" s="280"/>
      <c r="D47" s="280"/>
      <c r="E47" s="280"/>
      <c r="F47" s="280"/>
      <c r="G47" s="280"/>
      <c r="H47" s="280"/>
      <c r="I47" s="280"/>
      <c r="J47" s="280"/>
      <c r="K47" s="280"/>
      <c r="L47" s="280"/>
      <c r="M47" s="280"/>
      <c r="N47" s="280"/>
      <c r="O47" s="280"/>
      <c r="P47" s="280"/>
      <c r="Q47" s="280"/>
      <c r="R47" s="280"/>
      <c r="S47" s="280"/>
      <c r="T47" s="280"/>
      <c r="U47" s="280"/>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EDINHO</cp:lastModifiedBy>
  <cp:lastPrinted>2011-10-07T14:16:27Z</cp:lastPrinted>
  <dcterms:created xsi:type="dcterms:W3CDTF">2010-02-23T19:10:51Z</dcterms:created>
  <dcterms:modified xsi:type="dcterms:W3CDTF">2022-01-21T15:06:52Z</dcterms:modified>
</cp:coreProperties>
</file>