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Desktop\"/>
    </mc:Choice>
  </mc:AlternateContent>
  <xr:revisionPtr revIDLastSave="0" documentId="13_ncr:1_{BE987DCD-CC64-4C9C-85EB-069D2176CAA1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Estado aprendizajes" sheetId="7" r:id="rId1"/>
    <sheet name="PAFP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2">[1]Hoja3!$A$2:$A$13</definedName>
    <definedName name="Grado" localSheetId="1">[2]Hoja3!$A$2:$A$13</definedName>
    <definedName name="Grado">Hoja3!$A$2:$A$13</definedName>
    <definedName name="SN">Hoja3!$B$2:$B$3</definedName>
    <definedName name="Trabajado">Hoja3!$D$2:$D$5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L52" i="7"/>
  <c r="C52" i="7" s="1"/>
  <c r="L53" i="7"/>
  <c r="C53" i="7" s="1"/>
  <c r="L54" i="7"/>
  <c r="C54" i="7" s="1"/>
  <c r="Q54" i="7" s="1"/>
  <c r="L55" i="7"/>
  <c r="C55" i="7" s="1"/>
  <c r="L56" i="7"/>
  <c r="C56" i="7" s="1"/>
  <c r="L57" i="7"/>
  <c r="C57" i="7" s="1"/>
  <c r="L58" i="7"/>
  <c r="C58" i="7" s="1"/>
  <c r="Q58" i="7" s="1"/>
  <c r="L59" i="7"/>
  <c r="C59" i="7" s="1"/>
  <c r="L60" i="7"/>
  <c r="L61" i="7"/>
  <c r="C61" i="7" s="1"/>
  <c r="L62" i="7"/>
  <c r="C62" i="7" s="1"/>
  <c r="Q62" i="7" s="1"/>
  <c r="L63" i="7"/>
  <c r="C63" i="7" s="1"/>
  <c r="L64" i="7"/>
  <c r="C64" i="7" s="1"/>
  <c r="L65" i="7"/>
  <c r="C65" i="7" s="1"/>
  <c r="L66" i="7"/>
  <c r="C66" i="7" s="1"/>
  <c r="Q66" i="7" s="1"/>
  <c r="L67" i="7"/>
  <c r="C67" i="7" s="1"/>
  <c r="L68" i="7"/>
  <c r="C68" i="7" s="1"/>
  <c r="L69" i="7"/>
  <c r="C69" i="7" s="1"/>
  <c r="L70" i="7"/>
  <c r="E52" i="7"/>
  <c r="E53" i="7"/>
  <c r="E54" i="7"/>
  <c r="E55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69" i="7" l="1"/>
  <c r="Q68" i="7"/>
  <c r="Q67" i="7"/>
  <c r="Q65" i="7"/>
  <c r="Q64" i="7"/>
  <c r="Q63" i="7"/>
  <c r="Q61" i="7"/>
  <c r="Q59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<sst xmlns="http://schemas.openxmlformats.org/spreadsheetml/2006/main" count="1129" uniqueCount="357">
  <si>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</si>
  <si>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</si>
  <si>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</si>
  <si>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</si>
  <si>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</si>
  <si>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</si>
  <si>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</si>
  <si>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</si>
  <si>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</si>
  <si>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</si>
  <si>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</si>
  <si>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</si>
  <si>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</si>
  <si>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</si>
  <si>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</si>
  <si>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</si>
  <si>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</si>
  <si>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</si>
  <si>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</si>
  <si>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</si>
  <si>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</si>
  <si>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</si>
  <si>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</si>
  <si>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</si>
  <si>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</si>
  <si>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</si>
  <si>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</si>
  <si>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</si>
  <si>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</si>
  <si>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</si>
  <si>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</si>
  <si>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</si>
  <si>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</si>
  <si>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</si>
  <si>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</si>
  <si>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</si>
  <si>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</si>
  <si>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</si>
  <si>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</si>
  <si>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</si>
  <si>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</si>
  <si>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</si>
  <si>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</si>
  <si>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</si>
  <si>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</si>
  <si>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</si>
  <si>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</si>
  <si>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</si>
  <si>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</si>
  <si>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</si>
  <si>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</si>
  <si>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</si>
  <si>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</si>
  <si>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</si>
  <si>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</si>
  <si>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</si>
  <si>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</si>
  <si>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</si>
  <si>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</si>
  <si>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</si>
  <si>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</si>
  <si>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</si>
  <si>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</si>
  <si>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</si>
  <si>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</si>
  <si>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</si>
  <si>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</si>
  <si>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</si>
  <si>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</si>
  <si>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</si>
  <si>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</si>
  <si>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</si>
  <si>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</si>
  <si>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</si>
  <si>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</si>
  <si>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</si>
  <si>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</si>
  <si>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</si>
  <si>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</si>
  <si>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</si>
  <si>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</si>
  <si>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</si>
  <si>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</si>
  <si>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</si>
  <si>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</si>
  <si>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</si>
  <si>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</si>
  <si>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</si>
  <si>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</si>
  <si>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</si>
  <si>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</si>
  <si>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</si>
  <si>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</si>
  <si>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</si>
  <si>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</si>
  <si>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</si>
  <si>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</si>
  <si>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</si>
  <si>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</si>
  <si>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</si>
  <si>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</si>
  <si>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</si>
  <si>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</si>
  <si>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</si>
  <si>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</si>
  <si>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</si>
  <si>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</si>
  <si>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</si>
  <si>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</si>
  <si>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</si>
  <si>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</si>
  <si>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</si>
  <si>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</si>
  <si>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</si>
  <si>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</si>
  <si>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</si>
  <si>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</si>
  <si>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</si>
  <si>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</si>
  <si>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</si>
  <si>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</si>
  <si>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</si>
  <si>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</si>
  <si>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</si>
  <si>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</si>
  <si>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</si>
  <si>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</si>
  <si>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</si>
  <si>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</si>
  <si>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</si>
  <si>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</si>
  <si>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</si>
  <si>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</si>
  <si>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</si>
  <si>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</si>
  <si>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</si>
  <si>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</si>
  <si>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</si>
  <si>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</si>
  <si>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</si>
  <si>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</si>
  <si>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</si>
  <si>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</si>
  <si>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</si>
  <si>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</si>
  <si>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</si>
  <si>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</si>
  <si>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</si>
  <si>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</si>
  <si>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</si>
  <si>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</si>
  <si>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</si>
  <si>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</si>
  <si>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</si>
  <si>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</si>
  <si>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</si>
  <si>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</si>
  <si>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</si>
  <si>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</si>
  <si>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</si>
  <si>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</si>
  <si>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</si>
  <si>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</si>
  <si>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</si>
  <si>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</si>
  <si>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</si>
  <si>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</si>
  <si>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</si>
  <si>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</si>
  <si>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</si>
  <si>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</si>
  <si>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</si>
  <si>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</si>
  <si>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</si>
  <si>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</si>
  <si>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</si>
  <si>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</si>
  <si>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</si>
  <si>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</si>
  <si>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</si>
  <si>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</si>
  <si>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</si>
  <si>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</si>
  <si>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</si>
  <si>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</si>
  <si>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</si>
  <si>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</si>
  <si>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</si>
  <si>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</si>
  <si>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</si>
  <si>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</si>
  <si>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</si>
  <si>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</si>
  <si>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</si>
  <si>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</si>
  <si>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</si>
  <si>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</si>
  <si>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</si>
  <si>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</si>
  <si>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</si>
  <si>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</si>
  <si>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</si>
  <si>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</si>
  <si>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</si>
  <si>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</si>
  <si>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</si>
  <si>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</si>
  <si>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</si>
  <si>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</si>
  <si>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</si>
  <si>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</si>
  <si>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</si>
  <si>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</si>
  <si>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</si>
  <si>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</si>
  <si>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</si>
  <si>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</si>
  <si>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</si>
  <si>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</si>
  <si>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</si>
  <si>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</si>
  <si>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</si>
  <si>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</si>
  <si>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</si>
  <si>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</si>
  <si>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</si>
  <si>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</si>
  <si>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</si>
  <si>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</si>
  <si>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</si>
  <si>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</si>
  <si>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</si>
  <si>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</si>
  <si>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</si>
  <si>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</si>
  <si>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</si>
  <si>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</si>
  <si>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</si>
  <si>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</si>
  <si>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</si>
  <si>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</si>
  <si>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</si>
  <si>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</si>
  <si>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</si>
  <si>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</si>
  <si>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</si>
  <si>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</si>
  <si>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</si>
  <si>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</si>
  <si>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</si>
  <si>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</si>
  <si>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</si>
  <si>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</si>
  <si>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</si>
  <si>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</si>
  <si>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</si>
  <si>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</si>
  <si>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</si>
  <si>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</si>
  <si>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</si>
  <si>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</si>
  <si>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</si>
  <si>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</si>
  <si>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</si>
  <si>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</si>
  <si>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</si>
  <si>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</si>
  <si>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</si>
  <si>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</si>
  <si>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</si>
  <si>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</si>
  <si>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</si>
  <si>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</si>
  <si>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</si>
  <si>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</si>
  <si>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</si>
  <si>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</si>
  <si>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</si>
  <si>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</si>
  <si>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</si>
  <si>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</si>
  <si>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</si>
  <si>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</si>
  <si>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</si>
  <si>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</si>
  <si>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</si>
  <si>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</si>
  <si>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</si>
  <si>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</si>
  <si>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</si>
  <si>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</si>
  <si>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</si>
  <si>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</si>
  <si>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</si>
  <si>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</si>
  <si>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</si>
  <si>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</si>
  <si>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</si>
  <si>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</si>
  <si>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</si>
  <si>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</si>
  <si>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</si>
  <si>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</si>
  <si>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</si>
  <si>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</si>
  <si>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</si>
  <si>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</si>
  <si>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</si>
  <si>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</si>
  <si>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</si>
  <si>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</si>
  <si>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</si>
  <si>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</si>
  <si>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</si>
  <si>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</si>
  <si>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</si>
  <si>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</si>
  <si>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>Colegio Agueda Gallardo de Villamizar</t>
  </si>
  <si>
    <t>Pamplona</t>
  </si>
  <si>
    <t>Matematicas</t>
  </si>
  <si>
    <t>Carmen Aide  Barrera m.</t>
  </si>
  <si>
    <t>Colegio Agueda</t>
  </si>
  <si>
    <t xml:space="preserve">Matematicas </t>
  </si>
  <si>
    <t>Sistema de numeración decimal.</t>
  </si>
  <si>
    <t xml:space="preserve">
Caracteristicas de los numeros naturales </t>
  </si>
  <si>
    <t xml:space="preserve">Operaciones con numeros naturales </t>
  </si>
  <si>
    <t>Múltiplos y divisores de un número.</t>
  </si>
  <si>
    <t>Criterios de divisibilidad.</t>
  </si>
  <si>
    <t>Múltiplos y divisores de un número</t>
  </si>
  <si>
    <t>Números primos y números compuestos.</t>
  </si>
  <si>
    <t>M. C. D. y m.c.m</t>
  </si>
  <si>
    <t>caracteristicas de las fracciones</t>
  </si>
  <si>
    <t>Operaciones con fracciones</t>
  </si>
  <si>
    <t xml:space="preserve">Caracteristicas de los numeros decimales </t>
  </si>
  <si>
    <t>Operaciones con numeros decimales</t>
  </si>
  <si>
    <t xml:space="preserve">Elementos básicos de Geometría </t>
  </si>
  <si>
    <t>los Ángulos y sus características principales</t>
  </si>
  <si>
    <t>Los polígonos y sus características</t>
  </si>
  <si>
    <t>plano cartesiano,</t>
  </si>
  <si>
    <t>Poliedros regulares</t>
  </si>
  <si>
    <t>Unidades de medida</t>
  </si>
  <si>
    <t>SE PLANTEO EL PLAN DE MEJORAMIENTO PARA EL DESARROLLO EN EL CUARTO PERIODO COMO ESTRATEGIA DE REFUERZO Y RECUPERACIÓN PERMANENTE: DESTINAR  LOS DIEZ PRIMEROS MUNUTOS DE CADA CLASE PARA REFORZAR Y ACLARAR DUDAS SOBRE EJES  APRENDIZAJES QUE REQUIEREN  PMI .</t>
  </si>
  <si>
    <t>Multiplos y divisores de un numero</t>
  </si>
  <si>
    <t>Criterios de divisibilidad</t>
  </si>
  <si>
    <t>Potenciacion, radicacion de numeros naturales</t>
  </si>
  <si>
    <t>MCD y mcm</t>
  </si>
  <si>
    <t xml:space="preserve">Operaciones con Fracciones </t>
  </si>
  <si>
    <t xml:space="preserve">Operaciones con Decimales </t>
  </si>
  <si>
    <t>Trabajo</t>
  </si>
  <si>
    <t>trabajo</t>
  </si>
  <si>
    <t>Alegria</t>
  </si>
  <si>
    <t xml:space="preserve">Video de apoyo 
Aritgramas
Fotocopias </t>
  </si>
  <si>
    <t>Video de apoyo 
Tallere didáctico
Juegos de competencias de
agilidad mental</t>
  </si>
  <si>
    <t>Cuarto periodo</t>
  </si>
  <si>
    <t>Cuarto periodo
agilidad mental</t>
  </si>
  <si>
    <t>Cuarto Periodo</t>
  </si>
  <si>
    <t xml:space="preserve"> Cuaderno
Evaluación escrita Tipo Icfes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</si>
</sst>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68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5" fillId="0" borderId="0" xfId="0" applyFont="1" applyAlignment="1">
      <alignment horizontal="center"/>
    </xf>
    <xf numFmtId="0" fontId="2" fillId="0" borderId="0" xfId="0" applyFont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13" xfId="0" applyFont="1" applyBorder="1"/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9" fillId="0" borderId="0" xfId="0" applyFont="1" applyAlignment="1">
      <alignment horizontal="left"/>
    </xf>
    <xf numFmtId="0" fontId="9" fillId="0" borderId="5" xfId="0" applyFont="1" applyBorder="1"/>
    <xf numFmtId="0" fontId="11" fillId="0" borderId="0" xfId="0" applyFont="1"/>
    <xf numFmtId="0" fontId="10" fillId="0" borderId="0" xfId="0" applyFont="1" applyAlignment="1">
      <alignment horizontal="left"/>
    </xf>
    <xf numFmtId="0" fontId="9" fillId="0" borderId="7" xfId="0" applyFont="1" applyBorder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/>
    <xf numFmtId="0" fontId="9" fillId="0" borderId="11" xfId="0" applyFont="1" applyBorder="1"/>
    <xf numFmtId="0" fontId="9" fillId="0" borderId="33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0" fillId="0" borderId="6" xfId="0" applyBorder="1" applyAlignment="1" applyProtection="1">
      <alignment vertical="center" wrapText="1"/>
      <protection locked="0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2" fillId="0" borderId="2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2" fillId="0" borderId="38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</cellXfs>
  <cellStyles count="4">
    <cellStyle name="Normal" xfId="0" builtinId="0"/>
    <cellStyle name="Normal 10" xfId="3" xr:uid="{23D7B992-9C4F-4616-AF01-8B3BE0473303}"/>
    <cellStyle name="Normal 2" xfId="1" xr:uid="{5C8D4AA7-40A1-45A4-B4F0-F34B2A221C3B}"/>
    <cellStyle name="Normal_Hoja4" xfId="2" xr:uid="{0DEAB644-CB85-4811-A45B-6D8FF822EC04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nyfer\AppData\Local\Microsoft\Windows\INetCache\Content.Outlook\KM7H959D\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wnloads/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51E96-AB27-4668-9291-72F15374382D}">
  <dimension ref="B1:Q84"/>
  <sheetViews>
    <sheetView showGridLines="0" showRowColHeaders="0" showRuler="0" view="pageLayout" topLeftCell="A73" zoomScaleNormal="100" workbookViewId="0">
      <selection activeCell="C80" sqref="C80:O80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27" t="s">
        <v>316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9"/>
    </row>
    <row r="2" spans="2:16" ht="9" customHeight="1" thickTop="1" thickBot="1" x14ac:dyDescent="0.3"/>
    <row r="3" spans="2:16" ht="18.75" customHeight="1" thickTop="1" thickBot="1" x14ac:dyDescent="0.3">
      <c r="B3" s="70" t="s">
        <v>11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2"/>
    </row>
    <row r="4" spans="2:16" ht="9" customHeight="1" thickTop="1" x14ac:dyDescent="0.25">
      <c r="B4" s="17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20"/>
    </row>
    <row r="5" spans="2:16" x14ac:dyDescent="0.25">
      <c r="B5" s="18"/>
      <c r="C5" s="122" t="s">
        <v>279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31"/>
      <c r="P5" s="20"/>
    </row>
    <row r="6" spans="2:16" ht="9" customHeight="1" thickBot="1" x14ac:dyDescent="0.3">
      <c r="B6" s="18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20"/>
    </row>
    <row r="7" spans="2:16" ht="16.5" thickTop="1" thickBot="1" x14ac:dyDescent="0.3">
      <c r="B7" s="29"/>
      <c r="C7" s="133" t="s">
        <v>10</v>
      </c>
      <c r="D7" s="133"/>
      <c r="E7" s="15"/>
      <c r="F7" s="123" t="s">
        <v>321</v>
      </c>
      <c r="G7" s="126"/>
      <c r="H7" s="126"/>
      <c r="I7" s="126"/>
      <c r="J7" s="126"/>
      <c r="K7" s="124"/>
      <c r="L7" s="27" t="s">
        <v>13</v>
      </c>
      <c r="M7" s="26"/>
      <c r="N7" s="123">
        <v>15451800028101</v>
      </c>
      <c r="O7" s="124"/>
      <c r="P7" s="20"/>
    </row>
    <row r="8" spans="2:16" ht="9" customHeight="1" thickTop="1" thickBot="1" x14ac:dyDescent="0.3">
      <c r="B8" s="18"/>
      <c r="C8" s="31"/>
      <c r="D8" s="15"/>
      <c r="E8" s="15"/>
      <c r="F8" s="15"/>
      <c r="G8" s="15"/>
      <c r="H8" s="15"/>
      <c r="I8" s="15"/>
      <c r="J8" s="15"/>
      <c r="K8" s="15"/>
      <c r="L8" s="28"/>
      <c r="M8" s="26"/>
      <c r="N8" s="15"/>
      <c r="O8" s="15"/>
      <c r="P8" s="20"/>
    </row>
    <row r="9" spans="2:16" ht="16.5" thickTop="1" thickBot="1" x14ac:dyDescent="0.3">
      <c r="B9" s="29"/>
      <c r="C9" s="133" t="s">
        <v>12</v>
      </c>
      <c r="D9" s="133"/>
      <c r="E9" s="15"/>
      <c r="F9" s="125" t="s">
        <v>272</v>
      </c>
      <c r="G9" s="126"/>
      <c r="H9" s="126"/>
      <c r="I9" s="126"/>
      <c r="J9" s="126"/>
      <c r="K9" s="124"/>
      <c r="L9" s="27" t="s">
        <v>14</v>
      </c>
      <c r="M9" s="26"/>
      <c r="N9" s="123" t="s">
        <v>318</v>
      </c>
      <c r="O9" s="124"/>
      <c r="P9" s="20"/>
    </row>
    <row r="10" spans="2:16" ht="9" customHeight="1" thickTop="1" thickBot="1" x14ac:dyDescent="0.3">
      <c r="B10" s="21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2"/>
    </row>
    <row r="11" spans="2:16" ht="9" customHeight="1" thickTop="1" thickBot="1" x14ac:dyDescent="0.3"/>
    <row r="12" spans="2:16" ht="17.25" thickTop="1" thickBot="1" x14ac:dyDescent="0.3">
      <c r="B12" s="70" t="s">
        <v>275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2"/>
    </row>
    <row r="13" spans="2:16" ht="9" customHeight="1" thickTop="1" x14ac:dyDescent="0.25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2:16" x14ac:dyDescent="0.25">
      <c r="B14" s="19"/>
      <c r="C14" s="122" t="s">
        <v>276</v>
      </c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31"/>
      <c r="P14" s="20"/>
    </row>
    <row r="15" spans="2:16" ht="9" customHeight="1" thickBot="1" x14ac:dyDescent="0.3">
      <c r="B15" s="19"/>
      <c r="P15" s="20"/>
    </row>
    <row r="16" spans="2:16" ht="16.5" thickTop="1" thickBot="1" x14ac:dyDescent="0.3">
      <c r="B16" s="19"/>
      <c r="C16" s="15"/>
      <c r="D16" s="27" t="s">
        <v>0</v>
      </c>
      <c r="E16" s="15"/>
      <c r="F16" s="130" t="s">
        <v>322</v>
      </c>
      <c r="G16" s="131"/>
      <c r="H16" s="131"/>
      <c r="I16" s="131"/>
      <c r="J16" s="131"/>
      <c r="K16" s="132"/>
      <c r="L16" s="30" t="s">
        <v>15</v>
      </c>
      <c r="M16" s="26"/>
      <c r="N16" s="130" t="s">
        <v>28</v>
      </c>
      <c r="O16" s="132"/>
      <c r="P16" s="20"/>
    </row>
    <row r="17" spans="2:16" ht="9" customHeight="1" thickTop="1" thickBot="1" x14ac:dyDescent="0.3">
      <c r="B17" s="21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2"/>
    </row>
    <row r="18" spans="2:16" ht="9" customHeight="1" thickTop="1" thickBot="1" x14ac:dyDescent="0.3"/>
    <row r="19" spans="2:16" ht="17.25" thickTop="1" thickBot="1" x14ac:dyDescent="0.3">
      <c r="B19" s="70" t="s">
        <v>287</v>
      </c>
      <c r="C19" s="71"/>
      <c r="D19" s="71"/>
      <c r="E19" s="71"/>
      <c r="F19" s="71"/>
      <c r="G19" s="71"/>
      <c r="H19" s="72"/>
      <c r="J19" s="70" t="s">
        <v>289</v>
      </c>
      <c r="K19" s="71"/>
      <c r="L19" s="71"/>
      <c r="M19" s="71"/>
      <c r="N19" s="71"/>
      <c r="O19" s="71"/>
      <c r="P19" s="72"/>
    </row>
    <row r="20" spans="2:16" ht="9" customHeight="1" thickTop="1" x14ac:dyDescent="0.25">
      <c r="B20" s="19"/>
      <c r="H20" s="20"/>
      <c r="J20" s="19"/>
      <c r="K20" s="24"/>
      <c r="L20" s="24"/>
      <c r="M20" s="24"/>
      <c r="N20" s="24"/>
      <c r="O20" s="24"/>
      <c r="P20" s="25"/>
    </row>
    <row r="21" spans="2:16" ht="58.5" customHeight="1" x14ac:dyDescent="0.25">
      <c r="B21" s="19"/>
      <c r="C21" s="109" t="s">
        <v>288</v>
      </c>
      <c r="D21" s="110"/>
      <c r="E21" s="110"/>
      <c r="F21" s="110"/>
      <c r="G21" s="110"/>
      <c r="H21" s="36"/>
      <c r="I21" s="35"/>
      <c r="J21" s="38"/>
      <c r="K21" s="109" t="s">
        <v>290</v>
      </c>
      <c r="L21" s="110"/>
      <c r="M21" s="110"/>
      <c r="N21" s="110"/>
      <c r="O21" s="110"/>
      <c r="P21" s="20"/>
    </row>
    <row r="22" spans="2:16" ht="9" customHeight="1" thickBot="1" x14ac:dyDescent="0.3">
      <c r="B22" s="19"/>
      <c r="H22" s="20"/>
      <c r="J22" s="19"/>
      <c r="P22" s="20"/>
    </row>
    <row r="23" spans="2:16" ht="16.5" thickTop="1" thickBot="1" x14ac:dyDescent="0.3">
      <c r="B23" s="19"/>
      <c r="C23" s="34" t="s">
        <v>277</v>
      </c>
      <c r="D23" s="91" t="s">
        <v>291</v>
      </c>
      <c r="E23" s="92"/>
      <c r="F23" s="92"/>
      <c r="G23" s="93"/>
      <c r="H23" s="37"/>
      <c r="J23" s="19"/>
      <c r="K23" s="34" t="s">
        <v>277</v>
      </c>
      <c r="L23" s="88" t="s">
        <v>291</v>
      </c>
      <c r="M23" s="88"/>
      <c r="N23" s="88"/>
      <c r="O23" s="34" t="s">
        <v>18</v>
      </c>
      <c r="P23" s="20"/>
    </row>
    <row r="24" spans="2:16" ht="18.75" customHeight="1" thickTop="1" x14ac:dyDescent="0.25">
      <c r="B24" s="19"/>
      <c r="C24" s="49">
        <v>1</v>
      </c>
      <c r="D24" s="111" t="s">
        <v>323</v>
      </c>
      <c r="E24" s="112"/>
      <c r="F24" s="112"/>
      <c r="G24" s="113"/>
      <c r="H24" s="32"/>
      <c r="I24" s="26"/>
      <c r="J24" s="33"/>
      <c r="K24" s="49">
        <v>1</v>
      </c>
      <c r="L24" s="114" t="str">
        <f>D24</f>
        <v>Sistema de numeración decimal.</v>
      </c>
      <c r="M24" s="115"/>
      <c r="N24" s="116"/>
      <c r="O24" s="45" t="s">
        <v>19</v>
      </c>
      <c r="P24" s="20"/>
    </row>
    <row r="25" spans="2:16" ht="18.75" customHeight="1" x14ac:dyDescent="0.25">
      <c r="B25" s="19"/>
      <c r="C25" s="50">
        <v>2</v>
      </c>
      <c r="D25" s="97" t="s">
        <v>324</v>
      </c>
      <c r="E25" s="98"/>
      <c r="F25" s="98"/>
      <c r="G25" s="99"/>
      <c r="H25" s="32"/>
      <c r="I25" s="26"/>
      <c r="J25" s="33"/>
      <c r="K25" s="50">
        <v>2</v>
      </c>
      <c r="L25" s="100" t="str">
        <f t="shared" ref="L25:L43" si="0">D25</f>
        <v xml:space="preserve">
Caracteristicas de los numeros naturales </v>
      </c>
      <c r="M25" s="101"/>
      <c r="N25" s="102"/>
      <c r="O25" s="45" t="s">
        <v>19</v>
      </c>
      <c r="P25" s="20"/>
    </row>
    <row r="26" spans="2:16" ht="18.75" customHeight="1" x14ac:dyDescent="0.25">
      <c r="B26" s="19"/>
      <c r="C26" s="50">
        <v>3</v>
      </c>
      <c r="D26" s="97" t="s">
        <v>325</v>
      </c>
      <c r="E26" s="98"/>
      <c r="F26" s="98"/>
      <c r="G26" s="99"/>
      <c r="H26" s="32"/>
      <c r="I26" s="26"/>
      <c r="J26" s="33"/>
      <c r="K26" s="51">
        <v>3</v>
      </c>
      <c r="L26" s="100" t="str">
        <f t="shared" si="0"/>
        <v xml:space="preserve">Operaciones con numeros naturales </v>
      </c>
      <c r="M26" s="101"/>
      <c r="N26" s="102"/>
      <c r="O26" s="45" t="s">
        <v>19</v>
      </c>
      <c r="P26" s="20"/>
    </row>
    <row r="27" spans="2:16" ht="18.75" customHeight="1" x14ac:dyDescent="0.25">
      <c r="B27" s="19"/>
      <c r="C27" s="50">
        <v>4</v>
      </c>
      <c r="D27" s="97" t="s">
        <v>326</v>
      </c>
      <c r="E27" s="98"/>
      <c r="F27" s="98"/>
      <c r="G27" s="99"/>
      <c r="H27" s="32"/>
      <c r="I27" s="26"/>
      <c r="J27" s="33"/>
      <c r="K27" s="50">
        <v>4</v>
      </c>
      <c r="L27" s="100" t="str">
        <f t="shared" si="0"/>
        <v>Múltiplos y divisores de un número.</v>
      </c>
      <c r="M27" s="101"/>
      <c r="N27" s="102"/>
      <c r="O27" s="45" t="s">
        <v>19</v>
      </c>
      <c r="P27" s="20"/>
    </row>
    <row r="28" spans="2:16" ht="18.75" customHeight="1" x14ac:dyDescent="0.25">
      <c r="B28" s="19"/>
      <c r="C28" s="50">
        <v>5</v>
      </c>
      <c r="D28" s="97" t="s">
        <v>327</v>
      </c>
      <c r="E28" s="98"/>
      <c r="F28" s="98"/>
      <c r="G28" s="99"/>
      <c r="H28" s="32"/>
      <c r="I28" s="26"/>
      <c r="J28" s="33"/>
      <c r="K28" s="50">
        <v>5</v>
      </c>
      <c r="L28" s="100" t="str">
        <f t="shared" si="0"/>
        <v>Criterios de divisibilidad.</v>
      </c>
      <c r="M28" s="101"/>
      <c r="N28" s="102"/>
      <c r="O28" s="45" t="s">
        <v>19</v>
      </c>
      <c r="P28" s="20"/>
    </row>
    <row r="29" spans="2:16" ht="18.75" customHeight="1" x14ac:dyDescent="0.25">
      <c r="B29" s="19"/>
      <c r="C29" s="50">
        <v>6</v>
      </c>
      <c r="D29" s="97" t="s">
        <v>328</v>
      </c>
      <c r="E29" s="98"/>
      <c r="F29" s="98"/>
      <c r="G29" s="99"/>
      <c r="H29" s="32"/>
      <c r="I29" s="26"/>
      <c r="J29" s="33"/>
      <c r="K29" s="51">
        <v>6</v>
      </c>
      <c r="L29" s="100" t="str">
        <f t="shared" si="0"/>
        <v>Múltiplos y divisores de un número</v>
      </c>
      <c r="M29" s="101"/>
      <c r="N29" s="102"/>
      <c r="O29" s="45" t="s">
        <v>19</v>
      </c>
      <c r="P29" s="20"/>
    </row>
    <row r="30" spans="2:16" ht="18.75" customHeight="1" x14ac:dyDescent="0.25">
      <c r="B30" s="19"/>
      <c r="C30" s="50">
        <v>7</v>
      </c>
      <c r="D30" s="97" t="s">
        <v>329</v>
      </c>
      <c r="E30" s="98"/>
      <c r="F30" s="98"/>
      <c r="G30" s="99"/>
      <c r="H30" s="32"/>
      <c r="I30" s="26"/>
      <c r="J30" s="33"/>
      <c r="K30" s="50">
        <v>7</v>
      </c>
      <c r="L30" s="100" t="str">
        <f t="shared" si="0"/>
        <v>Números primos y números compuestos.</v>
      </c>
      <c r="M30" s="101"/>
      <c r="N30" s="102"/>
      <c r="O30" s="45" t="s">
        <v>19</v>
      </c>
      <c r="P30" s="20"/>
    </row>
    <row r="31" spans="2:16" ht="18.75" customHeight="1" x14ac:dyDescent="0.25">
      <c r="B31" s="19"/>
      <c r="C31" s="50">
        <v>8</v>
      </c>
      <c r="D31" s="97" t="s">
        <v>330</v>
      </c>
      <c r="E31" s="98"/>
      <c r="F31" s="98"/>
      <c r="G31" s="99"/>
      <c r="H31" s="32"/>
      <c r="I31" s="26"/>
      <c r="J31" s="33"/>
      <c r="K31" s="50">
        <v>8</v>
      </c>
      <c r="L31" s="100" t="str">
        <f t="shared" si="0"/>
        <v>M. C. D. y m.c.m</v>
      </c>
      <c r="M31" s="101"/>
      <c r="N31" s="102"/>
      <c r="O31" s="45" t="s">
        <v>19</v>
      </c>
      <c r="P31" s="20"/>
    </row>
    <row r="32" spans="2:16" ht="18.75" customHeight="1" x14ac:dyDescent="0.25">
      <c r="B32" s="19"/>
      <c r="C32" s="50">
        <v>9</v>
      </c>
      <c r="D32" s="97" t="s">
        <v>331</v>
      </c>
      <c r="E32" s="98"/>
      <c r="F32" s="98"/>
      <c r="G32" s="99"/>
      <c r="H32" s="32"/>
      <c r="I32" s="26"/>
      <c r="J32" s="33"/>
      <c r="K32" s="51">
        <v>9</v>
      </c>
      <c r="L32" s="100" t="str">
        <f t="shared" si="0"/>
        <v>caracteristicas de las fracciones</v>
      </c>
      <c r="M32" s="101"/>
      <c r="N32" s="102"/>
      <c r="O32" s="45" t="s">
        <v>19</v>
      </c>
      <c r="P32" s="20"/>
    </row>
    <row r="33" spans="2:16" ht="18.75" customHeight="1" x14ac:dyDescent="0.25">
      <c r="B33" s="19"/>
      <c r="C33" s="50">
        <v>10</v>
      </c>
      <c r="D33" s="97" t="s">
        <v>332</v>
      </c>
      <c r="E33" s="98"/>
      <c r="F33" s="98"/>
      <c r="G33" s="99"/>
      <c r="H33" s="32"/>
      <c r="I33" s="26"/>
      <c r="J33" s="33"/>
      <c r="K33" s="50">
        <v>10</v>
      </c>
      <c r="L33" s="100" t="str">
        <f t="shared" si="0"/>
        <v>Operaciones con fracciones</v>
      </c>
      <c r="M33" s="101"/>
      <c r="N33" s="102"/>
      <c r="O33" s="45" t="s">
        <v>19</v>
      </c>
      <c r="P33" s="20"/>
    </row>
    <row r="34" spans="2:16" ht="18.75" customHeight="1" x14ac:dyDescent="0.25">
      <c r="B34" s="19"/>
      <c r="C34" s="50">
        <v>11</v>
      </c>
      <c r="D34" s="97" t="s">
        <v>333</v>
      </c>
      <c r="E34" s="98"/>
      <c r="F34" s="98"/>
      <c r="G34" s="99"/>
      <c r="H34" s="32"/>
      <c r="I34" s="26"/>
      <c r="J34" s="33"/>
      <c r="K34" s="50">
        <v>11</v>
      </c>
      <c r="L34" s="100" t="str">
        <f t="shared" si="0"/>
        <v xml:space="preserve">Caracteristicas de los numeros decimales </v>
      </c>
      <c r="M34" s="101"/>
      <c r="N34" s="102"/>
      <c r="O34" s="45" t="s">
        <v>19</v>
      </c>
      <c r="P34" s="20"/>
    </row>
    <row r="35" spans="2:16" ht="18.75" customHeight="1" x14ac:dyDescent="0.25">
      <c r="B35" s="19"/>
      <c r="C35" s="50">
        <v>12</v>
      </c>
      <c r="D35" s="97" t="s">
        <v>334</v>
      </c>
      <c r="E35" s="98"/>
      <c r="F35" s="98"/>
      <c r="G35" s="99"/>
      <c r="H35" s="32"/>
      <c r="I35" s="26"/>
      <c r="J35" s="33"/>
      <c r="K35" s="51">
        <v>12</v>
      </c>
      <c r="L35" s="100" t="str">
        <f t="shared" si="0"/>
        <v>Operaciones con numeros decimales</v>
      </c>
      <c r="M35" s="101"/>
      <c r="N35" s="102"/>
      <c r="O35" s="45" t="s">
        <v>19</v>
      </c>
      <c r="P35" s="20"/>
    </row>
    <row r="36" spans="2:16" ht="18.75" customHeight="1" x14ac:dyDescent="0.25">
      <c r="B36" s="19"/>
      <c r="C36" s="50">
        <v>13</v>
      </c>
      <c r="D36" s="97" t="s">
        <v>335</v>
      </c>
      <c r="E36" s="98"/>
      <c r="F36" s="98"/>
      <c r="G36" s="99"/>
      <c r="H36" s="32"/>
      <c r="I36" s="26"/>
      <c r="J36" s="33"/>
      <c r="K36" s="51">
        <v>13</v>
      </c>
      <c r="L36" s="100" t="str">
        <f t="shared" si="0"/>
        <v xml:space="preserve">Elementos básicos de Geometría </v>
      </c>
      <c r="M36" s="101"/>
      <c r="N36" s="102"/>
      <c r="O36" s="45" t="s">
        <v>19</v>
      </c>
      <c r="P36" s="20"/>
    </row>
    <row r="37" spans="2:16" ht="18.75" customHeight="1" x14ac:dyDescent="0.25">
      <c r="B37" s="19"/>
      <c r="C37" s="50">
        <v>14</v>
      </c>
      <c r="D37" s="97" t="s">
        <v>336</v>
      </c>
      <c r="E37" s="98"/>
      <c r="F37" s="98"/>
      <c r="G37" s="99"/>
      <c r="H37" s="32"/>
      <c r="I37" s="26"/>
      <c r="J37" s="33"/>
      <c r="K37" s="50">
        <v>14</v>
      </c>
      <c r="L37" s="100" t="str">
        <f t="shared" si="0"/>
        <v>los Ángulos y sus características principales</v>
      </c>
      <c r="M37" s="101"/>
      <c r="N37" s="102"/>
      <c r="O37" s="45" t="s">
        <v>19</v>
      </c>
      <c r="P37" s="20"/>
    </row>
    <row r="38" spans="2:16" ht="18.75" customHeight="1" x14ac:dyDescent="0.25">
      <c r="B38" s="19"/>
      <c r="C38" s="50">
        <v>15</v>
      </c>
      <c r="D38" s="97" t="s">
        <v>337</v>
      </c>
      <c r="E38" s="98"/>
      <c r="F38" s="98"/>
      <c r="G38" s="99"/>
      <c r="H38" s="32"/>
      <c r="I38" s="26"/>
      <c r="J38" s="33"/>
      <c r="K38" s="51">
        <v>15</v>
      </c>
      <c r="L38" s="100" t="str">
        <f t="shared" si="0"/>
        <v>Los polígonos y sus características</v>
      </c>
      <c r="M38" s="101"/>
      <c r="N38" s="102"/>
      <c r="O38" s="45" t="s">
        <v>19</v>
      </c>
      <c r="P38" s="20"/>
    </row>
    <row r="39" spans="2:16" ht="18.75" customHeight="1" x14ac:dyDescent="0.25">
      <c r="B39" s="19"/>
      <c r="C39" s="50">
        <v>16</v>
      </c>
      <c r="D39" s="97" t="s">
        <v>338</v>
      </c>
      <c r="E39" s="98"/>
      <c r="F39" s="98"/>
      <c r="G39" s="99"/>
      <c r="H39" s="32"/>
      <c r="I39" s="26"/>
      <c r="J39" s="33"/>
      <c r="K39" s="50">
        <v>16</v>
      </c>
      <c r="L39" s="100" t="str">
        <f t="shared" si="0"/>
        <v>plano cartesiano,</v>
      </c>
      <c r="M39" s="101"/>
      <c r="N39" s="102"/>
      <c r="O39" s="45" t="s">
        <v>19</v>
      </c>
      <c r="P39" s="20"/>
    </row>
    <row r="40" spans="2:16" ht="18.75" customHeight="1" x14ac:dyDescent="0.25">
      <c r="B40" s="19"/>
      <c r="C40" s="50">
        <v>17</v>
      </c>
      <c r="D40" s="97" t="s">
        <v>339</v>
      </c>
      <c r="E40" s="98"/>
      <c r="F40" s="98"/>
      <c r="G40" s="99"/>
      <c r="H40" s="32"/>
      <c r="I40" s="26"/>
      <c r="J40" s="33"/>
      <c r="K40" s="50">
        <v>17</v>
      </c>
      <c r="L40" s="100" t="str">
        <f t="shared" si="0"/>
        <v>Poliedros regulares</v>
      </c>
      <c r="M40" s="101"/>
      <c r="N40" s="102"/>
      <c r="O40" s="45" t="s">
        <v>19</v>
      </c>
      <c r="P40" s="20"/>
    </row>
    <row r="41" spans="2:16" ht="18.75" customHeight="1" x14ac:dyDescent="0.25">
      <c r="B41" s="19"/>
      <c r="C41" s="50">
        <v>18</v>
      </c>
      <c r="D41" s="97" t="s">
        <v>340</v>
      </c>
      <c r="E41" s="98"/>
      <c r="F41" s="98"/>
      <c r="G41" s="99"/>
      <c r="H41" s="32"/>
      <c r="I41" s="26"/>
      <c r="J41" s="33"/>
      <c r="K41" s="51">
        <v>18</v>
      </c>
      <c r="L41" s="100" t="str">
        <f t="shared" si="0"/>
        <v>Unidades de medida</v>
      </c>
      <c r="M41" s="101"/>
      <c r="N41" s="102"/>
      <c r="O41" s="45" t="s">
        <v>19</v>
      </c>
      <c r="P41" s="20"/>
    </row>
    <row r="42" spans="2:16" ht="18.75" customHeight="1" x14ac:dyDescent="0.25">
      <c r="B42" s="19"/>
      <c r="C42" s="50">
        <v>19</v>
      </c>
      <c r="D42" s="97"/>
      <c r="E42" s="98"/>
      <c r="F42" s="98"/>
      <c r="G42" s="99"/>
      <c r="H42" s="32"/>
      <c r="I42" s="26"/>
      <c r="J42" s="33"/>
      <c r="K42" s="50">
        <v>19</v>
      </c>
      <c r="L42" s="100">
        <f t="shared" si="0"/>
        <v>0</v>
      </c>
      <c r="M42" s="101"/>
      <c r="N42" s="102"/>
      <c r="O42" s="45"/>
      <c r="P42" s="20"/>
    </row>
    <row r="43" spans="2:16" ht="18.75" customHeight="1" thickBot="1" x14ac:dyDescent="0.3">
      <c r="B43" s="19"/>
      <c r="C43" s="52">
        <v>20</v>
      </c>
      <c r="D43" s="106"/>
      <c r="E43" s="107"/>
      <c r="F43" s="107"/>
      <c r="G43" s="108"/>
      <c r="H43" s="32"/>
      <c r="I43" s="26"/>
      <c r="J43" s="33"/>
      <c r="K43" s="52">
        <v>20</v>
      </c>
      <c r="L43" s="103">
        <f t="shared" si="0"/>
        <v>0</v>
      </c>
      <c r="M43" s="104"/>
      <c r="N43" s="105"/>
      <c r="O43" s="46"/>
      <c r="P43" s="20"/>
    </row>
    <row r="44" spans="2:16" ht="9" customHeight="1" thickTop="1" thickBot="1" x14ac:dyDescent="0.3">
      <c r="B44" s="21"/>
      <c r="C44" s="16"/>
      <c r="D44" s="16"/>
      <c r="E44" s="16"/>
      <c r="F44" s="16"/>
      <c r="G44" s="16"/>
      <c r="H44" s="22"/>
      <c r="J44" s="21"/>
      <c r="K44" s="118"/>
      <c r="L44" s="118"/>
      <c r="M44" s="16"/>
      <c r="N44" s="16"/>
      <c r="O44" s="16"/>
      <c r="P44" s="22"/>
    </row>
    <row r="45" spans="2:16" ht="9" customHeight="1" thickTop="1" thickBot="1" x14ac:dyDescent="0.3">
      <c r="K45" s="119"/>
      <c r="L45" s="119"/>
    </row>
    <row r="46" spans="2:16" ht="17.25" thickTop="1" thickBot="1" x14ac:dyDescent="0.3">
      <c r="B46" s="70" t="s">
        <v>292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2"/>
    </row>
    <row r="47" spans="2:16" ht="9" customHeight="1" thickTop="1" x14ac:dyDescent="0.25">
      <c r="B47" s="23"/>
      <c r="C47" s="24"/>
      <c r="D47" s="24"/>
      <c r="E47" s="24"/>
      <c r="F47" s="24"/>
      <c r="G47" s="24"/>
      <c r="H47" s="24"/>
      <c r="I47" s="24"/>
      <c r="J47" s="24"/>
      <c r="K47" s="117"/>
      <c r="L47" s="117"/>
      <c r="M47" s="24"/>
      <c r="N47" s="24"/>
      <c r="O47" s="24"/>
      <c r="P47" s="25"/>
    </row>
    <row r="48" spans="2:16" ht="30" customHeight="1" x14ac:dyDescent="0.25">
      <c r="B48" s="19"/>
      <c r="C48" s="89" t="s">
        <v>293</v>
      </c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40"/>
    </row>
    <row r="49" spans="2:17" ht="9" customHeight="1" thickBot="1" x14ac:dyDescent="0.3">
      <c r="B49" s="1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40"/>
    </row>
    <row r="50" spans="2:17" ht="16.5" thickTop="1" thickBot="1" x14ac:dyDescent="0.3">
      <c r="B50" s="19"/>
      <c r="C50" s="39"/>
      <c r="D50" s="34" t="s">
        <v>277</v>
      </c>
      <c r="E50" s="91" t="s">
        <v>291</v>
      </c>
      <c r="F50" s="92"/>
      <c r="G50" s="92"/>
      <c r="H50" s="92"/>
      <c r="I50" s="92"/>
      <c r="J50" s="92"/>
      <c r="K50" s="93"/>
      <c r="L50" s="34" t="s">
        <v>18</v>
      </c>
      <c r="M50" s="91" t="s">
        <v>280</v>
      </c>
      <c r="N50" s="93"/>
      <c r="O50" s="39"/>
      <c r="P50" s="40"/>
    </row>
    <row r="51" spans="2:17" ht="18.75" customHeight="1" thickTop="1" x14ac:dyDescent="0.25">
      <c r="B51" s="19"/>
      <c r="C51" s="42">
        <f>IF(L51="No trabajado",1,0)</f>
        <v>0</v>
      </c>
      <c r="D51" s="49">
        <v>1</v>
      </c>
      <c r="E51" s="94" t="str">
        <f t="shared" ref="E51:E70" si="1">D24</f>
        <v>Sistema de numeración decimal.</v>
      </c>
      <c r="F51" s="95"/>
      <c r="G51" s="95"/>
      <c r="H51" s="95"/>
      <c r="I51" s="95"/>
      <c r="J51" s="95"/>
      <c r="K51" s="96"/>
      <c r="L51" s="55" t="str">
        <f t="shared" ref="L51:L70" si="2">O24</f>
        <v>Trabajado</v>
      </c>
      <c r="M51" s="120" t="s">
        <v>281</v>
      </c>
      <c r="N51" s="121"/>
      <c r="O51" s="42">
        <f>IF(M51="Bajo",1,0)</f>
        <v>0</v>
      </c>
      <c r="P51" s="44">
        <f>IF(M51="Básico",-3,0)</f>
        <v>0</v>
      </c>
      <c r="Q51" s="41">
        <f>C51+O51+P51</f>
        <v>0</v>
      </c>
    </row>
    <row r="52" spans="2:17" ht="18.75" customHeight="1" x14ac:dyDescent="0.25">
      <c r="B52" s="19"/>
      <c r="C52" s="42">
        <f t="shared" ref="C52:C70" si="3">IF(L52="No trabajado",1,0)</f>
        <v>0</v>
      </c>
      <c r="D52" s="51">
        <v>2</v>
      </c>
      <c r="E52" s="82" t="str">
        <f t="shared" si="1"/>
        <v xml:space="preserve">
Caracteristicas de los numeros naturales </v>
      </c>
      <c r="F52" s="83"/>
      <c r="G52" s="83"/>
      <c r="H52" s="83"/>
      <c r="I52" s="83"/>
      <c r="J52" s="83"/>
      <c r="K52" s="84"/>
      <c r="L52" s="47" t="str">
        <f t="shared" si="2"/>
        <v>Trabajado</v>
      </c>
      <c r="M52" s="73" t="s">
        <v>281</v>
      </c>
      <c r="N52" s="74"/>
      <c r="O52" s="42">
        <f t="shared" ref="O52:O70" si="4">IF(M52="Bajo",1,0)</f>
        <v>0</v>
      </c>
      <c r="P52" s="44">
        <f t="shared" ref="P52:P70" si="5">IF(M52="Básico",-3,0)</f>
        <v>0</v>
      </c>
      <c r="Q52" s="41">
        <f t="shared" ref="Q52:Q70" si="6">C52+O52+P52</f>
        <v>0</v>
      </c>
    </row>
    <row r="53" spans="2:17" ht="18.75" customHeight="1" x14ac:dyDescent="0.25">
      <c r="B53" s="19"/>
      <c r="C53" s="42">
        <f t="shared" si="3"/>
        <v>0</v>
      </c>
      <c r="D53" s="51">
        <v>3</v>
      </c>
      <c r="E53" s="82" t="str">
        <f t="shared" si="1"/>
        <v xml:space="preserve">Operaciones con numeros naturales </v>
      </c>
      <c r="F53" s="83"/>
      <c r="G53" s="83"/>
      <c r="H53" s="83"/>
      <c r="I53" s="83"/>
      <c r="J53" s="83"/>
      <c r="K53" s="84"/>
      <c r="L53" s="47" t="str">
        <f t="shared" si="2"/>
        <v>Trabajado</v>
      </c>
      <c r="M53" s="73" t="s">
        <v>281</v>
      </c>
      <c r="N53" s="74"/>
      <c r="O53" s="42">
        <f t="shared" si="4"/>
        <v>0</v>
      </c>
      <c r="P53" s="44">
        <f t="shared" si="5"/>
        <v>0</v>
      </c>
      <c r="Q53" s="41">
        <f t="shared" si="6"/>
        <v>0</v>
      </c>
    </row>
    <row r="54" spans="2:17" ht="18.75" customHeight="1" x14ac:dyDescent="0.25">
      <c r="B54" s="19"/>
      <c r="C54" s="42">
        <f t="shared" si="3"/>
        <v>0</v>
      </c>
      <c r="D54" s="51">
        <v>4</v>
      </c>
      <c r="E54" s="82" t="str">
        <f t="shared" si="1"/>
        <v>Múltiplos y divisores de un número.</v>
      </c>
      <c r="F54" s="83"/>
      <c r="G54" s="83"/>
      <c r="H54" s="83"/>
      <c r="I54" s="83"/>
      <c r="J54" s="83"/>
      <c r="K54" s="84"/>
      <c r="L54" s="47" t="str">
        <f t="shared" si="2"/>
        <v>Trabajado</v>
      </c>
      <c r="M54" s="73" t="s">
        <v>282</v>
      </c>
      <c r="N54" s="74"/>
      <c r="O54" s="42">
        <f t="shared" si="4"/>
        <v>0</v>
      </c>
      <c r="P54" s="44">
        <f t="shared" si="5"/>
        <v>-3</v>
      </c>
      <c r="Q54" s="41">
        <f t="shared" si="6"/>
        <v>-3</v>
      </c>
    </row>
    <row r="55" spans="2:17" ht="18.75" customHeight="1" x14ac:dyDescent="0.25">
      <c r="B55" s="19"/>
      <c r="C55" s="42">
        <f t="shared" si="3"/>
        <v>0</v>
      </c>
      <c r="D55" s="51">
        <v>5</v>
      </c>
      <c r="E55" s="82" t="str">
        <f t="shared" si="1"/>
        <v>Criterios de divisibilidad.</v>
      </c>
      <c r="F55" s="83"/>
      <c r="G55" s="83"/>
      <c r="H55" s="83"/>
      <c r="I55" s="83"/>
      <c r="J55" s="83"/>
      <c r="K55" s="84"/>
      <c r="L55" s="47" t="str">
        <f t="shared" si="2"/>
        <v>Trabajado</v>
      </c>
      <c r="M55" s="73" t="s">
        <v>282</v>
      </c>
      <c r="N55" s="74"/>
      <c r="O55" s="42">
        <f t="shared" si="4"/>
        <v>0</v>
      </c>
      <c r="P55" s="44">
        <f t="shared" si="5"/>
        <v>-3</v>
      </c>
      <c r="Q55" s="41">
        <f t="shared" si="6"/>
        <v>-3</v>
      </c>
    </row>
    <row r="56" spans="2:17" ht="18.75" customHeight="1" x14ac:dyDescent="0.25">
      <c r="B56" s="19"/>
      <c r="C56" s="42">
        <f t="shared" si="3"/>
        <v>0</v>
      </c>
      <c r="D56" s="51">
        <v>6</v>
      </c>
      <c r="E56" s="82" t="s">
        <v>344</v>
      </c>
      <c r="F56" s="83"/>
      <c r="G56" s="83"/>
      <c r="H56" s="83"/>
      <c r="I56" s="83"/>
      <c r="J56" s="83"/>
      <c r="K56" s="84"/>
      <c r="L56" s="47" t="str">
        <f t="shared" si="2"/>
        <v>Trabajado</v>
      </c>
      <c r="M56" s="73" t="s">
        <v>281</v>
      </c>
      <c r="N56" s="74"/>
      <c r="O56" s="42">
        <f t="shared" si="4"/>
        <v>0</v>
      </c>
      <c r="P56" s="44">
        <f t="shared" si="5"/>
        <v>0</v>
      </c>
      <c r="Q56" s="41">
        <f t="shared" si="6"/>
        <v>0</v>
      </c>
    </row>
    <row r="57" spans="2:17" ht="18.75" customHeight="1" x14ac:dyDescent="0.25">
      <c r="B57" s="19"/>
      <c r="C57" s="42">
        <f t="shared" si="3"/>
        <v>0</v>
      </c>
      <c r="D57" s="51">
        <v>7</v>
      </c>
      <c r="E57" s="82" t="str">
        <f t="shared" si="1"/>
        <v>Números primos y números compuestos.</v>
      </c>
      <c r="F57" s="83"/>
      <c r="G57" s="83"/>
      <c r="H57" s="83"/>
      <c r="I57" s="83"/>
      <c r="J57" s="83"/>
      <c r="K57" s="84"/>
      <c r="L57" s="47" t="str">
        <f t="shared" si="2"/>
        <v>Trabajado</v>
      </c>
      <c r="M57" s="73" t="s">
        <v>281</v>
      </c>
      <c r="N57" s="74"/>
      <c r="O57" s="42">
        <f t="shared" si="4"/>
        <v>0</v>
      </c>
      <c r="P57" s="44">
        <f t="shared" si="5"/>
        <v>0</v>
      </c>
      <c r="Q57" s="41">
        <f t="shared" si="6"/>
        <v>0</v>
      </c>
    </row>
    <row r="58" spans="2:17" ht="18.75" customHeight="1" x14ac:dyDescent="0.25">
      <c r="B58" s="19"/>
      <c r="C58" s="42">
        <f t="shared" si="3"/>
        <v>0</v>
      </c>
      <c r="D58" s="51">
        <v>8</v>
      </c>
      <c r="E58" s="82" t="str">
        <f t="shared" si="1"/>
        <v>M. C. D. y m.c.m</v>
      </c>
      <c r="F58" s="83"/>
      <c r="G58" s="83"/>
      <c r="H58" s="83"/>
      <c r="I58" s="83"/>
      <c r="J58" s="83"/>
      <c r="K58" s="84"/>
      <c r="L58" s="47" t="str">
        <f t="shared" si="2"/>
        <v>Trabajado</v>
      </c>
      <c r="M58" s="73" t="s">
        <v>282</v>
      </c>
      <c r="N58" s="74"/>
      <c r="O58" s="42">
        <f t="shared" si="4"/>
        <v>0</v>
      </c>
      <c r="P58" s="44">
        <f t="shared" si="5"/>
        <v>-3</v>
      </c>
      <c r="Q58" s="41">
        <f t="shared" si="6"/>
        <v>-3</v>
      </c>
    </row>
    <row r="59" spans="2:17" ht="18.75" customHeight="1" x14ac:dyDescent="0.25">
      <c r="B59" s="19"/>
      <c r="C59" s="42">
        <f t="shared" si="3"/>
        <v>0</v>
      </c>
      <c r="D59" s="51">
        <v>9</v>
      </c>
      <c r="E59" s="82" t="str">
        <f t="shared" si="1"/>
        <v>caracteristicas de las fracciones</v>
      </c>
      <c r="F59" s="83"/>
      <c r="G59" s="83"/>
      <c r="H59" s="83"/>
      <c r="I59" s="83"/>
      <c r="J59" s="83"/>
      <c r="K59" s="84"/>
      <c r="L59" s="47" t="str">
        <f t="shared" si="2"/>
        <v>Trabajado</v>
      </c>
      <c r="M59" s="73" t="s">
        <v>281</v>
      </c>
      <c r="N59" s="74"/>
      <c r="O59" s="42">
        <f t="shared" si="4"/>
        <v>0</v>
      </c>
      <c r="P59" s="44">
        <f t="shared" si="5"/>
        <v>0</v>
      </c>
      <c r="Q59" s="41">
        <f t="shared" si="6"/>
        <v>0</v>
      </c>
    </row>
    <row r="60" spans="2:17" ht="18.75" customHeight="1" x14ac:dyDescent="0.25">
      <c r="B60" s="19"/>
      <c r="C60" s="42">
        <f t="shared" si="3"/>
        <v>0</v>
      </c>
      <c r="D60" s="51">
        <v>10</v>
      </c>
      <c r="E60" s="82" t="str">
        <f t="shared" si="1"/>
        <v>Operaciones con fracciones</v>
      </c>
      <c r="F60" s="83"/>
      <c r="G60" s="83"/>
      <c r="H60" s="83"/>
      <c r="I60" s="83"/>
      <c r="J60" s="83"/>
      <c r="K60" s="84"/>
      <c r="L60" s="47" t="str">
        <f t="shared" si="2"/>
        <v>Trabajado</v>
      </c>
      <c r="M60" s="73" t="s">
        <v>282</v>
      </c>
      <c r="N60" s="74"/>
      <c r="O60" s="42">
        <f t="shared" si="4"/>
        <v>0</v>
      </c>
      <c r="P60" s="44">
        <f t="shared" si="5"/>
        <v>-3</v>
      </c>
      <c r="Q60" s="41">
        <f t="shared" si="6"/>
        <v>-3</v>
      </c>
    </row>
    <row r="61" spans="2:17" ht="18.75" customHeight="1" x14ac:dyDescent="0.25">
      <c r="B61" s="19"/>
      <c r="C61" s="42">
        <f t="shared" si="3"/>
        <v>0</v>
      </c>
      <c r="D61" s="51">
        <v>11</v>
      </c>
      <c r="E61" s="82" t="str">
        <f t="shared" si="1"/>
        <v xml:space="preserve">Caracteristicas de los numeros decimales </v>
      </c>
      <c r="F61" s="83"/>
      <c r="G61" s="83"/>
      <c r="H61" s="83"/>
      <c r="I61" s="83"/>
      <c r="J61" s="83"/>
      <c r="K61" s="84"/>
      <c r="L61" s="47" t="str">
        <f t="shared" si="2"/>
        <v>Trabajado</v>
      </c>
      <c r="M61" s="73" t="s">
        <v>281</v>
      </c>
      <c r="N61" s="74"/>
      <c r="O61" s="42">
        <f t="shared" si="4"/>
        <v>0</v>
      </c>
      <c r="P61" s="44">
        <f t="shared" si="5"/>
        <v>0</v>
      </c>
      <c r="Q61" s="41">
        <f t="shared" si="6"/>
        <v>0</v>
      </c>
    </row>
    <row r="62" spans="2:17" ht="18.75" customHeight="1" x14ac:dyDescent="0.25">
      <c r="B62" s="19"/>
      <c r="C62" s="42">
        <f t="shared" si="3"/>
        <v>0</v>
      </c>
      <c r="D62" s="51">
        <v>12</v>
      </c>
      <c r="E62" s="82" t="str">
        <f t="shared" si="1"/>
        <v>Operaciones con numeros decimales</v>
      </c>
      <c r="F62" s="83"/>
      <c r="G62" s="83"/>
      <c r="H62" s="83"/>
      <c r="I62" s="83"/>
      <c r="J62" s="83"/>
      <c r="K62" s="84"/>
      <c r="L62" s="47" t="str">
        <f t="shared" si="2"/>
        <v>Trabajado</v>
      </c>
      <c r="M62" s="73" t="s">
        <v>282</v>
      </c>
      <c r="N62" s="74"/>
      <c r="O62" s="42">
        <f t="shared" si="4"/>
        <v>0</v>
      </c>
      <c r="P62" s="44">
        <f t="shared" si="5"/>
        <v>-3</v>
      </c>
      <c r="Q62" s="41">
        <f t="shared" si="6"/>
        <v>-3</v>
      </c>
    </row>
    <row r="63" spans="2:17" ht="18.75" customHeight="1" x14ac:dyDescent="0.25">
      <c r="B63" s="19"/>
      <c r="C63" s="42">
        <f t="shared" si="3"/>
        <v>0</v>
      </c>
      <c r="D63" s="51">
        <v>13</v>
      </c>
      <c r="E63" s="82" t="str">
        <f t="shared" si="1"/>
        <v xml:space="preserve">Elementos básicos de Geometría </v>
      </c>
      <c r="F63" s="83"/>
      <c r="G63" s="83"/>
      <c r="H63" s="83"/>
      <c r="I63" s="83"/>
      <c r="J63" s="83"/>
      <c r="K63" s="84"/>
      <c r="L63" s="47" t="str">
        <f t="shared" si="2"/>
        <v>Trabajado</v>
      </c>
      <c r="M63" s="73" t="s">
        <v>281</v>
      </c>
      <c r="N63" s="74"/>
      <c r="O63" s="42">
        <f t="shared" si="4"/>
        <v>0</v>
      </c>
      <c r="P63" s="44">
        <f t="shared" si="5"/>
        <v>0</v>
      </c>
      <c r="Q63" s="41">
        <f t="shared" si="6"/>
        <v>0</v>
      </c>
    </row>
    <row r="64" spans="2:17" ht="18.75" customHeight="1" x14ac:dyDescent="0.25">
      <c r="B64" s="19"/>
      <c r="C64" s="42">
        <f t="shared" si="3"/>
        <v>0</v>
      </c>
      <c r="D64" s="51">
        <v>14</v>
      </c>
      <c r="E64" s="82" t="str">
        <f t="shared" si="1"/>
        <v>los Ángulos y sus características principales</v>
      </c>
      <c r="F64" s="83"/>
      <c r="G64" s="83"/>
      <c r="H64" s="83"/>
      <c r="I64" s="83"/>
      <c r="J64" s="83"/>
      <c r="K64" s="84"/>
      <c r="L64" s="47" t="str">
        <f t="shared" si="2"/>
        <v>Trabajado</v>
      </c>
      <c r="M64" s="73" t="s">
        <v>281</v>
      </c>
      <c r="N64" s="74"/>
      <c r="O64" s="42">
        <f t="shared" si="4"/>
        <v>0</v>
      </c>
      <c r="P64" s="44">
        <f t="shared" si="5"/>
        <v>0</v>
      </c>
      <c r="Q64" s="41">
        <f t="shared" si="6"/>
        <v>0</v>
      </c>
    </row>
    <row r="65" spans="2:17" ht="18.75" customHeight="1" x14ac:dyDescent="0.25">
      <c r="B65" s="19"/>
      <c r="C65" s="42">
        <f t="shared" si="3"/>
        <v>0</v>
      </c>
      <c r="D65" s="51">
        <v>15</v>
      </c>
      <c r="E65" s="82" t="str">
        <f t="shared" si="1"/>
        <v>Los polígonos y sus características</v>
      </c>
      <c r="F65" s="83"/>
      <c r="G65" s="83"/>
      <c r="H65" s="83"/>
      <c r="I65" s="83"/>
      <c r="J65" s="83"/>
      <c r="K65" s="84"/>
      <c r="L65" s="47" t="str">
        <f t="shared" si="2"/>
        <v>Trabajado</v>
      </c>
      <c r="M65" s="73" t="s">
        <v>281</v>
      </c>
      <c r="N65" s="74"/>
      <c r="O65" s="42">
        <f t="shared" si="4"/>
        <v>0</v>
      </c>
      <c r="P65" s="44">
        <f t="shared" si="5"/>
        <v>0</v>
      </c>
      <c r="Q65" s="41">
        <f t="shared" si="6"/>
        <v>0</v>
      </c>
    </row>
    <row r="66" spans="2:17" ht="18.75" customHeight="1" x14ac:dyDescent="0.25">
      <c r="B66" s="19"/>
      <c r="C66" s="42">
        <f t="shared" si="3"/>
        <v>0</v>
      </c>
      <c r="D66" s="51">
        <v>16</v>
      </c>
      <c r="E66" s="82" t="str">
        <f t="shared" si="1"/>
        <v>plano cartesiano,</v>
      </c>
      <c r="F66" s="83"/>
      <c r="G66" s="83"/>
      <c r="H66" s="83"/>
      <c r="I66" s="83"/>
      <c r="J66" s="83"/>
      <c r="K66" s="84"/>
      <c r="L66" s="47" t="str">
        <f t="shared" si="2"/>
        <v>Trabajado</v>
      </c>
      <c r="M66" s="73" t="s">
        <v>281</v>
      </c>
      <c r="N66" s="74"/>
      <c r="O66" s="42">
        <f t="shared" si="4"/>
        <v>0</v>
      </c>
      <c r="P66" s="44">
        <f t="shared" si="5"/>
        <v>0</v>
      </c>
      <c r="Q66" s="41">
        <f t="shared" si="6"/>
        <v>0</v>
      </c>
    </row>
    <row r="67" spans="2:17" ht="18.75" customHeight="1" x14ac:dyDescent="0.25">
      <c r="B67" s="19"/>
      <c r="C67" s="42">
        <f t="shared" si="3"/>
        <v>0</v>
      </c>
      <c r="D67" s="51">
        <v>17</v>
      </c>
      <c r="E67" s="82" t="str">
        <f t="shared" si="1"/>
        <v>Poliedros regulares</v>
      </c>
      <c r="F67" s="83"/>
      <c r="G67" s="83"/>
      <c r="H67" s="83"/>
      <c r="I67" s="83"/>
      <c r="J67" s="83"/>
      <c r="K67" s="84"/>
      <c r="L67" s="47" t="str">
        <f t="shared" si="2"/>
        <v>Trabajado</v>
      </c>
      <c r="M67" s="73" t="s">
        <v>281</v>
      </c>
      <c r="N67" s="74"/>
      <c r="O67" s="42">
        <f t="shared" si="4"/>
        <v>0</v>
      </c>
      <c r="P67" s="44">
        <f t="shared" si="5"/>
        <v>0</v>
      </c>
      <c r="Q67" s="41">
        <f t="shared" si="6"/>
        <v>0</v>
      </c>
    </row>
    <row r="68" spans="2:17" ht="18.75" customHeight="1" x14ac:dyDescent="0.25">
      <c r="B68" s="19"/>
      <c r="C68" s="42">
        <f t="shared" si="3"/>
        <v>0</v>
      </c>
      <c r="D68" s="51">
        <v>18</v>
      </c>
      <c r="E68" s="82" t="str">
        <f t="shared" si="1"/>
        <v>Unidades de medida</v>
      </c>
      <c r="F68" s="83"/>
      <c r="G68" s="83"/>
      <c r="H68" s="83"/>
      <c r="I68" s="83"/>
      <c r="J68" s="83"/>
      <c r="K68" s="84"/>
      <c r="L68" s="47" t="str">
        <f t="shared" si="2"/>
        <v>Trabajado</v>
      </c>
      <c r="M68" s="73" t="s">
        <v>281</v>
      </c>
      <c r="N68" s="74"/>
      <c r="O68" s="42">
        <f t="shared" si="4"/>
        <v>0</v>
      </c>
      <c r="P68" s="44">
        <f t="shared" si="5"/>
        <v>0</v>
      </c>
      <c r="Q68" s="41">
        <f t="shared" si="6"/>
        <v>0</v>
      </c>
    </row>
    <row r="69" spans="2:17" ht="18.75" customHeight="1" x14ac:dyDescent="0.25">
      <c r="B69" s="19"/>
      <c r="C69" s="42">
        <f t="shared" si="3"/>
        <v>0</v>
      </c>
      <c r="D69" s="51">
        <v>19</v>
      </c>
      <c r="E69" s="82">
        <f t="shared" si="1"/>
        <v>0</v>
      </c>
      <c r="F69" s="83"/>
      <c r="G69" s="83"/>
      <c r="H69" s="83"/>
      <c r="I69" s="83"/>
      <c r="J69" s="83"/>
      <c r="K69" s="84"/>
      <c r="L69" s="47">
        <f t="shared" si="2"/>
        <v>0</v>
      </c>
      <c r="M69" s="73"/>
      <c r="N69" s="74"/>
      <c r="O69" s="42">
        <f t="shared" si="4"/>
        <v>0</v>
      </c>
      <c r="P69" s="44">
        <f t="shared" si="5"/>
        <v>0</v>
      </c>
      <c r="Q69" s="41">
        <f t="shared" si="6"/>
        <v>0</v>
      </c>
    </row>
    <row r="70" spans="2:17" ht="18.75" customHeight="1" thickBot="1" x14ac:dyDescent="0.3">
      <c r="B70" s="19"/>
      <c r="C70" s="42">
        <f t="shared" si="3"/>
        <v>0</v>
      </c>
      <c r="D70" s="52">
        <v>20</v>
      </c>
      <c r="E70" s="85">
        <f t="shared" si="1"/>
        <v>0</v>
      </c>
      <c r="F70" s="86"/>
      <c r="G70" s="86"/>
      <c r="H70" s="86"/>
      <c r="I70" s="86"/>
      <c r="J70" s="86"/>
      <c r="K70" s="87"/>
      <c r="L70" s="48">
        <f t="shared" si="2"/>
        <v>0</v>
      </c>
      <c r="M70" s="75"/>
      <c r="N70" s="76"/>
      <c r="O70" s="42">
        <f t="shared" si="4"/>
        <v>0</v>
      </c>
      <c r="P70" s="44">
        <f t="shared" si="5"/>
        <v>0</v>
      </c>
      <c r="Q70" s="41">
        <f t="shared" si="6"/>
        <v>0</v>
      </c>
    </row>
    <row r="71" spans="2:17" ht="9" customHeight="1" thickTop="1" thickBot="1" x14ac:dyDescent="0.3">
      <c r="B71" s="21"/>
      <c r="C71" s="16"/>
      <c r="D71" s="16"/>
      <c r="E71" s="16"/>
      <c r="F71" s="16"/>
      <c r="G71" s="16"/>
      <c r="H71" s="16"/>
      <c r="I71" s="16"/>
      <c r="J71" s="43">
        <f>O44</f>
        <v>0</v>
      </c>
      <c r="K71" s="43"/>
      <c r="L71" s="43"/>
      <c r="M71" s="43"/>
      <c r="N71" s="43"/>
      <c r="O71" s="43"/>
      <c r="P71" s="22"/>
    </row>
    <row r="72" spans="2:17" ht="6" customHeight="1" thickTop="1" thickBot="1" x14ac:dyDescent="0.3">
      <c r="J72" s="53"/>
      <c r="K72" s="53"/>
      <c r="L72" s="53"/>
      <c r="M72" s="53"/>
      <c r="N72" s="53"/>
      <c r="O72" s="53"/>
    </row>
    <row r="73" spans="2:17" ht="16.5" customHeight="1" thickTop="1" thickBot="1" x14ac:dyDescent="0.3">
      <c r="B73" s="77" t="s">
        <v>285</v>
      </c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9"/>
    </row>
    <row r="74" spans="2:17" ht="9" customHeight="1" thickTop="1" x14ac:dyDescent="0.25">
      <c r="B74" s="23"/>
      <c r="C74" s="24"/>
      <c r="D74" s="24"/>
      <c r="E74" s="24"/>
      <c r="F74" s="24"/>
      <c r="G74" s="24"/>
      <c r="H74" s="24"/>
      <c r="I74" s="24"/>
      <c r="J74" s="54"/>
      <c r="K74" s="54"/>
      <c r="L74" s="54"/>
      <c r="M74" s="54"/>
      <c r="N74" s="54"/>
      <c r="O74" s="54"/>
      <c r="P74" s="25"/>
    </row>
    <row r="75" spans="2:17" ht="61.5" customHeight="1" x14ac:dyDescent="0.25">
      <c r="B75" s="19"/>
      <c r="C75" s="80" t="s">
        <v>286</v>
      </c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20"/>
    </row>
    <row r="76" spans="2:17" ht="9" customHeight="1" thickBot="1" x14ac:dyDescent="0.3">
      <c r="B76" s="21"/>
      <c r="C76" s="16"/>
      <c r="D76" s="16"/>
      <c r="E76" s="16"/>
      <c r="F76" s="16"/>
      <c r="G76" s="16"/>
      <c r="H76" s="16"/>
      <c r="I76" s="16"/>
      <c r="J76" s="43"/>
      <c r="K76" s="43"/>
      <c r="L76" s="43"/>
      <c r="M76" s="43"/>
      <c r="N76" s="43"/>
      <c r="O76" s="43"/>
      <c r="P76" s="22"/>
    </row>
    <row r="77" spans="2:17" ht="9" customHeight="1" thickTop="1" thickBot="1" x14ac:dyDescent="0.3"/>
    <row r="78" spans="2:17" ht="17.25" thickTop="1" thickBot="1" x14ac:dyDescent="0.3">
      <c r="B78" s="70" t="s">
        <v>278</v>
      </c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2"/>
    </row>
    <row r="79" spans="2:17" ht="9" customHeight="1" thickTop="1" x14ac:dyDescent="0.25"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5"/>
    </row>
    <row r="80" spans="2:17" ht="45" customHeight="1" x14ac:dyDescent="0.25">
      <c r="B80" s="19"/>
      <c r="C80" s="69" t="s">
        <v>341</v>
      </c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20"/>
    </row>
    <row r="81" spans="2:16" ht="45" customHeight="1" x14ac:dyDescent="0.25">
      <c r="B81" s="1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20"/>
    </row>
    <row r="82" spans="2:16" ht="45" customHeight="1" x14ac:dyDescent="0.25">
      <c r="B82" s="1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20"/>
    </row>
    <row r="83" spans="2:16" ht="9" customHeight="1" thickBot="1" x14ac:dyDescent="0.3">
      <c r="B83" s="21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22"/>
    </row>
    <row r="84" spans="2:16" ht="15.75" thickTop="1" x14ac:dyDescent="0.25"/>
  </sheetData>
  <sheetProtection formatRows="0" insertRows="0"/>
  <mergeCells count="112"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 xr:uid="{D6011B31-672B-4C41-AB3C-7AC9F5F0ED04}">
      <formula1>Grado</formula1>
    </dataValidation>
    <dataValidation type="list" allowBlank="1" showInputMessage="1" showErrorMessage="1" sqref="O24:O43" xr:uid="{4F52285B-960B-4E8F-B5EF-CCA40B4DFF5E}">
      <formula1>Estado</formula1>
    </dataValidation>
    <dataValidation type="list" allowBlank="1" showInputMessage="1" showErrorMessage="1" sqref="M51:N70" xr:uid="{A29EA311-9A0A-4AE6-853D-18526FCE8BE1}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CF60BA-6E74-4FE7-A47C-C8E8E5C799EC}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26B96-769E-459C-98C1-66E4BD898AFE}">
  <dimension ref="B1:P80"/>
  <sheetViews>
    <sheetView showGridLines="0" showRowColHeaders="0" tabSelected="1" showRuler="0" showWhiteSpace="0" view="pageLayout" topLeftCell="A115" zoomScale="115" zoomScaleNormal="100" zoomScalePageLayoutView="115" workbookViewId="0">
      <selection activeCell="N18" sqref="N18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27" t="s">
        <v>315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9"/>
    </row>
    <row r="2" spans="2:16" ht="9" customHeight="1" thickTop="1" thickBot="1" x14ac:dyDescent="0.3"/>
    <row r="3" spans="2:16" ht="18.75" customHeight="1" thickTop="1" thickBot="1" x14ac:dyDescent="0.3">
      <c r="B3" s="70" t="s">
        <v>11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2"/>
    </row>
    <row r="4" spans="2:16" ht="9" customHeight="1" thickTop="1" x14ac:dyDescent="0.25">
      <c r="B4" s="17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20"/>
    </row>
    <row r="5" spans="2:16" x14ac:dyDescent="0.25">
      <c r="B5" s="57"/>
      <c r="C5" s="159" t="s">
        <v>279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58"/>
      <c r="P5" s="20"/>
    </row>
    <row r="6" spans="2:16" ht="9" customHeight="1" thickBot="1" x14ac:dyDescent="0.3">
      <c r="B6" s="57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20"/>
    </row>
    <row r="7" spans="2:16" ht="16.5" thickTop="1" thickBot="1" x14ac:dyDescent="0.3">
      <c r="B7" s="29"/>
      <c r="C7" s="133" t="s">
        <v>10</v>
      </c>
      <c r="D7" s="133"/>
      <c r="E7" s="59"/>
      <c r="F7" s="123" t="s">
        <v>317</v>
      </c>
      <c r="G7" s="160"/>
      <c r="H7" s="160"/>
      <c r="I7" s="160"/>
      <c r="J7" s="160"/>
      <c r="K7" s="161"/>
      <c r="L7" s="27" t="s">
        <v>13</v>
      </c>
      <c r="M7" s="60"/>
      <c r="N7" s="123">
        <v>154518000281</v>
      </c>
      <c r="O7" s="161"/>
      <c r="P7" s="20"/>
    </row>
    <row r="8" spans="2:16" ht="9" customHeight="1" thickTop="1" thickBot="1" x14ac:dyDescent="0.3">
      <c r="B8" s="57"/>
      <c r="C8" s="58"/>
      <c r="D8" s="59"/>
      <c r="E8" s="59"/>
      <c r="F8" s="59"/>
      <c r="G8" s="59"/>
      <c r="H8" s="59"/>
      <c r="I8" s="59"/>
      <c r="J8" s="59"/>
      <c r="K8" s="59"/>
      <c r="L8" s="61"/>
      <c r="M8" s="60"/>
      <c r="N8" s="59"/>
      <c r="O8" s="59"/>
      <c r="P8" s="20"/>
    </row>
    <row r="9" spans="2:16" ht="16.5" thickTop="1" thickBot="1" x14ac:dyDescent="0.3">
      <c r="B9" s="29"/>
      <c r="C9" s="133" t="s">
        <v>12</v>
      </c>
      <c r="D9" s="133"/>
      <c r="E9" s="59"/>
      <c r="F9" s="123" t="s">
        <v>184</v>
      </c>
      <c r="G9" s="160"/>
      <c r="H9" s="160"/>
      <c r="I9" s="160"/>
      <c r="J9" s="160"/>
      <c r="K9" s="161"/>
      <c r="L9" s="27" t="s">
        <v>14</v>
      </c>
      <c r="M9" s="60"/>
      <c r="N9" s="123" t="s">
        <v>318</v>
      </c>
      <c r="O9" s="161"/>
      <c r="P9" s="20"/>
    </row>
    <row r="10" spans="2:16" ht="9" customHeight="1" thickTop="1" thickBot="1" x14ac:dyDescent="0.3">
      <c r="B10" s="21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2"/>
    </row>
    <row r="11" spans="2:16" ht="9" customHeight="1" thickTop="1" thickBot="1" x14ac:dyDescent="0.3"/>
    <row r="12" spans="2:16" ht="17.25" thickTop="1" thickBot="1" x14ac:dyDescent="0.3">
      <c r="B12" s="70" t="s">
        <v>275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2"/>
    </row>
    <row r="13" spans="2:16" ht="9" customHeight="1" thickTop="1" x14ac:dyDescent="0.25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2:16" x14ac:dyDescent="0.25">
      <c r="B14" s="19"/>
      <c r="C14" s="159" t="s">
        <v>294</v>
      </c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58"/>
      <c r="P14" s="20"/>
    </row>
    <row r="15" spans="2:16" ht="9" customHeight="1" thickBot="1" x14ac:dyDescent="0.3">
      <c r="B15" s="19"/>
      <c r="P15" s="20"/>
    </row>
    <row r="16" spans="2:16" ht="16.5" thickTop="1" thickBot="1" x14ac:dyDescent="0.3">
      <c r="B16" s="19"/>
      <c r="C16" s="59"/>
      <c r="D16" s="27" t="s">
        <v>0</v>
      </c>
      <c r="E16" s="59"/>
      <c r="F16" s="56"/>
      <c r="G16" s="62" t="s">
        <v>319</v>
      </c>
      <c r="H16" s="62"/>
      <c r="I16" s="62"/>
      <c r="J16" s="62"/>
      <c r="K16" s="63"/>
      <c r="L16" s="30" t="s">
        <v>295</v>
      </c>
      <c r="M16" s="60"/>
      <c r="N16" s="56" t="s">
        <v>320</v>
      </c>
      <c r="O16" s="63"/>
      <c r="P16" s="20"/>
    </row>
    <row r="17" spans="2:16" ht="9" customHeight="1" thickTop="1" thickBot="1" x14ac:dyDescent="0.3">
      <c r="B17" s="19"/>
      <c r="P17" s="20"/>
    </row>
    <row r="18" spans="2:16" ht="16.5" thickTop="1" thickBot="1" x14ac:dyDescent="0.3">
      <c r="B18" s="19"/>
      <c r="C18" s="59"/>
      <c r="D18" s="27" t="s">
        <v>296</v>
      </c>
      <c r="E18" s="59"/>
      <c r="F18" s="56" t="s">
        <v>28</v>
      </c>
      <c r="G18" s="62"/>
      <c r="H18" s="62"/>
      <c r="I18" s="62"/>
      <c r="J18" s="62"/>
      <c r="K18" s="63"/>
      <c r="L18" s="30" t="s">
        <v>297</v>
      </c>
      <c r="M18" s="60"/>
      <c r="N18" s="56">
        <v>6</v>
      </c>
      <c r="O18" s="63"/>
      <c r="P18" s="20"/>
    </row>
    <row r="19" spans="2:16" ht="9" customHeight="1" thickTop="1" thickBot="1" x14ac:dyDescent="0.3">
      <c r="B19" s="21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2"/>
    </row>
    <row r="20" spans="2:16" ht="9" customHeight="1" thickTop="1" thickBot="1" x14ac:dyDescent="0.3"/>
    <row r="21" spans="2:16" ht="17.25" thickTop="1" thickBot="1" x14ac:dyDescent="0.3">
      <c r="B21" s="70" t="s">
        <v>298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2"/>
    </row>
    <row r="22" spans="2:16" ht="6.75" customHeight="1" thickTop="1" x14ac:dyDescent="0.25">
      <c r="B22" s="19"/>
      <c r="P22" s="25"/>
    </row>
    <row r="23" spans="2:16" ht="23.25" customHeight="1" x14ac:dyDescent="0.25">
      <c r="B23" s="19"/>
      <c r="C23" s="156" t="s">
        <v>299</v>
      </c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8"/>
      <c r="P23" s="20"/>
    </row>
    <row r="24" spans="2:16" ht="9" customHeight="1" thickBot="1" x14ac:dyDescent="0.3">
      <c r="B24" s="19"/>
      <c r="G24" s="64"/>
      <c r="H24" s="64"/>
      <c r="I24" s="64"/>
      <c r="J24" s="64"/>
      <c r="K24" s="64"/>
      <c r="P24" s="20"/>
    </row>
    <row r="25" spans="2:16" ht="16.5" thickTop="1" thickBot="1" x14ac:dyDescent="0.3">
      <c r="B25" s="19"/>
      <c r="C25" s="34" t="s">
        <v>277</v>
      </c>
      <c r="D25" s="91" t="s">
        <v>300</v>
      </c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3"/>
      <c r="P25" s="20"/>
    </row>
    <row r="26" spans="2:16" ht="18.75" customHeight="1" thickTop="1" x14ac:dyDescent="0.25">
      <c r="B26" s="19"/>
      <c r="C26" s="65">
        <v>1</v>
      </c>
      <c r="D26" s="154" t="s">
        <v>342</v>
      </c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5"/>
      <c r="P26" s="20"/>
    </row>
    <row r="27" spans="2:16" ht="18.75" customHeight="1" x14ac:dyDescent="0.25">
      <c r="B27" s="19"/>
      <c r="C27" s="66">
        <v>2</v>
      </c>
      <c r="D27" s="138" t="s">
        <v>343</v>
      </c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9"/>
      <c r="P27" s="20"/>
    </row>
    <row r="28" spans="2:16" ht="18.75" customHeight="1" x14ac:dyDescent="0.25">
      <c r="B28" s="19"/>
      <c r="C28" s="66">
        <v>3</v>
      </c>
      <c r="D28" s="138" t="s">
        <v>345</v>
      </c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9"/>
      <c r="P28" s="20"/>
    </row>
    <row r="29" spans="2:16" ht="18.75" customHeight="1" x14ac:dyDescent="0.25">
      <c r="B29" s="19"/>
      <c r="C29" s="66">
        <v>4</v>
      </c>
      <c r="D29" s="138" t="s">
        <v>346</v>
      </c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9"/>
      <c r="P29" s="20"/>
    </row>
    <row r="30" spans="2:16" ht="18.75" customHeight="1" thickBot="1" x14ac:dyDescent="0.3">
      <c r="B30" s="19"/>
      <c r="C30" s="67">
        <v>5</v>
      </c>
      <c r="D30" s="144" t="s">
        <v>347</v>
      </c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5"/>
      <c r="P30" s="20"/>
    </row>
    <row r="31" spans="2:16" ht="9" customHeight="1" thickTop="1" thickBot="1" x14ac:dyDescent="0.3">
      <c r="B31" s="21"/>
      <c r="C31" s="16"/>
      <c r="D31" s="16"/>
      <c r="E31" s="16"/>
      <c r="F31" s="16"/>
      <c r="G31" s="16"/>
      <c r="H31" s="68"/>
      <c r="I31" s="68"/>
      <c r="J31" s="68"/>
      <c r="K31" s="118"/>
      <c r="L31" s="118"/>
      <c r="M31" s="16"/>
      <c r="N31" s="16"/>
      <c r="O31" s="16"/>
      <c r="P31" s="22"/>
    </row>
    <row r="32" spans="2:16" ht="78" customHeight="1" thickTop="1" thickBot="1" x14ac:dyDescent="0.3">
      <c r="K32" s="119"/>
      <c r="L32" s="119"/>
    </row>
    <row r="33" spans="2:16" ht="17.25" thickTop="1" thickBot="1" x14ac:dyDescent="0.3">
      <c r="B33" s="70" t="s">
        <v>301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2"/>
    </row>
    <row r="34" spans="2:16" ht="15.75" thickTop="1" x14ac:dyDescent="0.25">
      <c r="B34" s="19"/>
      <c r="P34" s="25"/>
    </row>
    <row r="35" spans="2:16" ht="21" customHeight="1" x14ac:dyDescent="0.25">
      <c r="B35" s="19"/>
      <c r="C35" s="156" t="s">
        <v>302</v>
      </c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8"/>
      <c r="P35" s="20"/>
    </row>
    <row r="36" spans="2:16" ht="15.75" thickBot="1" x14ac:dyDescent="0.3">
      <c r="B36" s="19"/>
      <c r="H36" s="64"/>
      <c r="I36" s="64"/>
      <c r="J36" s="64"/>
      <c r="P36" s="20"/>
    </row>
    <row r="37" spans="2:16" ht="16.5" thickTop="1" thickBot="1" x14ac:dyDescent="0.3">
      <c r="B37" s="19"/>
      <c r="C37" s="34" t="s">
        <v>277</v>
      </c>
      <c r="D37" s="146" t="s">
        <v>300</v>
      </c>
      <c r="E37" s="147"/>
      <c r="F37" s="147"/>
      <c r="G37" s="147"/>
      <c r="H37" s="147"/>
      <c r="I37" s="148"/>
      <c r="J37" s="147" t="s">
        <v>303</v>
      </c>
      <c r="K37" s="147"/>
      <c r="L37" s="147"/>
      <c r="M37" s="147"/>
      <c r="N37" s="147"/>
      <c r="O37" s="148"/>
      <c r="P37" s="20"/>
    </row>
    <row r="38" spans="2:16" ht="15.75" thickTop="1" x14ac:dyDescent="0.25">
      <c r="B38" s="19"/>
      <c r="C38" s="65">
        <v>1</v>
      </c>
      <c r="D38" s="150" t="str">
        <f>D26</f>
        <v>Multiplos y divisores de un numero</v>
      </c>
      <c r="E38" s="151"/>
      <c r="F38" s="151"/>
      <c r="G38" s="151"/>
      <c r="H38" s="151"/>
      <c r="I38" s="152"/>
      <c r="J38" s="154" t="s">
        <v>350</v>
      </c>
      <c r="K38" s="154"/>
      <c r="L38" s="154"/>
      <c r="M38" s="154"/>
      <c r="N38" s="154"/>
      <c r="O38" s="155"/>
      <c r="P38" s="20"/>
    </row>
    <row r="39" spans="2:16" x14ac:dyDescent="0.25">
      <c r="B39" s="19"/>
      <c r="C39" s="66">
        <v>2</v>
      </c>
      <c r="D39" s="134" t="str">
        <f t="shared" ref="D39:D42" si="0">D27</f>
        <v>Criterios de divisibilidad</v>
      </c>
      <c r="E39" s="135"/>
      <c r="F39" s="135"/>
      <c r="G39" s="135"/>
      <c r="H39" s="135"/>
      <c r="I39" s="136"/>
      <c r="J39" s="138" t="s">
        <v>348</v>
      </c>
      <c r="K39" s="138"/>
      <c r="L39" s="138"/>
      <c r="M39" s="138"/>
      <c r="N39" s="138"/>
      <c r="O39" s="139"/>
      <c r="P39" s="20"/>
    </row>
    <row r="40" spans="2:16" x14ac:dyDescent="0.25">
      <c r="B40" s="19"/>
      <c r="C40" s="66">
        <v>3</v>
      </c>
      <c r="D40" s="134" t="str">
        <f t="shared" si="0"/>
        <v>MCD y mcm</v>
      </c>
      <c r="E40" s="135"/>
      <c r="F40" s="135"/>
      <c r="G40" s="135"/>
      <c r="H40" s="135"/>
      <c r="I40" s="136"/>
      <c r="J40" s="138" t="s">
        <v>349</v>
      </c>
      <c r="K40" s="138"/>
      <c r="L40" s="138"/>
      <c r="M40" s="138"/>
      <c r="N40" s="138"/>
      <c r="O40" s="139"/>
      <c r="P40" s="20"/>
    </row>
    <row r="41" spans="2:16" x14ac:dyDescent="0.25">
      <c r="B41" s="19"/>
      <c r="C41" s="66">
        <v>4</v>
      </c>
      <c r="D41" s="134" t="str">
        <f t="shared" si="0"/>
        <v xml:space="preserve">Operaciones con Fracciones </v>
      </c>
      <c r="E41" s="135"/>
      <c r="F41" s="135"/>
      <c r="G41" s="135"/>
      <c r="H41" s="135"/>
      <c r="I41" s="136"/>
      <c r="J41" s="138" t="s">
        <v>348</v>
      </c>
      <c r="K41" s="138"/>
      <c r="L41" s="138"/>
      <c r="M41" s="138"/>
      <c r="N41" s="138"/>
      <c r="O41" s="139"/>
      <c r="P41" s="20"/>
    </row>
    <row r="42" spans="2:16" ht="15.75" thickBot="1" x14ac:dyDescent="0.3">
      <c r="B42" s="19"/>
      <c r="C42" s="67">
        <v>5</v>
      </c>
      <c r="D42" s="140" t="str">
        <f t="shared" si="0"/>
        <v xml:space="preserve">Operaciones con Decimales </v>
      </c>
      <c r="E42" s="141"/>
      <c r="F42" s="141"/>
      <c r="G42" s="141"/>
      <c r="H42" s="141"/>
      <c r="I42" s="142"/>
      <c r="J42" s="144" t="s">
        <v>348</v>
      </c>
      <c r="K42" s="144"/>
      <c r="L42" s="144"/>
      <c r="M42" s="144"/>
      <c r="N42" s="144"/>
      <c r="O42" s="145"/>
      <c r="P42" s="20"/>
    </row>
    <row r="43" spans="2:16" ht="16.5" thickTop="1" thickBot="1" x14ac:dyDescent="0.3">
      <c r="B43" s="21"/>
      <c r="C43" s="16"/>
      <c r="D43" s="16"/>
      <c r="E43" s="16"/>
      <c r="F43" s="16"/>
      <c r="G43" s="16"/>
      <c r="H43" s="16"/>
      <c r="I43" s="16"/>
      <c r="J43" s="68"/>
      <c r="K43" s="118"/>
      <c r="L43" s="118"/>
      <c r="M43" s="16"/>
      <c r="N43" s="16"/>
      <c r="O43" s="16"/>
      <c r="P43" s="22"/>
    </row>
    <row r="44" spans="2:16" ht="16.5" thickTop="1" thickBot="1" x14ac:dyDescent="0.3"/>
    <row r="45" spans="2:16" ht="17.25" thickTop="1" thickBot="1" x14ac:dyDescent="0.3">
      <c r="B45" s="70" t="s">
        <v>304</v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2"/>
    </row>
    <row r="46" spans="2:16" ht="15.75" thickTop="1" x14ac:dyDescent="0.25">
      <c r="B46" s="19"/>
      <c r="P46" s="25"/>
    </row>
    <row r="47" spans="2:16" ht="32.25" customHeight="1" x14ac:dyDescent="0.25">
      <c r="B47" s="19"/>
      <c r="C47" s="156" t="s">
        <v>305</v>
      </c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8"/>
      <c r="P47" s="20"/>
    </row>
    <row r="48" spans="2:16" ht="15.75" thickBot="1" x14ac:dyDescent="0.3">
      <c r="B48" s="19"/>
      <c r="H48" s="64"/>
      <c r="I48" s="64"/>
      <c r="J48" s="64"/>
      <c r="P48" s="20"/>
    </row>
    <row r="49" spans="2:16" ht="16.5" thickTop="1" thickBot="1" x14ac:dyDescent="0.3">
      <c r="B49" s="19"/>
      <c r="C49" s="34" t="s">
        <v>277</v>
      </c>
      <c r="D49" s="146" t="s">
        <v>300</v>
      </c>
      <c r="E49" s="147"/>
      <c r="F49" s="147"/>
      <c r="G49" s="147"/>
      <c r="H49" s="147"/>
      <c r="I49" s="148"/>
      <c r="J49" s="147" t="s">
        <v>306</v>
      </c>
      <c r="K49" s="147"/>
      <c r="L49" s="147"/>
      <c r="M49" s="147"/>
      <c r="N49" s="147"/>
      <c r="O49" s="148"/>
      <c r="P49" s="20"/>
    </row>
    <row r="50" spans="2:16" ht="15.75" thickTop="1" x14ac:dyDescent="0.25">
      <c r="B50" s="19"/>
      <c r="C50" s="65">
        <v>1</v>
      </c>
      <c r="D50" s="150" t="str">
        <f>D38</f>
        <v>Multiplos y divisores de un numero</v>
      </c>
      <c r="E50" s="151"/>
      <c r="F50" s="151"/>
      <c r="G50" s="151"/>
      <c r="H50" s="151"/>
      <c r="I50" s="152"/>
      <c r="J50" s="162" t="s">
        <v>351</v>
      </c>
      <c r="K50" s="154"/>
      <c r="L50" s="154"/>
      <c r="M50" s="154"/>
      <c r="N50" s="154"/>
      <c r="O50" s="155"/>
      <c r="P50" s="20"/>
    </row>
    <row r="51" spans="2:16" x14ac:dyDescent="0.25">
      <c r="B51" s="19"/>
      <c r="C51" s="66">
        <v>2</v>
      </c>
      <c r="D51" s="134" t="str">
        <f t="shared" ref="D51:D54" si="1">D39</f>
        <v>Criterios de divisibilidad</v>
      </c>
      <c r="E51" s="135"/>
      <c r="F51" s="135"/>
      <c r="G51" s="135"/>
      <c r="H51" s="135"/>
      <c r="I51" s="136"/>
      <c r="J51" s="163" t="s">
        <v>351</v>
      </c>
      <c r="K51" s="138"/>
      <c r="L51" s="138"/>
      <c r="M51" s="138"/>
      <c r="N51" s="138"/>
      <c r="O51" s="139"/>
      <c r="P51" s="20"/>
    </row>
    <row r="52" spans="2:16" x14ac:dyDescent="0.25">
      <c r="B52" s="19"/>
      <c r="C52" s="66">
        <v>3</v>
      </c>
      <c r="D52" s="134" t="str">
        <f t="shared" si="1"/>
        <v>MCD y mcm</v>
      </c>
      <c r="E52" s="135"/>
      <c r="F52" s="135"/>
      <c r="G52" s="135"/>
      <c r="H52" s="135"/>
      <c r="I52" s="136"/>
      <c r="J52" s="163" t="s">
        <v>351</v>
      </c>
      <c r="K52" s="138"/>
      <c r="L52" s="138"/>
      <c r="M52" s="138"/>
      <c r="N52" s="138"/>
      <c r="O52" s="139"/>
      <c r="P52" s="20"/>
    </row>
    <row r="53" spans="2:16" x14ac:dyDescent="0.25">
      <c r="B53" s="19"/>
      <c r="C53" s="66">
        <v>4</v>
      </c>
      <c r="D53" s="134" t="str">
        <f t="shared" si="1"/>
        <v xml:space="preserve">Operaciones con Fracciones </v>
      </c>
      <c r="E53" s="135"/>
      <c r="F53" s="135"/>
      <c r="G53" s="135"/>
      <c r="H53" s="135"/>
      <c r="I53" s="136"/>
      <c r="J53" s="163" t="s">
        <v>351</v>
      </c>
      <c r="K53" s="138"/>
      <c r="L53" s="138"/>
      <c r="M53" s="138"/>
      <c r="N53" s="138"/>
      <c r="O53" s="139"/>
      <c r="P53" s="20"/>
    </row>
    <row r="54" spans="2:16" ht="15.75" thickBot="1" x14ac:dyDescent="0.3">
      <c r="B54" s="19"/>
      <c r="C54" s="67">
        <v>5</v>
      </c>
      <c r="D54" s="140" t="str">
        <f t="shared" si="1"/>
        <v xml:space="preserve">Operaciones con Decimales </v>
      </c>
      <c r="E54" s="141"/>
      <c r="F54" s="141"/>
      <c r="G54" s="141"/>
      <c r="H54" s="141"/>
      <c r="I54" s="142"/>
      <c r="J54" s="164" t="s">
        <v>351</v>
      </c>
      <c r="K54" s="144"/>
      <c r="L54" s="144"/>
      <c r="M54" s="144"/>
      <c r="N54" s="144"/>
      <c r="O54" s="145"/>
      <c r="P54" s="20"/>
    </row>
    <row r="55" spans="2:16" ht="16.5" thickTop="1" thickBot="1" x14ac:dyDescent="0.3">
      <c r="B55" s="21"/>
      <c r="C55" s="16"/>
      <c r="D55" s="16"/>
      <c r="E55" s="16"/>
      <c r="F55" s="16"/>
      <c r="G55" s="16"/>
      <c r="H55" s="68"/>
      <c r="I55" s="68"/>
      <c r="J55" s="68"/>
      <c r="K55" s="118"/>
      <c r="L55" s="118"/>
      <c r="M55" s="16"/>
      <c r="N55" s="16"/>
      <c r="O55" s="16"/>
      <c r="P55" s="22"/>
    </row>
    <row r="56" spans="2:16" ht="113.25" customHeight="1" thickTop="1" thickBot="1" x14ac:dyDescent="0.3"/>
    <row r="57" spans="2:16" ht="17.25" thickTop="1" thickBot="1" x14ac:dyDescent="0.3">
      <c r="B57" s="70" t="s">
        <v>307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2"/>
    </row>
    <row r="58" spans="2:16" ht="15.75" thickTop="1" x14ac:dyDescent="0.25">
      <c r="B58" s="19"/>
      <c r="P58" s="25"/>
    </row>
    <row r="59" spans="2:16" x14ac:dyDescent="0.25">
      <c r="B59" s="19"/>
      <c r="C59" s="156" t="s">
        <v>308</v>
      </c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8"/>
      <c r="P59" s="20"/>
    </row>
    <row r="60" spans="2:16" ht="15.75" thickBot="1" x14ac:dyDescent="0.3">
      <c r="B60" s="19"/>
      <c r="H60" s="64"/>
      <c r="I60" s="64"/>
      <c r="J60" s="64"/>
      <c r="P60" s="20"/>
    </row>
    <row r="61" spans="2:16" ht="16.5" thickTop="1" thickBot="1" x14ac:dyDescent="0.3">
      <c r="B61" s="19"/>
      <c r="C61" s="34" t="s">
        <v>277</v>
      </c>
      <c r="D61" s="146" t="s">
        <v>300</v>
      </c>
      <c r="E61" s="147"/>
      <c r="F61" s="147"/>
      <c r="G61" s="147"/>
      <c r="H61" s="147"/>
      <c r="I61" s="148"/>
      <c r="J61" s="149" t="s">
        <v>309</v>
      </c>
      <c r="K61" s="149"/>
      <c r="L61" s="149"/>
      <c r="M61" s="149"/>
      <c r="N61" s="149" t="s">
        <v>310</v>
      </c>
      <c r="O61" s="149"/>
      <c r="P61" s="20"/>
    </row>
    <row r="62" spans="2:16" ht="15.75" thickTop="1" x14ac:dyDescent="0.25">
      <c r="B62" s="19"/>
      <c r="C62" s="65">
        <v>1</v>
      </c>
      <c r="D62" s="150" t="str">
        <f>D50</f>
        <v>Multiplos y divisores de un numero</v>
      </c>
      <c r="E62" s="151"/>
      <c r="F62" s="151"/>
      <c r="G62" s="151"/>
      <c r="H62" s="151"/>
      <c r="I62" s="152"/>
      <c r="J62" s="165" t="s">
        <v>352</v>
      </c>
      <c r="K62" s="154"/>
      <c r="L62" s="154"/>
      <c r="M62" s="155"/>
      <c r="N62" s="153" t="s">
        <v>353</v>
      </c>
      <c r="O62" s="155"/>
      <c r="P62" s="20"/>
    </row>
    <row r="63" spans="2:16" x14ac:dyDescent="0.25">
      <c r="B63" s="19"/>
      <c r="C63" s="66">
        <v>2</v>
      </c>
      <c r="D63" s="134" t="str">
        <f t="shared" ref="D63:D66" si="2">D51</f>
        <v>Criterios de divisibilidad</v>
      </c>
      <c r="E63" s="135"/>
      <c r="F63" s="135"/>
      <c r="G63" s="135"/>
      <c r="H63" s="135"/>
      <c r="I63" s="136"/>
      <c r="J63" s="166" t="s">
        <v>352</v>
      </c>
      <c r="K63" s="138"/>
      <c r="L63" s="138"/>
      <c r="M63" s="139"/>
      <c r="N63" s="137" t="s">
        <v>353</v>
      </c>
      <c r="O63" s="139"/>
      <c r="P63" s="20"/>
    </row>
    <row r="64" spans="2:16" x14ac:dyDescent="0.25">
      <c r="B64" s="19"/>
      <c r="C64" s="66">
        <v>3</v>
      </c>
      <c r="D64" s="134" t="str">
        <f t="shared" si="2"/>
        <v>MCD y mcm</v>
      </c>
      <c r="E64" s="135"/>
      <c r="F64" s="135"/>
      <c r="G64" s="135"/>
      <c r="H64" s="135"/>
      <c r="I64" s="136"/>
      <c r="J64" s="166" t="s">
        <v>352</v>
      </c>
      <c r="K64" s="138"/>
      <c r="L64" s="138"/>
      <c r="M64" s="139"/>
      <c r="N64" s="166" t="s">
        <v>354</v>
      </c>
      <c r="O64" s="139"/>
      <c r="P64" s="20"/>
    </row>
    <row r="65" spans="2:16" x14ac:dyDescent="0.25">
      <c r="B65" s="19"/>
      <c r="C65" s="66">
        <v>4</v>
      </c>
      <c r="D65" s="134" t="str">
        <f t="shared" si="2"/>
        <v xml:space="preserve">Operaciones con Fracciones </v>
      </c>
      <c r="E65" s="135"/>
      <c r="F65" s="135"/>
      <c r="G65" s="135"/>
      <c r="H65" s="135"/>
      <c r="I65" s="136"/>
      <c r="J65" s="166" t="s">
        <v>352</v>
      </c>
      <c r="K65" s="138"/>
      <c r="L65" s="138"/>
      <c r="M65" s="139"/>
      <c r="N65" s="137" t="s">
        <v>355</v>
      </c>
      <c r="O65" s="139"/>
      <c r="P65" s="20"/>
    </row>
    <row r="66" spans="2:16" ht="15.75" thickBot="1" x14ac:dyDescent="0.3">
      <c r="B66" s="19"/>
      <c r="C66" s="67">
        <v>5</v>
      </c>
      <c r="D66" s="140" t="str">
        <f t="shared" si="2"/>
        <v xml:space="preserve">Operaciones con Decimales </v>
      </c>
      <c r="E66" s="141"/>
      <c r="F66" s="141"/>
      <c r="G66" s="141"/>
      <c r="H66" s="141"/>
      <c r="I66" s="142"/>
      <c r="J66" s="167" t="s">
        <v>352</v>
      </c>
      <c r="K66" s="144"/>
      <c r="L66" s="144"/>
      <c r="M66" s="145"/>
      <c r="N66" s="143" t="s">
        <v>355</v>
      </c>
      <c r="O66" s="145"/>
      <c r="P66" s="20"/>
    </row>
    <row r="67" spans="2:16" ht="16.5" thickTop="1" thickBot="1" x14ac:dyDescent="0.3">
      <c r="B67" s="21"/>
      <c r="C67" s="16"/>
      <c r="D67" s="16"/>
      <c r="E67" s="16"/>
      <c r="F67" s="16"/>
      <c r="G67" s="16"/>
      <c r="H67" s="68"/>
      <c r="I67" s="68"/>
      <c r="J67" s="68"/>
      <c r="K67" s="118"/>
      <c r="L67" s="118"/>
      <c r="M67" s="16"/>
      <c r="N67" s="16"/>
      <c r="O67" s="16"/>
      <c r="P67" s="22"/>
    </row>
    <row r="68" spans="2:16" ht="16.5" thickTop="1" thickBot="1" x14ac:dyDescent="0.3"/>
    <row r="69" spans="2:16" ht="17.25" thickTop="1" thickBot="1" x14ac:dyDescent="0.3">
      <c r="B69" s="70" t="s">
        <v>311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2"/>
    </row>
    <row r="70" spans="2:16" ht="15.75" thickTop="1" x14ac:dyDescent="0.25">
      <c r="B70" s="19"/>
      <c r="P70" s="25"/>
    </row>
    <row r="71" spans="2:16" x14ac:dyDescent="0.25">
      <c r="B71" s="19"/>
      <c r="C71" s="156" t="s">
        <v>312</v>
      </c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8"/>
      <c r="P71" s="20"/>
    </row>
    <row r="72" spans="2:16" ht="15.75" thickBot="1" x14ac:dyDescent="0.3">
      <c r="B72" s="19"/>
      <c r="H72" s="64"/>
      <c r="I72" s="64"/>
      <c r="J72" s="64"/>
      <c r="P72" s="20"/>
    </row>
    <row r="73" spans="2:16" ht="16.5" thickTop="1" thickBot="1" x14ac:dyDescent="0.3">
      <c r="B73" s="19"/>
      <c r="C73" s="34" t="s">
        <v>277</v>
      </c>
      <c r="D73" s="146" t="s">
        <v>300</v>
      </c>
      <c r="E73" s="147"/>
      <c r="F73" s="147"/>
      <c r="G73" s="147"/>
      <c r="H73" s="147"/>
      <c r="I73" s="148"/>
      <c r="J73" s="149" t="s">
        <v>313</v>
      </c>
      <c r="K73" s="149"/>
      <c r="L73" s="149"/>
      <c r="M73" s="149"/>
      <c r="N73" s="149" t="s">
        <v>314</v>
      </c>
      <c r="O73" s="149"/>
      <c r="P73" s="20"/>
    </row>
    <row r="74" spans="2:16" ht="15.75" thickTop="1" x14ac:dyDescent="0.25">
      <c r="B74" s="19"/>
      <c r="C74" s="65">
        <v>1</v>
      </c>
      <c r="D74" s="150" t="str">
        <f>D62</f>
        <v>Multiplos y divisores de un numero</v>
      </c>
      <c r="E74" s="151"/>
      <c r="F74" s="151"/>
      <c r="G74" s="151"/>
      <c r="H74" s="151"/>
      <c r="I74" s="152"/>
      <c r="J74" s="165" t="s">
        <v>356</v>
      </c>
      <c r="K74" s="154"/>
      <c r="L74" s="154"/>
      <c r="M74" s="155"/>
      <c r="N74" s="153" t="s">
        <v>353</v>
      </c>
      <c r="O74" s="155"/>
      <c r="P74" s="20"/>
    </row>
    <row r="75" spans="2:16" x14ac:dyDescent="0.25">
      <c r="B75" s="19"/>
      <c r="C75" s="66">
        <v>2</v>
      </c>
      <c r="D75" s="134" t="str">
        <f t="shared" ref="D75:D78" si="3">D63</f>
        <v>Criterios de divisibilidad</v>
      </c>
      <c r="E75" s="135"/>
      <c r="F75" s="135"/>
      <c r="G75" s="135"/>
      <c r="H75" s="135"/>
      <c r="I75" s="136"/>
      <c r="J75" s="166" t="s">
        <v>356</v>
      </c>
      <c r="K75" s="138"/>
      <c r="L75" s="138"/>
      <c r="M75" s="139"/>
      <c r="N75" s="137" t="s">
        <v>353</v>
      </c>
      <c r="O75" s="139"/>
      <c r="P75" s="20"/>
    </row>
    <row r="76" spans="2:16" x14ac:dyDescent="0.25">
      <c r="B76" s="19"/>
      <c r="C76" s="66">
        <v>3</v>
      </c>
      <c r="D76" s="134" t="str">
        <f t="shared" si="3"/>
        <v>MCD y mcm</v>
      </c>
      <c r="E76" s="135"/>
      <c r="F76" s="135"/>
      <c r="G76" s="135"/>
      <c r="H76" s="135"/>
      <c r="I76" s="136"/>
      <c r="J76" s="166" t="s">
        <v>356</v>
      </c>
      <c r="K76" s="138"/>
      <c r="L76" s="138"/>
      <c r="M76" s="139"/>
      <c r="N76" s="137" t="s">
        <v>353</v>
      </c>
      <c r="O76" s="139"/>
      <c r="P76" s="20"/>
    </row>
    <row r="77" spans="2:16" x14ac:dyDescent="0.25">
      <c r="B77" s="19"/>
      <c r="C77" s="66">
        <v>4</v>
      </c>
      <c r="D77" s="134" t="str">
        <f t="shared" si="3"/>
        <v xml:space="preserve">Operaciones con Fracciones </v>
      </c>
      <c r="E77" s="135"/>
      <c r="F77" s="135"/>
      <c r="G77" s="135"/>
      <c r="H77" s="135"/>
      <c r="I77" s="136"/>
      <c r="J77" s="166" t="s">
        <v>356</v>
      </c>
      <c r="K77" s="138"/>
      <c r="L77" s="138"/>
      <c r="M77" s="139"/>
      <c r="N77" s="137" t="s">
        <v>353</v>
      </c>
      <c r="O77" s="139"/>
      <c r="P77" s="20"/>
    </row>
    <row r="78" spans="2:16" ht="15.75" thickBot="1" x14ac:dyDescent="0.3">
      <c r="B78" s="19"/>
      <c r="C78" s="67">
        <v>5</v>
      </c>
      <c r="D78" s="140" t="str">
        <f t="shared" si="3"/>
        <v xml:space="preserve">Operaciones con Decimales </v>
      </c>
      <c r="E78" s="141"/>
      <c r="F78" s="141"/>
      <c r="G78" s="141"/>
      <c r="H78" s="141"/>
      <c r="I78" s="142"/>
      <c r="J78" s="167" t="s">
        <v>356</v>
      </c>
      <c r="K78" s="144"/>
      <c r="L78" s="144"/>
      <c r="M78" s="145"/>
      <c r="N78" s="143" t="s">
        <v>353</v>
      </c>
      <c r="O78" s="145"/>
      <c r="P78" s="20"/>
    </row>
    <row r="79" spans="2:16" ht="16.5" thickTop="1" thickBot="1" x14ac:dyDescent="0.3">
      <c r="B79" s="21"/>
      <c r="C79" s="16"/>
      <c r="D79" s="16"/>
      <c r="E79" s="16"/>
      <c r="F79" s="16"/>
      <c r="G79" s="16"/>
      <c r="H79" s="68"/>
      <c r="I79" s="68"/>
      <c r="J79" s="68"/>
      <c r="K79" s="118"/>
      <c r="L79" s="118"/>
      <c r="M79" s="16"/>
      <c r="N79" s="16"/>
      <c r="O79" s="16"/>
      <c r="P79" s="22"/>
    </row>
    <row r="80" spans="2:16" ht="15.75" thickTop="1" x14ac:dyDescent="0.25"/>
  </sheetData>
  <sheetProtection formatRows="0" insertRows="0"/>
  <mergeCells count="93"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D38:I38"/>
    <mergeCell ref="J38:O38"/>
    <mergeCell ref="D39:I39"/>
    <mergeCell ref="J39:O39"/>
    <mergeCell ref="D40:I40"/>
    <mergeCell ref="J40:O40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52:I52"/>
    <mergeCell ref="J52:O52"/>
    <mergeCell ref="D53:I53"/>
    <mergeCell ref="J53:O53"/>
    <mergeCell ref="D54:I54"/>
    <mergeCell ref="J54:O54"/>
    <mergeCell ref="K55:L55"/>
    <mergeCell ref="B57:P57"/>
    <mergeCell ref="C59:O59"/>
    <mergeCell ref="D61:I61"/>
    <mergeCell ref="J61:M61"/>
    <mergeCell ref="N61:O61"/>
    <mergeCell ref="D62:I62"/>
    <mergeCell ref="J62:M62"/>
    <mergeCell ref="N62:O62"/>
    <mergeCell ref="D63:I63"/>
    <mergeCell ref="J63:M63"/>
    <mergeCell ref="N63:O63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73:I73"/>
    <mergeCell ref="J73:M73"/>
    <mergeCell ref="N73:O73"/>
    <mergeCell ref="D74:I74"/>
    <mergeCell ref="J74:M74"/>
    <mergeCell ref="N74:O74"/>
    <mergeCell ref="D75:I75"/>
    <mergeCell ref="J75:M75"/>
    <mergeCell ref="N75:O75"/>
    <mergeCell ref="D76:I76"/>
    <mergeCell ref="J76:M76"/>
    <mergeCell ref="N76:O76"/>
    <mergeCell ref="K79:L79"/>
    <mergeCell ref="D77:I77"/>
    <mergeCell ref="J77:M77"/>
    <mergeCell ref="N77:O77"/>
    <mergeCell ref="D78:I78"/>
    <mergeCell ref="J78:M78"/>
    <mergeCell ref="N78:O78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 xr:uid="{3DA13FA8-0F82-4069-B7A2-0F17E84EF636}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96CCB-D0D2-4050-88BA-51B71B501CE1}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xmlns:xlrd2="http://schemas.microsoft.com/office/spreadsheetml/2017/richdata2"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42838-F636-412E-8599-ECC07235C226}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">
      <c r="A4" s="2" t="s">
        <v>25</v>
      </c>
      <c r="D4" s="2" t="s">
        <v>282</v>
      </c>
      <c r="E4" s="2" t="s">
        <v>282</v>
      </c>
    </row>
    <row r="5" spans="1:5" x14ac:dyDescent="0.2">
      <c r="A5" s="2" t="s">
        <v>9</v>
      </c>
      <c r="D5" s="2" t="s">
        <v>283</v>
      </c>
      <c r="E5" s="2" t="s">
        <v>283</v>
      </c>
    </row>
    <row r="6" spans="1:5" x14ac:dyDescent="0.2">
      <c r="A6" s="2" t="s">
        <v>26</v>
      </c>
    </row>
    <row r="7" spans="1:5" x14ac:dyDescent="0.2">
      <c r="A7" s="2" t="s">
        <v>27</v>
      </c>
    </row>
    <row r="8" spans="1:5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9AB64A-65AA-4F23-9BDA-EDF5A7CBF83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Estado aprendizajes</vt:lpstr>
      <vt:lpstr>PAFP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PC INTEL</cp:lastModifiedBy>
  <cp:lastPrinted>2019-09-03T23:22:39Z</cp:lastPrinted>
  <dcterms:created xsi:type="dcterms:W3CDTF">2019-06-10T12:48:45Z</dcterms:created>
  <dcterms:modified xsi:type="dcterms:W3CDTF">2022-10-11T23:55:45Z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