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Downloads\"/>
    </mc:Choice>
  </mc:AlternateContent>
  <bookViews>
    <workbookView xWindow="0" yWindow="0" windowWidth="15345" windowHeight="4650"/>
  </bookViews>
  <sheets>
    <sheet name="Institución" sheetId="58" r:id="rId1"/>
    <sheet name="Autoevaluación" sheetId="1" r:id="rId2"/>
    <sheet name="Directiva" sheetId="2" r:id="rId3"/>
    <sheet name="Academica" sheetId="4" r:id="rId4"/>
    <sheet name="Admon" sheetId="6" r:id="rId5"/>
    <sheet name="Comunidad" sheetId="5" r:id="rId6"/>
  </sheets>
  <calcPr calcId="162913"/>
</workbook>
</file>

<file path=xl/calcChain.xml><?xml version="1.0" encoding="utf-8"?>
<calcChain xmlns="http://schemas.openxmlformats.org/spreadsheetml/2006/main">
  <c r="T142" i="1" l="1"/>
  <c r="S142" i="1"/>
  <c r="R142" i="1"/>
  <c r="U141" i="1"/>
  <c r="T141" i="1"/>
  <c r="S141" i="1"/>
  <c r="R141" i="1"/>
  <c r="U140" i="1"/>
  <c r="T140" i="1"/>
  <c r="S140" i="1"/>
  <c r="R140" i="1"/>
  <c r="U139" i="1"/>
  <c r="T139" i="1"/>
  <c r="M7" i="5" s="1"/>
  <c r="S139" i="1"/>
  <c r="H7" i="5" s="1"/>
  <c r="R139" i="1"/>
  <c r="C7" i="5" s="1"/>
  <c r="T137" i="1"/>
  <c r="S137" i="1"/>
  <c r="R137" i="1"/>
  <c r="U136" i="1"/>
  <c r="T136" i="1"/>
  <c r="S136" i="1"/>
  <c r="R136" i="1"/>
  <c r="U135" i="1"/>
  <c r="T135" i="1"/>
  <c r="S135" i="1"/>
  <c r="R135" i="1"/>
  <c r="U134" i="1"/>
  <c r="T134" i="1"/>
  <c r="M6" i="5" s="1"/>
  <c r="S134" i="1"/>
  <c r="R134" i="1"/>
  <c r="C6" i="5" s="1"/>
  <c r="U131" i="1"/>
  <c r="T131" i="1"/>
  <c r="S131" i="1"/>
  <c r="R131" i="1"/>
  <c r="U130" i="1"/>
  <c r="T130" i="1"/>
  <c r="S130" i="1"/>
  <c r="R130" i="1"/>
  <c r="U129" i="1"/>
  <c r="T129" i="1"/>
  <c r="S129" i="1"/>
  <c r="R129" i="1"/>
  <c r="U128" i="1"/>
  <c r="R5" i="5" s="1"/>
  <c r="T128" i="1"/>
  <c r="M5" i="5" s="1"/>
  <c r="S128" i="1"/>
  <c r="H5" i="5" s="1"/>
  <c r="R128" i="1"/>
  <c r="C5" i="5" s="1"/>
  <c r="U125" i="1"/>
  <c r="T125" i="1"/>
  <c r="S125" i="1"/>
  <c r="R125" i="1"/>
  <c r="U124" i="1"/>
  <c r="T124" i="1"/>
  <c r="S124" i="1"/>
  <c r="R124" i="1"/>
  <c r="U123" i="1"/>
  <c r="T123" i="1"/>
  <c r="S123" i="1"/>
  <c r="R123" i="1"/>
  <c r="U122" i="1"/>
  <c r="R4" i="5" s="1"/>
  <c r="R10" i="5" s="1"/>
  <c r="T122" i="1"/>
  <c r="M4" i="5" s="1"/>
  <c r="S122" i="1"/>
  <c r="R122" i="1"/>
  <c r="C4" i="5" s="1"/>
  <c r="U117" i="1"/>
  <c r="T117" i="1"/>
  <c r="S117" i="1"/>
  <c r="R117" i="1"/>
  <c r="U116" i="1"/>
  <c r="T116" i="1"/>
  <c r="S116" i="1"/>
  <c r="R116" i="1"/>
  <c r="U115" i="1"/>
  <c r="T115" i="1"/>
  <c r="S115" i="1"/>
  <c r="R115" i="1"/>
  <c r="U114" i="1"/>
  <c r="R8" i="6" s="1"/>
  <c r="T114" i="1"/>
  <c r="M8" i="6" s="1"/>
  <c r="S114" i="1"/>
  <c r="R114" i="1"/>
  <c r="C8" i="6" s="1"/>
  <c r="U105" i="1"/>
  <c r="T105" i="1"/>
  <c r="S105" i="1"/>
  <c r="R105" i="1"/>
  <c r="U104" i="1"/>
  <c r="T104" i="1"/>
  <c r="S104" i="1"/>
  <c r="R104" i="1"/>
  <c r="U103" i="1"/>
  <c r="T103" i="1"/>
  <c r="S103" i="1"/>
  <c r="R103" i="1"/>
  <c r="U102" i="1"/>
  <c r="R7" i="6" s="1"/>
  <c r="T102" i="1"/>
  <c r="S102" i="1"/>
  <c r="R102" i="1"/>
  <c r="C7" i="6" s="1"/>
  <c r="U101" i="1"/>
  <c r="T101" i="1"/>
  <c r="S101" i="1"/>
  <c r="R101" i="1"/>
  <c r="U100" i="1"/>
  <c r="T100" i="1"/>
  <c r="S100" i="1"/>
  <c r="R100" i="1"/>
  <c r="U99" i="1"/>
  <c r="T99" i="1"/>
  <c r="S99" i="1"/>
  <c r="R99" i="1"/>
  <c r="U98" i="1"/>
  <c r="R6" i="6" s="1"/>
  <c r="T98" i="1"/>
  <c r="M6" i="6" s="1"/>
  <c r="S98" i="1"/>
  <c r="R98" i="1"/>
  <c r="C6" i="6" s="1"/>
  <c r="U92" i="1"/>
  <c r="T92" i="1"/>
  <c r="S92" i="1"/>
  <c r="R92" i="1"/>
  <c r="U91" i="1"/>
  <c r="T91" i="1"/>
  <c r="S91" i="1"/>
  <c r="R91" i="1"/>
  <c r="U90" i="1"/>
  <c r="T90" i="1"/>
  <c r="S90" i="1"/>
  <c r="R90" i="1"/>
  <c r="U89" i="1"/>
  <c r="R5" i="6" s="1"/>
  <c r="T89" i="1"/>
  <c r="S89" i="1"/>
  <c r="R89" i="1"/>
  <c r="C5" i="6" s="1"/>
  <c r="U87" i="1"/>
  <c r="T87" i="1"/>
  <c r="S87" i="1"/>
  <c r="R87" i="1"/>
  <c r="U86" i="1"/>
  <c r="T86" i="1"/>
  <c r="S86" i="1"/>
  <c r="R86" i="1"/>
  <c r="U85" i="1"/>
  <c r="T85" i="1"/>
  <c r="S85" i="1"/>
  <c r="R85" i="1"/>
  <c r="U84" i="1"/>
  <c r="T84" i="1"/>
  <c r="M4" i="6" s="1"/>
  <c r="S84" i="1"/>
  <c r="H4" i="6" s="1"/>
  <c r="R84" i="1"/>
  <c r="C4" i="6" s="1"/>
  <c r="C10" i="6" s="1"/>
  <c r="U77" i="1"/>
  <c r="T77" i="1"/>
  <c r="S77" i="1"/>
  <c r="R77" i="1"/>
  <c r="U76" i="1"/>
  <c r="T76" i="1"/>
  <c r="S76" i="1"/>
  <c r="R76" i="1"/>
  <c r="U75" i="1"/>
  <c r="T75" i="1"/>
  <c r="S75" i="1"/>
  <c r="R75" i="1"/>
  <c r="U74" i="1"/>
  <c r="R7" i="4" s="1"/>
  <c r="T74" i="1"/>
  <c r="M7" i="4" s="1"/>
  <c r="S74" i="1"/>
  <c r="R74" i="1"/>
  <c r="C7" i="4" s="1"/>
  <c r="U71" i="1"/>
  <c r="T71" i="1"/>
  <c r="S71" i="1"/>
  <c r="R71" i="1"/>
  <c r="U70" i="1"/>
  <c r="T70" i="1"/>
  <c r="S70" i="1"/>
  <c r="R70" i="1"/>
  <c r="U69" i="1"/>
  <c r="T69" i="1"/>
  <c r="S69" i="1"/>
  <c r="R69" i="1"/>
  <c r="U68" i="1"/>
  <c r="R6" i="4" s="1"/>
  <c r="T68" i="1"/>
  <c r="M6" i="4" s="1"/>
  <c r="S68" i="1"/>
  <c r="H6" i="4" s="1"/>
  <c r="R68" i="1"/>
  <c r="C6" i="4" s="1"/>
  <c r="U65" i="1"/>
  <c r="T65" i="1"/>
  <c r="S65" i="1"/>
  <c r="R65" i="1"/>
  <c r="U64" i="1"/>
  <c r="T64" i="1"/>
  <c r="S64" i="1"/>
  <c r="R64" i="1"/>
  <c r="U63" i="1"/>
  <c r="T63" i="1"/>
  <c r="S63" i="1"/>
  <c r="R63" i="1"/>
  <c r="U62" i="1"/>
  <c r="R5" i="4" s="1"/>
  <c r="T62" i="1"/>
  <c r="M5" i="4" s="1"/>
  <c r="S62" i="1"/>
  <c r="H5" i="4" s="1"/>
  <c r="R62" i="1"/>
  <c r="C5" i="4" s="1"/>
  <c r="U58" i="1"/>
  <c r="T58" i="1"/>
  <c r="S58" i="1"/>
  <c r="R58" i="1"/>
  <c r="U57" i="1"/>
  <c r="T57" i="1"/>
  <c r="S57" i="1"/>
  <c r="R57" i="1"/>
  <c r="U56" i="1"/>
  <c r="T56" i="1"/>
  <c r="S56" i="1"/>
  <c r="R56" i="1"/>
  <c r="U55" i="1"/>
  <c r="R4" i="4" s="1"/>
  <c r="R10" i="4" s="1"/>
  <c r="T55" i="1"/>
  <c r="M4" i="4" s="1"/>
  <c r="S55" i="1"/>
  <c r="R55" i="1"/>
  <c r="C4" i="4" s="1"/>
  <c r="U50" i="1"/>
  <c r="T50" i="1"/>
  <c r="S50" i="1"/>
  <c r="R50" i="1"/>
  <c r="U49" i="1"/>
  <c r="T49" i="1"/>
  <c r="S49" i="1"/>
  <c r="R49" i="1"/>
  <c r="U48" i="1"/>
  <c r="T48" i="1"/>
  <c r="S48" i="1"/>
  <c r="R48" i="1"/>
  <c r="U47" i="1"/>
  <c r="R9" i="2" s="1"/>
  <c r="T47" i="1"/>
  <c r="M9" i="2" s="1"/>
  <c r="S47" i="1"/>
  <c r="R47" i="1"/>
  <c r="C9" i="2" s="1"/>
  <c r="U39" i="1"/>
  <c r="T39" i="1"/>
  <c r="S39" i="1"/>
  <c r="R39" i="1"/>
  <c r="U38" i="1"/>
  <c r="T38" i="1"/>
  <c r="S38" i="1"/>
  <c r="R38" i="1"/>
  <c r="U37" i="1"/>
  <c r="T37" i="1"/>
  <c r="S37" i="1"/>
  <c r="R37" i="1"/>
  <c r="U36" i="1"/>
  <c r="R8" i="2" s="1"/>
  <c r="T36" i="1"/>
  <c r="M8" i="2" s="1"/>
  <c r="S36" i="1"/>
  <c r="R36" i="1"/>
  <c r="C8" i="2" s="1"/>
  <c r="U33" i="1"/>
  <c r="T33" i="1"/>
  <c r="S33" i="1"/>
  <c r="R33" i="1"/>
  <c r="U32" i="1"/>
  <c r="T32" i="1"/>
  <c r="S32" i="1"/>
  <c r="R32" i="1"/>
  <c r="U31" i="1"/>
  <c r="T31" i="1"/>
  <c r="S31" i="1"/>
  <c r="R31" i="1"/>
  <c r="U30" i="1"/>
  <c r="R7" i="2" s="1"/>
  <c r="T30" i="1"/>
  <c r="M7" i="2" s="1"/>
  <c r="S30" i="1"/>
  <c r="H7" i="2" s="1"/>
  <c r="R30" i="1"/>
  <c r="C7" i="2" s="1"/>
  <c r="U23" i="1"/>
  <c r="T23" i="1"/>
  <c r="S23" i="1"/>
  <c r="R23" i="1"/>
  <c r="U22" i="1"/>
  <c r="T22" i="1"/>
  <c r="S22" i="1"/>
  <c r="R22" i="1"/>
  <c r="U21" i="1"/>
  <c r="T21" i="1"/>
  <c r="S21" i="1"/>
  <c r="R21" i="1"/>
  <c r="U20" i="1"/>
  <c r="R6" i="2" s="1"/>
  <c r="T20" i="1"/>
  <c r="M6" i="2" s="1"/>
  <c r="S20" i="1"/>
  <c r="R20" i="1"/>
  <c r="C6" i="2" s="1"/>
  <c r="U16" i="1"/>
  <c r="T16" i="1"/>
  <c r="S16" i="1"/>
  <c r="R16" i="1"/>
  <c r="U15" i="1"/>
  <c r="T15" i="1"/>
  <c r="S15" i="1"/>
  <c r="R15" i="1"/>
  <c r="U14" i="1"/>
  <c r="T14" i="1"/>
  <c r="S14" i="1"/>
  <c r="R14" i="1"/>
  <c r="U13" i="1"/>
  <c r="R5" i="2" s="1"/>
  <c r="T13" i="1"/>
  <c r="M5" i="2" s="1"/>
  <c r="S13" i="1"/>
  <c r="H5" i="2" s="1"/>
  <c r="R13" i="1"/>
  <c r="C5" i="2" s="1"/>
  <c r="S11" i="1"/>
  <c r="R11" i="1"/>
  <c r="Q11" i="1"/>
  <c r="U10" i="1"/>
  <c r="T10" i="1"/>
  <c r="S10" i="1"/>
  <c r="R10" i="1"/>
  <c r="U9" i="1"/>
  <c r="T9" i="1"/>
  <c r="S9" i="1"/>
  <c r="R9" i="1"/>
  <c r="U8" i="1"/>
  <c r="T8" i="1"/>
  <c r="S8" i="1"/>
  <c r="R8" i="1"/>
  <c r="U7" i="1"/>
  <c r="R4" i="2" s="1"/>
  <c r="R10" i="2" s="1"/>
  <c r="T7" i="1"/>
  <c r="M4" i="2" s="1"/>
  <c r="S7" i="1"/>
  <c r="R7" i="1"/>
  <c r="C4" i="2" s="1"/>
  <c r="R4" i="6" l="1"/>
  <c r="R10" i="6" s="1"/>
  <c r="S4" i="6"/>
  <c r="T4" i="6"/>
  <c r="U4" i="6"/>
  <c r="J5" i="6"/>
  <c r="M10" i="5"/>
  <c r="M10" i="4"/>
  <c r="M10" i="2"/>
  <c r="M7" i="6"/>
  <c r="M5" i="6"/>
  <c r="H6" i="5"/>
  <c r="H4" i="5"/>
  <c r="H8" i="6"/>
  <c r="H7" i="6"/>
  <c r="K6" i="6"/>
  <c r="H6" i="6"/>
  <c r="H5" i="6"/>
  <c r="H10" i="6" s="1"/>
  <c r="H7" i="4"/>
  <c r="H4" i="4"/>
  <c r="N6" i="2"/>
  <c r="O6" i="2"/>
  <c r="N7" i="2"/>
  <c r="H9" i="2"/>
  <c r="H8" i="2"/>
  <c r="J6" i="2"/>
  <c r="H4" i="2"/>
  <c r="I4" i="2"/>
  <c r="J4" i="2"/>
  <c r="N5" i="2"/>
  <c r="P7" i="2"/>
  <c r="O8" i="2"/>
  <c r="N4" i="2"/>
  <c r="O4" i="2"/>
  <c r="P4" i="2"/>
  <c r="S5" i="2"/>
  <c r="T5" i="2"/>
  <c r="U5" i="2"/>
  <c r="S6" i="2"/>
  <c r="T6" i="2"/>
  <c r="U6" i="2"/>
  <c r="S7" i="2"/>
  <c r="T7" i="2"/>
  <c r="U7" i="2"/>
  <c r="S8" i="2"/>
  <c r="T8" i="2"/>
  <c r="U8" i="2"/>
  <c r="P5" i="2"/>
  <c r="P8" i="2"/>
  <c r="T4" i="2"/>
  <c r="T10" i="2" s="1"/>
  <c r="D5" i="2"/>
  <c r="E5" i="2"/>
  <c r="F5" i="2"/>
  <c r="D6" i="2"/>
  <c r="E6" i="2"/>
  <c r="F6" i="2"/>
  <c r="D7" i="2"/>
  <c r="E7" i="2"/>
  <c r="F7" i="2"/>
  <c r="D8" i="2"/>
  <c r="E8" i="2"/>
  <c r="F8" i="2"/>
  <c r="D9" i="2"/>
  <c r="E9" i="2"/>
  <c r="F9" i="2"/>
  <c r="O5" i="2"/>
  <c r="P6" i="2"/>
  <c r="O7" i="2"/>
  <c r="N8" i="2"/>
  <c r="S4" i="2"/>
  <c r="S10" i="2" s="1"/>
  <c r="U4" i="2"/>
  <c r="U10" i="2" s="1"/>
  <c r="C10" i="2"/>
  <c r="D4" i="2"/>
  <c r="E4" i="2"/>
  <c r="F4" i="2"/>
  <c r="I5" i="2"/>
  <c r="J5" i="2"/>
  <c r="K5" i="2"/>
  <c r="I6" i="2"/>
  <c r="K6" i="2"/>
  <c r="I7" i="2"/>
  <c r="J7" i="2"/>
  <c r="K7" i="2"/>
  <c r="I8" i="2"/>
  <c r="J8" i="2"/>
  <c r="K8" i="2"/>
  <c r="I9" i="2"/>
  <c r="J9" i="2"/>
  <c r="K9" i="2"/>
  <c r="N9" i="2"/>
  <c r="S9" i="2"/>
  <c r="O9" i="2"/>
  <c r="T9" i="2"/>
  <c r="P9" i="2"/>
  <c r="U9" i="2"/>
  <c r="D4" i="4"/>
  <c r="I4" i="4"/>
  <c r="N4" i="4"/>
  <c r="S4" i="4"/>
  <c r="S10" i="4" s="1"/>
  <c r="E4" i="4"/>
  <c r="J4" i="4"/>
  <c r="O4" i="4"/>
  <c r="T4" i="4"/>
  <c r="T10" i="4" s="1"/>
  <c r="F4" i="4"/>
  <c r="K4" i="4"/>
  <c r="P4" i="4"/>
  <c r="U4" i="4"/>
  <c r="U10" i="4" s="1"/>
  <c r="D5" i="4"/>
  <c r="I5" i="4"/>
  <c r="N5" i="4"/>
  <c r="S5" i="4"/>
  <c r="E5" i="4"/>
  <c r="J5" i="4"/>
  <c r="O5" i="4"/>
  <c r="T5" i="4"/>
  <c r="F5" i="4"/>
  <c r="K5" i="4"/>
  <c r="P5" i="4"/>
  <c r="U5" i="4"/>
  <c r="D6" i="4"/>
  <c r="I6" i="4"/>
  <c r="N6" i="4"/>
  <c r="S6" i="4"/>
  <c r="E6" i="4"/>
  <c r="J6" i="4"/>
  <c r="O6" i="4"/>
  <c r="T6" i="4"/>
  <c r="F6" i="4"/>
  <c r="K6" i="4"/>
  <c r="P6" i="4"/>
  <c r="U6" i="4"/>
  <c r="C10" i="4"/>
  <c r="D7" i="4"/>
  <c r="I7" i="4"/>
  <c r="N7" i="4"/>
  <c r="S7" i="4"/>
  <c r="E7" i="4"/>
  <c r="J7" i="4"/>
  <c r="O7" i="4"/>
  <c r="T7" i="4"/>
  <c r="F7" i="4"/>
  <c r="K7" i="4"/>
  <c r="P7" i="4"/>
  <c r="U7" i="4"/>
  <c r="D4" i="6"/>
  <c r="I4" i="6"/>
  <c r="N4" i="6"/>
  <c r="S10" i="6"/>
  <c r="E4" i="6"/>
  <c r="J4" i="6"/>
  <c r="O4" i="6"/>
  <c r="T10" i="6"/>
  <c r="F4" i="6"/>
  <c r="K4" i="6"/>
  <c r="P4" i="6"/>
  <c r="U10" i="6"/>
  <c r="D5" i="6"/>
  <c r="I5" i="6"/>
  <c r="N5" i="6"/>
  <c r="S5" i="6"/>
  <c r="E5" i="6"/>
  <c r="O5" i="6"/>
  <c r="T5" i="6"/>
  <c r="F5" i="6"/>
  <c r="K5" i="6"/>
  <c r="P5" i="6"/>
  <c r="U5" i="6"/>
  <c r="D6" i="6"/>
  <c r="I6" i="6"/>
  <c r="N6" i="6"/>
  <c r="S6" i="6"/>
  <c r="E6" i="6"/>
  <c r="J6" i="6"/>
  <c r="O6" i="6"/>
  <c r="T6" i="6"/>
  <c r="F6" i="6"/>
  <c r="P6" i="6"/>
  <c r="U6" i="6"/>
  <c r="D7" i="6"/>
  <c r="I7" i="6"/>
  <c r="N7" i="6"/>
  <c r="S7" i="6"/>
  <c r="E7" i="6"/>
  <c r="J7" i="6"/>
  <c r="O7" i="6"/>
  <c r="T7" i="6"/>
  <c r="F7" i="6"/>
  <c r="K7" i="6"/>
  <c r="P7" i="6"/>
  <c r="U7" i="6"/>
  <c r="D8" i="6"/>
  <c r="I8" i="6"/>
  <c r="N8" i="6"/>
  <c r="S8" i="6"/>
  <c r="E8" i="6"/>
  <c r="J8" i="6"/>
  <c r="O8" i="6"/>
  <c r="T8" i="6"/>
  <c r="F8" i="6"/>
  <c r="K8" i="6"/>
  <c r="P8" i="6"/>
  <c r="U8" i="6"/>
  <c r="D4" i="5"/>
  <c r="I4" i="5"/>
  <c r="N4" i="5"/>
  <c r="S4" i="5"/>
  <c r="S10" i="5" s="1"/>
  <c r="E4" i="5"/>
  <c r="J4" i="5"/>
  <c r="O4" i="5"/>
  <c r="T4" i="5"/>
  <c r="T10" i="5" s="1"/>
  <c r="F4" i="5"/>
  <c r="K4" i="5"/>
  <c r="P4" i="5"/>
  <c r="U4" i="5"/>
  <c r="U10" i="5" s="1"/>
  <c r="D5" i="5"/>
  <c r="I5" i="5"/>
  <c r="N5" i="5"/>
  <c r="T5" i="5"/>
  <c r="S5" i="5"/>
  <c r="E5" i="5"/>
  <c r="E10" i="5" s="1"/>
  <c r="J5" i="5"/>
  <c r="O5" i="5"/>
  <c r="F5" i="5"/>
  <c r="K5" i="5"/>
  <c r="P5" i="5"/>
  <c r="U5" i="5"/>
  <c r="U6" i="5"/>
  <c r="R6" i="5"/>
  <c r="D6" i="5"/>
  <c r="I6" i="5"/>
  <c r="N6" i="5"/>
  <c r="S6" i="5"/>
  <c r="E6" i="5"/>
  <c r="J6" i="5"/>
  <c r="O6" i="5"/>
  <c r="T6" i="5"/>
  <c r="F6" i="5"/>
  <c r="K6" i="5"/>
  <c r="P6" i="5"/>
  <c r="U7" i="5"/>
  <c r="R7" i="5"/>
  <c r="D7" i="5"/>
  <c r="I7" i="5"/>
  <c r="N7" i="5"/>
  <c r="S7" i="5"/>
  <c r="E7" i="5"/>
  <c r="J7" i="5"/>
  <c r="O7" i="5"/>
  <c r="T7" i="5"/>
  <c r="F7" i="5"/>
  <c r="K7" i="5"/>
  <c r="P7" i="5"/>
  <c r="K4" i="2"/>
  <c r="H6" i="2"/>
  <c r="C10" i="5"/>
  <c r="D10" i="5"/>
  <c r="F10" i="5" l="1"/>
  <c r="J10" i="6"/>
  <c r="P10" i="5"/>
  <c r="O10" i="5"/>
  <c r="N10" i="5"/>
  <c r="N10" i="4"/>
  <c r="O10" i="4"/>
  <c r="P10" i="4"/>
  <c r="N10" i="2"/>
  <c r="P10" i="2"/>
  <c r="O10" i="2"/>
  <c r="M10" i="6"/>
  <c r="P10" i="6"/>
  <c r="O10" i="6"/>
  <c r="N10" i="6"/>
  <c r="H10" i="5"/>
  <c r="J10" i="5"/>
  <c r="I10" i="5"/>
  <c r="K10" i="5"/>
  <c r="K10" i="6"/>
  <c r="I10" i="6"/>
  <c r="H10" i="4"/>
  <c r="K10" i="4"/>
  <c r="J10" i="4"/>
  <c r="I10" i="4"/>
  <c r="E10" i="2"/>
  <c r="H10" i="2"/>
  <c r="I10" i="2"/>
  <c r="K10" i="2"/>
  <c r="J10" i="2"/>
  <c r="F10" i="4"/>
  <c r="E10" i="4"/>
  <c r="D10" i="4"/>
  <c r="D10" i="2"/>
  <c r="F10" i="2"/>
  <c r="F10" i="6"/>
  <c r="E10" i="6"/>
  <c r="D10" i="6"/>
</calcChain>
</file>

<file path=xl/sharedStrings.xml><?xml version="1.0" encoding="utf-8"?>
<sst xmlns="http://schemas.openxmlformats.org/spreadsheetml/2006/main" count="932" uniqueCount="686">
  <si>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</si>
  <si>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</si>
  <si>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</si>
  <si>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</si>
  <si>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</si>
  <si>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</si>
  <si>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</si>
  <si>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</si>
  <si>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</si>
  <si>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</si>
  <si>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</si>
  <si>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</si>
  <si>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</si>
  <si>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</si>
  <si>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</si>
  <si>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</si>
  <si>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</si>
  <si>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</si>
  <si>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</si>
  <si>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</si>
  <si>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</si>
  <si>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</si>
  <si>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</si>
  <si>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</si>
  <si>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</si>
  <si>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</si>
  <si>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</si>
  <si>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</si>
  <si>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</si>
  <si>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</si>
  <si>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</si>
  <si>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</si>
  <si>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</si>
  <si>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</si>
  <si>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</si>
  <si>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</si>
  <si>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</si>
  <si>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</si>
  <si>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</si>
  <si>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</si>
  <si>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</si>
  <si>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</si>
  <si>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</si>
  <si>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</si>
  <si>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</si>
  <si>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</si>
  <si>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</si>
  <si>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</si>
  <si>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</si>
  <si>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</si>
  <si>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</si>
  <si>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</si>
  <si>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</si>
  <si>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</si>
  <si>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</si>
  <si>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</si>
  <si>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</si>
  <si>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</si>
  <si>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</si>
  <si>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</si>
  <si>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</si>
  <si>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</si>
  <si>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</si>
  <si>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</si>
  <si>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</si>
  <si>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</si>
  <si>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</si>
  <si>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</si>
  <si>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</si>
  <si>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</si>
  <si>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</si>
  <si>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</si>
  <si>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</si>
  <si>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</si>
  <si>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</si>
  <si>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</si>
  <si>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</si>
  <si>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</si>
  <si>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</si>
  <si>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</si>
  <si>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</si>
  <si>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</si>
  <si>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</si>
  <si>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</si>
  <si>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</si>
  <si>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</si>
  <si>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</si>
  <si>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</si>
  <si>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</si>
  <si>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</si>
  <si>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</si>
  <si>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</si>
  <si>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</si>
  <si>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</si>
  <si>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</si>
  <si>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</si>
  <si>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</si>
  <si>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</si>
  <si>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</si>
  <si>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</si>
  <si>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</si>
  <si>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</si>
  <si>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</si>
  <si>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</si>
  <si>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</si>
  <si>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</si>
  <si>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</si>
  <si>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</si>
  <si>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</si>
  <si>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</si>
  <si>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</si>
  <si>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</si>
  <si>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</si>
  <si>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</si>
  <si>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</si>
  <si>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</si>
  <si>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</si>
  <si>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</si>
  <si>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</si>
  <si>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</si>
  <si>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</si>
  <si>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</si>
  <si>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</si>
  <si>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</si>
  <si>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</si>
  <si>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</si>
  <si>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</si>
  <si>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</si>
  <si>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</si>
  <si>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</si>
  <si>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</si>
  <si>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</si>
  <si>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</si>
  <si>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</si>
  <si>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</si>
  <si>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</si>
  <si>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</si>
  <si>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</si>
  <si>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</si>
  <si>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</si>
  <si>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</si>
  <si>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</si>
  <si>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</si>
  <si>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</si>
  <si>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</si>
  <si>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</si>
  <si>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</si>
  <si>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</si>
  <si>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</si>
  <si>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</si>
  <si>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</si>
  <si>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</si>
  <si>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</si>
  <si>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</si>
  <si>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</si>
  <si>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</si>
  <si>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</si>
  <si>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</si>
  <si>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</si>
  <si>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</si>
  <si>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</si>
  <si>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</si>
  <si>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</si>
  <si>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</si>
  <si>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</si>
  <si>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</si>
  <si>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</si>
  <si>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</si>
  <si>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</si>
  <si>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</si>
  <si>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</si>
  <si>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</si>
  <si>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</si>
  <si>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</si>
  <si>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</si>
  <si>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</si>
  <si>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2015</t>
  </si>
  <si>
    <t>AÑO 201_</t>
  </si>
  <si>
    <t>AÑO 202_</t>
  </si>
  <si>
    <t>201_</t>
  </si>
  <si>
    <t>LA INSTITUCION SE GUIA POR EL HORIZONTE INSTITUCIONAL, PERO NO HA SIDO ACTUALIZADO A LAS NUEVAS EXIGENCIAS DE LA SECRETARIA DE EDUCACION.</t>
  </si>
  <si>
    <t>EXISTE UN HORIZONTE INSTITUCIONAL QUE A LA FECHA NO FUE RESTRUCTURADO.</t>
  </si>
  <si>
    <t>EXISTEN METAS FORMULADAS, PERO NO SE CUMPLIERON EN SU TOTALIDAD</t>
  </si>
  <si>
    <t>LAS METAS PROPUESTAS NO ESTAN ARTICULADAS CON LOS OBJETIVOS.</t>
  </si>
  <si>
    <t>EXISTE EL CONOCIMIENTO DEL DIRECCIONAMIENTO PERO NO HAY APROPIACION DE LA COMUNIDAD EDUCATIVA</t>
  </si>
  <si>
    <t>SE HA DADO A CONOCER, PERO NO HA HABIDO APROPIACION DE PARTE DE ALGUNOS INTEGRANTES DE LA COMUNIDAD EDUCATIVA.</t>
  </si>
  <si>
    <t>LA INSTITUCION CUENTA CON LOS ESPACIOS ADECUADOS A LA INCLUSION DE PERSONAS DE DIFERENTES GRUPOS POBLACIONALES.</t>
  </si>
  <si>
    <t>EN EL PEI ESTA ARTICULADA LA INCLUSION PERO SE NECESITA IMPLEMENTAR LOS LINEAMIENTOS DEL DECRETO 1421 DEL 2017.</t>
  </si>
  <si>
    <t>EN LA MEDIA TECTINICA SE DEBE FIJAR CRITERIOS QUE PERMITAN UNIFICAR EL TRABAJO DESARROLLADO QUE OFRECEN LA MODALIDAD DE LA INSTITUCION.</t>
  </si>
  <si>
    <t>EN LA INSTITUCIÓN EXISTEN TRES TECNICAS LAS CUALES CUMPLEN CON LOS REQUISITOS</t>
  </si>
  <si>
    <t>EXISTEN LOS PLANES DE AREA PERO NO SE CUENTA CON UN PLAN ESTRATEGICO PARA ARTICULARLAS.</t>
  </si>
  <si>
    <t>EXISTEN LOS PLANES DE AREA EN LA COORDINACIÓN.</t>
  </si>
  <si>
    <t>LA INSTITUCION CUENTA CON ESTRATEGIAS PEDAGOGICAS PERO HACE FALTA EVIDENCIARLO EN EL PLANEAMIENTO DE LAS DIFERENTES AREAS.</t>
  </si>
  <si>
    <t>SE ENCUENTRAN EN EL PEI DE LA INSTITUCIÓN.</t>
  </si>
  <si>
    <t>EXISTEN ARCHIVOS QUE SE ENCUENTRAN SISTEMATIZADOS EN LAS OFICINAS DE LA INSTITUCIÓN.</t>
  </si>
  <si>
    <t>LA INSTITUCION CUENTA CON INSTRUMENTOS PARA LA AUTOEVALUACIÓN PERO FALTA HACER AJUSTES DE ACUERDO A LAS OBSERVACIONES RECOMENDADAS POR LA VISITA DE SUPERVISIÓN</t>
  </si>
  <si>
    <t>LOS INSTRUMENTOS REPOSAN EN COORDINACIÓN.</t>
  </si>
  <si>
    <t>EL CONSEJO DIRECTIVO SE REUNE PERIODICAMENTE DE ACUERDO AL CRONOGRAMA ESTABLECIDO.</t>
  </si>
  <si>
    <t>TIENE PLAN OPERATIVO. EXISTEN LAS ACTAS.</t>
  </si>
  <si>
    <t>EL CONSEJO ACADEMICO SE REUNE PERIODICAMENTE, PERO FALTA UN SEGUIMIENTO POR PARTE DE LOS DIRECTIVOS.</t>
  </si>
  <si>
    <t>ACTAS DE REUNIONES.</t>
  </si>
  <si>
    <t>EXISTEN ACTAS DE LA COMISION DE EVALUACION Y PROMOCION DESDE EL GRADO PRIMERO HASTA UNDECIMO PERO DEBE SER MAS PERSONAL Y MANEJAR UN LENGUAJE ENTENDIBLE.</t>
  </si>
  <si>
    <t>ACTAS DE REUNIONES SE ENCUENTRAN EN LA COORDINACIÓN.</t>
  </si>
  <si>
    <t>EL COMITÉ DE CONVIVENCIA SE REUNE PERIODICAMENTE Y ES LA INSTANCIA DONDE SE ANALIZAN Y PLANTEAN SOLUCION A LA PROBLEMÁTICA QUE SE PRESENTA EN LA INSTITUCIÓN.</t>
  </si>
  <si>
    <t>EL CONSEJO ESTUDIANTIL SE ELIGE DEMOCRATICAMENTE PERO NO SE REUNE PERIODICAMENTE.</t>
  </si>
  <si>
    <t>EL PERSONERO ESTUDIANTIL ES ELEGIDO DEMOCRATICAMENTE PERO NO CUMPLE CON SUS FUNCIONES.</t>
  </si>
  <si>
    <t>EL CONSEJO DE PADRES DE FAMILIA NO SE REUNE ESPORADICAMENTE</t>
  </si>
  <si>
    <t>LA ASAMBLEA DE PADRES DE FAMILIA SE REUNEN ESPORADICAMENTE.</t>
  </si>
  <si>
    <t>ACTAS DE REUNIONES MUY POCAS.</t>
  </si>
  <si>
    <t>EXISTEN CANALES DE COMUNICACIÓN DE ACUERDO CON EL TIPO DE INFORMACIÓN PERTINENTE DE ACUERDO CON LA COMUNIDAD EDUCATIVA.</t>
  </si>
  <si>
    <t>COORDINACIÓN</t>
  </si>
  <si>
    <t>ESTAMOS ORGANIZADOS POR GRUPOS DE GESTIONES LOS CUALES SE EVIDENCIAN EN LOS RESPECTIVOS FORMATOS.</t>
  </si>
  <si>
    <t>ACTAS DE REUNIONES. FORMATOS DADOS  POR COORDINACIÓN</t>
  </si>
  <si>
    <t>LA INSTITUCIÓN CUENTA CON UN SISTEMA DE ESTIMULOS Y RECONOCIMIENTOS A LOS LOGROS DE LOS ESTDUIANTES  Y DOCENTES PERO HACE FALTA INCLUIR A LOS PADRES DE FAMILIA.</t>
  </si>
  <si>
    <t>ACTA DE GRADUACIÓN.</t>
  </si>
  <si>
    <t>LA I NSTITUCIÓN CUENTA CON PROGRAMAS QUE AYUDAN A DAR A CONOCER LAS BUENAS PRACTICAS ADMINISTRATIVAS, CULTURALES Y SOCIALES.</t>
  </si>
  <si>
    <t>LAS TRES TECNICAS DE LA INSTITUCIÓN.  FOTOS, ACTAS.</t>
  </si>
  <si>
    <t>LOS ESTUDIANTES MATRICULADOS EN LA INSTITUCIÓN  SE IDENTIFICAN CON LOS SIMBOLOS INSTITUCIONALES.</t>
  </si>
  <si>
    <t>UNIFORMES.</t>
  </si>
  <si>
    <t xml:space="preserve">LAS SEDES CUENTAN CON ESPACIOS FISICOS PARA REALIZAR LAS LABORES ACADEMICAS, RECREATIVAS Y CULTURALES. </t>
  </si>
  <si>
    <t>CUENTA CON LA NORMA TECNICA (NTS 4595)</t>
  </si>
  <si>
    <t>AL INICIO DE AÑO ESCOLAR EN TODAS LAS SEDES SE REALIZA LA INDUCIIÓN PERO SE RECOMIENDA HACERLO DURANTE EL TRANSCURSO DEL AÑO.</t>
  </si>
  <si>
    <t xml:space="preserve">LA MAYORIA DE LOS ESTUDIANTES MANIFIESTAN ENTUDIASMO POR APRENDER </t>
  </si>
  <si>
    <t>CONSOLIDADOS DE NOTAS.</t>
  </si>
  <si>
    <t>EXISTE EL MANUAL DE CONVIVENCIA PERO HACE FALTA ARTICULAR CON EL PEI.</t>
  </si>
  <si>
    <t>LIBRO SE ENCUENTRA EN COORDINACIÓN.</t>
  </si>
  <si>
    <t>PARTICIPACIÓN EN LAS ACTIVIDADES CON LA ALCALDIA MUNICIPAL Y OTRAS ENTIDADES.</t>
  </si>
  <si>
    <t>LA INSTITUCIÓN CUENTA CON UNA PROGRAMACIÓN DE ACTIVIDADES EXTRACURRICULARES DONDE SE PROPICIA LA PARTICIPACION DE TODOS.</t>
  </si>
  <si>
    <t>LA INSTITUCIÓN BRINDA LOS SERVICIOS DE RESTAURANTE ESCOLAR, TRANSPORTE, PSICORIENTACIÓN .</t>
  </si>
  <si>
    <t>CONVENIOS CON LA ALCALDIA SE ENCUENTRAN EN LA OFICINA DE SECRETARIA.</t>
  </si>
  <si>
    <t>HACE FALTA FORTALECER EL DISEÑO DE ACCIONES Y ESTRATEGIAS PEDAGOGICAS QUE PERMITAN AVANZAR EN LA SOLUCIÓN DE CONFLICTOS.</t>
  </si>
  <si>
    <t>LA INSTITUCIÓN CUENTA CON EL MANUAL DE CONVIVENCIA EN EL CUAL SE ENCUENTRAN LAS FALTAS DE TIPOS I, II,III.</t>
  </si>
  <si>
    <t>LA INSTITUCIÓN CUENTA CON EL COMITÉ DE CONVIVENCIA EN EL CUAL SE ANALIZAN LOS CASOS DIFICILES.</t>
  </si>
  <si>
    <t>SE DEBE MEJORAR LA RUTAS DE ATENCIÓN INTEGRAL Y LAS DIFERENTES INSTANCIAS PROCESALES EN EL MANUAL.</t>
  </si>
  <si>
    <t>LA INSTITUCIÓN VIVE EN CONSTANTE COMUNICACIÓN CON LAS FAMILIAS EN EL MARCO DE UNA POLITICA DEFINIDA.</t>
  </si>
  <si>
    <t>SE VISUALIZA EN LAS ESCUELAS DE PADRES. FOTOS Y ACTAS.</t>
  </si>
  <si>
    <t>LA INSTITUCION CUENTA CON UNA COMUNIACIÓN CON LAS AUTORIDADES EDUCATIVAS.</t>
  </si>
  <si>
    <t>LA INSTITUCIÓN CUENTA CON EL APOYO DE LA SED.</t>
  </si>
  <si>
    <t>SE HACEN INTERCAMBIANDO CON OTRAS INSTITUCIONES EN EL AMBIENTE, DEPORTIVO Y CULTURAL</t>
  </si>
  <si>
    <t>SE CUENTA CON ALIANZAS Y ACUERDOS CON DIFERENTES ENTIDADES.</t>
  </si>
  <si>
    <t>LA INSTITUCIÓN HA CREADO ALIANZAS CON EL SECTOR PRODUCTIVO EN EL CUAL SE REALIZAN LAS PRACTICAS DE LAS TECNICAS.</t>
  </si>
  <si>
    <t>TECNICAS DE LA MEDIA.</t>
  </si>
  <si>
    <t>AÑO  2019</t>
  </si>
  <si>
    <t>COCALCO</t>
  </si>
  <si>
    <t xml:space="preserve">LA INSTITUCION CUENTA CON SISTEMA DE ARCHIVOS </t>
  </si>
  <si>
    <t>SE ACTUALIZA CONSTANTEMENTE A TRAVÉS DEL  SIMAT, SE INTEGRA AL CRONOGRAMA DE ACTIVIDADES.</t>
  </si>
  <si>
    <t>CUENTA CON LA INFORMACIÓN HISTÓRICA Y ACTUALIZADA DE CADA UNO DE LOS ESTUDIANTES.</t>
  </si>
  <si>
    <t>SE CUENTA CON UN SISTEMA INFORMÁTICO RESPALDADO POR ARCHIVOS Y PLANILLAS DE CAMPO DEL DOCENTE.</t>
  </si>
  <si>
    <t>SIMAT, FOLIO DE MATRÍCULA</t>
  </si>
  <si>
    <t>PROGRAMA DE MANTENIMIENTO DE LA PLANTA FÍSICA.</t>
  </si>
  <si>
    <t>EVIDENCIAS FOTOGRÁFICAS, CONTRATOS Y SOPORTES CONTABLES.</t>
  </si>
  <si>
    <t xml:space="preserve">ACTIVIDADES AISLADAS OCASIONALES DE ADECUACIÓN. </t>
  </si>
  <si>
    <t xml:space="preserve">FOTOGRAFÍAS, APORTES DE LOS PADRES DE FAMILIA, ACTIVIDADES INTERNAS REALIZADAS. </t>
  </si>
  <si>
    <t>EXISTEN ALGUNOS REGISTROS SOBRE LA MANERA COMO SE UTILIZAN LOS ESPACIOS FÍSICOS; PERO SON ESPORÁDICOS.</t>
  </si>
  <si>
    <t>LAS AULAS DE CLASE NO ADECUADAS AL NUMERO DE ESTUDIANTES. CARECEMOS DE ESPACIO AMPLIO PARA LAS JORNADAS CULTURALES DE INTEGRACIÓN.</t>
  </si>
  <si>
    <t>EQUIPOS DESACTUALIZADOS INTERMITENCIA EN EL SERVICIO DE INTERNET, TABLEROS DETERIORADOS, ESCRITORIOS EN MAL ESTADO EN ALGUNAS SEDES, ESCRITORIOS Y SILLAS PARA DOCENTES EN LAS AULAS.</t>
  </si>
  <si>
    <t>AULAS DE CLASE.</t>
  </si>
  <si>
    <t>PROCESO DE ADQUISICIÓN Y DISTRIBUCIÓN OPORTUNA DE LO NECESARIO.</t>
  </si>
  <si>
    <t>RENDICIÓN DE CUENTAS.</t>
  </si>
  <si>
    <t>SOLO CUANDO HAY DAÑOS.</t>
  </si>
  <si>
    <t>FALTA DE PLAN DE MANTENIMIENTO.</t>
  </si>
  <si>
    <t>APROXIMACIÓN PARCIAL A SU PANORAMA DE RIESGOS Y SE ENCUENTRA EN PROCESO DE REALIZAR EL LEVANTAMIENTO.</t>
  </si>
  <si>
    <t>NO HAY PLANO DE RUTA DE EVACUACIÓN.</t>
  </si>
  <si>
    <t xml:space="preserve">PROGRAMAS DEFINIDOS PARA ALGUNOS SERVICIOS. </t>
  </si>
  <si>
    <t>LAS COOPERATIVAS NO CUMPLEN CON PROGRAMAS DE ALIMENTOS SALUDABLES.</t>
  </si>
  <si>
    <t>SE APLICA UNA ESTRATEGIA PARA APOYAR A LOS ESTUDIANTES CON BAJO DESEMPEÑO ACADÉMICO O DIFICULTADES DE INTERACCIÓN EN LA INSTITUCIÓN.</t>
  </si>
  <si>
    <t>ARTICULADA CON SERVICIOS DE OTRAS ENTIDADES O PROFESIONALES DE APOYO.</t>
  </si>
  <si>
    <t>LOS PERFILES SE USAN PARA LA TOMA DE DECISIONES Y SON COHERENTES CON SU ESTRUCTURA ORGANIZATIVA.</t>
  </si>
  <si>
    <t>HOJAS DE VIDA DOCENTES Y PERSONAL ADMINISTRATIVO</t>
  </si>
  <si>
    <t>NO HAY UN PROGRAMA DE INDUCCIÓN, ACOGIDA DEL NUEVO PERSONAL.</t>
  </si>
  <si>
    <t>CARENCIA PROGRAMA DE INDUCCIÓN.</t>
  </si>
  <si>
    <t>NO HAY UN PROGRAMA DE CAPACITACIÓN EN PRO DEL MEJORAMIENTO PEDAGÓGICO.</t>
  </si>
  <si>
    <t>ALGUNAS ACTAS DE CAPACITACIÓN, MEMORIAS DE EVENTOS.</t>
  </si>
  <si>
    <t>LA INSTITUCION CUENTA CON PROCESOS EXPLICITOS PARA REALIZAR LOS HORARIOS Y LOS CRITERIOS PARA REALIZAR LA ASIGNACIÓN ACADÉMICA.</t>
  </si>
  <si>
    <t>ASIGNACIÓN ACADÉMICA DE CADA UNO..</t>
  </si>
  <si>
    <t>IDENTIFICADOS CON LA INSTITUCIÓN COMPARTEN FILOSOFÍA, PRINCIPIOS QUE LE AYUDAN A DESARROLLAR SU LABOR.</t>
  </si>
  <si>
    <t>ACTAS DE PARTICIPACIÓN, FOTOGRAFÍAS.</t>
  </si>
  <si>
    <t>LA I. HA IMPLEMENTADO UN PROCESO DE EVALUACIÓN DE DESEMPEÑO PARA DOCENTES, DIRECTIVOS Y PERSONAL ADMINISTRATIVO CON INDICADORES Y REFERENTES CLAROS DE ACUERDO A LA NORMA VIGENTE.</t>
  </si>
  <si>
    <t>FORMATOS DE MEN Y ACTAS DE COMPROMISO.</t>
  </si>
  <si>
    <t>LA ESTRATEGIA DE RECONOCIMIENTO AL PERSONAL VINCULADO ES APLICADA Y ES FUNDAMENTAL EN LA INSTITUCIÓN.</t>
  </si>
  <si>
    <t>CARECE DE APOYO Y SEGUIMIENTO A LAS INICIATIVAS DE LOS DOCENTES.</t>
  </si>
  <si>
    <t>FESTIVAL DE COHETES Y FERIA DE LA CIENCIA (PREMIACIÓN POR PARTE DEL DOCENTE)</t>
  </si>
  <si>
    <t>LA INSTITUCIÓN REVISA PERIODICAMENTE LAS ESTRATEGIAS DE MEDIACIÓN DE CONFLICTOS Y LOS AJUSTA DE ACUERDO A SUS NECESIDADES.</t>
  </si>
  <si>
    <t>REGLAMENTO PROPIO, ACTAS FORMATOS.</t>
  </si>
  <si>
    <t>LA I.  E. SE PREOCUPA POR EL BIENESTAR DEL PERSONAL VINCULADO.</t>
  </si>
  <si>
    <t>JORNADAS DE INTEGRACIÓN..</t>
  </si>
  <si>
    <t>LA I.E  TIENE PROCEDIMIENTOS ESTABLECIDOS; PERO SOLO SE PRESENTA INFORME ANUALMENTE.</t>
  </si>
  <si>
    <t>TNS</t>
  </si>
  <si>
    <t>LLEVA REGISTROS CONTABLES, LOS INFORMES PERMITEN CONTROL.</t>
  </si>
  <si>
    <t>LA I.E CUENTA CON PROCESOS PARA EL RECAUDO DE INGRESOS Y REALIZACIÓN DE GASTOS; PERO NO HAY UN DESGLOCE DE GASTOS COMO INFORME PERIODICO.</t>
  </si>
  <si>
    <t>SOLO SE HACE ANUALMENTE.</t>
  </si>
  <si>
    <t xml:space="preserve">EXISTE PLAN DE ESTUDIOS Y PROYECTOS PEDAGÓGICOS, LOS CUALES NO ESTÁN ARTICULADOS NI TRANSVERSALIZADOS EN TODAS LAS AREAS. SIN EMBARGO, SE INICIÓ EL PROCESO DE UNIFICACIÓN DE FORMATOS DE PLAN DE ÁREA. </t>
  </si>
  <si>
    <t xml:space="preserve">PLANES DE AREAS CON FORMATO UNIFICADO. 
PROYECTO DE DEMOCRACIA.
PROYECTO DE MEDIO AMBIENTE. 
</t>
  </si>
  <si>
    <t xml:space="preserve">LA INSTITUCIÓN HA DEFINIDO PARCIALMENTE EL ENFOQUE METODOLÓGICO, PORQUE FALTA SOCIALIZACIÓN , APLICACIÓN DEL MISMO Y ADAPTACIÓN A LAS NECESIDADES DE LOS ESTUDIANTES CON METODOLOGÍA ESCUELA NUEVA Y EXTRANJEROS.  </t>
  </si>
  <si>
    <t xml:space="preserve">P.E.I
S.I.E.E.
PLANES DE AREA.
</t>
  </si>
  <si>
    <t xml:space="preserve">LA INSTITUCIÓN CUENTA CON RECURSOS PARA EL APRENDIZAJE ADECUADOS Y SE ENCUENTRA REGLAMENTADO SU USO  Y MANTENIMIENTO, AUNQUE ES NECESARIO GENERAR UNA ATICULACIÓN CON EL ENFOQUE METODOLÓGICO.   </t>
  </si>
  <si>
    <t xml:space="preserve">ADECUACIÓN DE PLANTA FÍSICA. PLANTA FÍSICA. 
DOTACIÓN DE DEPORTES.
DOTACIONES TECNOLÓGICAS. 
REGLAMENTO DE USO DE RECURSOS.
FORMATOS DE USO DE ESPACIOS. 
</t>
  </si>
  <si>
    <t>CADA SEDE DE LA INSTITUCIÓN DE ACUERDO A SUS NECESIDADES Y CONJUNTO DE GRADOS  CUMPLE A CABALIDAD CON LA JORNADA ESCOLAR.</t>
  </si>
  <si>
    <t xml:space="preserve">FALTA ESPECIFICAR ALGUNOS CRITERIOS DE EVALUACIÓN Y PROMOCIÓN Y UN CONSTANTE SEGUIMIENTO.  </t>
  </si>
  <si>
    <t xml:space="preserve">S.I.E.
ACTAS DE JUNTAS EVALUADORAS.
</t>
  </si>
  <si>
    <t xml:space="preserve">FALTA IMPLEMENTAR PROYECTOS PEDAGÓGICOS TRANSVERSALES Y UNIFICAR CRITERIOS EN METODOLOGÍAS Y ESTRATEGIAS DIDÁCTICAS. </t>
  </si>
  <si>
    <t xml:space="preserve">PlLANES DE ÁREA. ALGUNOS PROYECTOS PEDAGÓGICOS. 
</t>
  </si>
  <si>
    <t xml:space="preserve">FALTA ESTABLECER ACUERDOS CLAROS EN CADA UNA DE LAS SEDES TENIENDO EN CUENTA EL NIVEL EDUCATIVO Y HACER SEGUIMIENTO CONTÍNUO. </t>
  </si>
  <si>
    <t>PACTOS DE AULA SIEE.</t>
  </si>
  <si>
    <t xml:space="preserve">SE CUENTA  POLÍTICA SOBRE EL USO DE LOS RECURSOS PARA EL APRENDIZAJE, PERO NO ESTÁ ARTICULADA EN SU TOTALIDAD EN TODAS LAS SEDES, NIVELES O GRADOS. </t>
  </si>
  <si>
    <t>PLAN DE ÁREA.
PLANEADOR DE CLASE.</t>
  </si>
  <si>
    <t xml:space="preserve">LA INSTITUCIÓN CUENTA CON UNA POLÍTICA CLARA SOBRE EL USO APROPIADO DE LOS TIEMPOS DESTINADOS A LOS APRENDIZAJES EN TODAS LAS SEDES  DE LA INSTITUCIÓN  DE ACUERDO A LAS NECESIDADES DE LOS ESTUDIANTES, SIN EMBARGO LOS TIEMPOS PARA EL APRENDIZAJE  DE LA MEDIA TÉCNICA NO SE AJUSTAN PORQUE LA GRAN PARTE DE LOS ESTUDIANTES SON DEL SECTOR RURAL.  </t>
  </si>
  <si>
    <t>P.E.I.</t>
  </si>
  <si>
    <t xml:space="preserve">FALTA QUE LOS DOCENTES EN GENERAL VALOREN LA DIVERSIDAD DE LOS ESTUDIANTES COMO ELEMENTO FACILITADOR DEL PROCESO DE ENSEÑANZA APRENDIZAJE. </t>
  </si>
  <si>
    <t xml:space="preserve">PACTO DE AULA. 
MANUAL DE CONVIVENCIA. 
</t>
  </si>
  <si>
    <t xml:space="preserve">SE CREÓ PLAN DE ESTUDIOS Y EL FORMATO UNIFICADO DE PLANEACION DE CLASES CON TODOS LOS ELEMENTOS NECESARIOS. PERO FLATA SU APLICACIÓN Y EVALUACIÓN EN TODAS LAS SEDES. </t>
  </si>
  <si>
    <t xml:space="preserve">PLANES DE ÁREA.                       PLANEADORES DE CLASE. 
</t>
  </si>
  <si>
    <t>SE INICIÓ EN LOS GRADOS SUPERIORES EL TRABAJO DE PROYECTOS DE AULA CON METODOLOGÍAS INNOVADORAS Y ENFOQUE COMUNICATIVO.</t>
  </si>
  <si>
    <t>PROYECTOS DE AULA.</t>
  </si>
  <si>
    <t>LA COMUNIDAD EDUCATIVA CONOCE LOS MECANISMOS DE EVALUACIÓN . FALTA HACER SEGUIMIENTO CONSTANTE A ESTUDIANTES CON BAJO RENDIMIENTO.</t>
  </si>
  <si>
    <t xml:space="preserve">S.I.E.E.
ACTAS DE REUNIÓN DE PADRES DE FAMILIA.
ACTAS DÍA E
</t>
  </si>
  <si>
    <t xml:space="preserve">HACER SEGUIMIENTO PERIÓDICO Y SISTEMÁTICO DE LOS RESULTADOS ACADÉMICOS DE LOS ESTUDIANTES. </t>
  </si>
  <si>
    <t>ACTAS DE CONSEJO ACADÉMICO, ACTAS DE NIVELACIÓN Y PLANES DE MEJORAMIENTO.</t>
  </si>
  <si>
    <t xml:space="preserve">NO SE DISEÑAN E IMPLEMENTAN ACCIONES DE MEJORAMIENTO A PARTIR DEL ANÁLISIS DE LOS RESULTADOS DE LAS PRUEBAS EXTERNAS PARA EL MEJORAMIENTO ACADEMICO. </t>
  </si>
  <si>
    <t>ADAPTACIÓN Y ACTUALIZACIÓN DE LOS PLANES DE ÁREA.</t>
  </si>
  <si>
    <t>LA INSTITUCIÓN NO CUENTA CON UNA POLÍTICA CLARA PARA EL CONTROL, ANÁLISIS Y TRATAMIENTO DE LAS CAUSAS DE AUSENTISMO.</t>
  </si>
  <si>
    <t xml:space="preserve">CONTROL DE ASISTENCIA EN CLASE. FORMATO INSTITUCIONAL DE EXCUSAS.
</t>
  </si>
  <si>
    <t xml:space="preserve">NO TODAS LAS SEDES Y ÁREAS CUENTAN CON ACTIVIDADES ARTICULADAS DE RECUPERACIÓN DE LOS ESTUDIANTES. </t>
  </si>
  <si>
    <t xml:space="preserve">PLANES DE MEJORAMIENTO. </t>
  </si>
  <si>
    <t xml:space="preserve">FALTA ACLARAR LOS MECANISMOS Y POLÍTICAS PARA ABORDAR LOS CASOS DE BAJO RENDIMIENTO POR DISCAPACIDAD Y PROBLEMAS DE APRENDIZAJE. </t>
  </si>
  <si>
    <t>ADAPTACIONES CURRICULAR, AULA DE APOYO.</t>
  </si>
  <si>
    <t xml:space="preserve">NO EXISTE UN PLAN SISTEMATIZADO PARA REALIZAR SEGUIMIENTO A LOS EGRESADOS. </t>
  </si>
  <si>
    <t xml:space="preserve">DIRECTORIO TELEFÓNICO DE ALGUNOS EGRESADOS Y DATOS BÁSICOS DE ALGUNOS POCOS. </t>
  </si>
  <si>
    <t xml:space="preserve">SE ESTÁN REALIZANDO LOS AJUSTES A LO ESTABLECIDO EN EL DECRETO 1421 DE 2017, EN CARACTERIZACIÓN DE LA POBLACIÓN, VALIDACIÓN DE DIAGNÓSTICOS CON E.P.S. ELABORACIÓN DE  PIAR Y APLICACIÓN DE DUA COMO ESTRATEGIA PEDAGÓGICA PARA TODOS LOS ESTUDIANTES. </t>
  </si>
  <si>
    <t>REMISIONES A MÉDICO, DOCUMENTOS PIAR DE ESTUDIANTES CON DISCAPACIDAD, SIMAT, CONVENIO DE SECRETARÍA DE EDUCACIÓN PROGRESA, INDICE DE INCLUSIÓN, ACTAS DE REUNIÓN CON PADRES DE FAMILIA, CAPACITACIÓN DOCENTES.</t>
  </si>
  <si>
    <t xml:space="preserve">SE TIENEN CLARAS EN EL PEI LAS ACCIONES DE ATENCIÓN A ESTA POBLACIÓN PERO EN EL MOMENTO NO SE CUENTA CON ESTUDIANTES DE ESE GRUPO. </t>
  </si>
  <si>
    <t>NO HAY ESTUDIANTES DE GRUPOS ÉTNICOS.</t>
  </si>
  <si>
    <t xml:space="preserve">LA INSTITUCIÓN CONOCE EL ENTORNO Y ALGUNAS NECESIDADES DE SUS ESTUDIANTES EN CADA UNO DE LOS NIVELES EDUCATIVOS. ASÍ MISMO, BUSCA DAR RESPUESTAS A ELLAS POR MEDIO DE PROCESOS DE ACOMPAÑAMIENTO PSICO-PEDAGÓGICO. </t>
  </si>
  <si>
    <t xml:space="preserve">DOCUMENTOS DE ORIENTACIÓN SOCIO-OCUPACIONAL, TEST DE ORIENTACIÓN VOCACIONAL CON ESTUDIANTES DE ONCE GRADO APLICADOS POR ORIENTACIÓN ESCOLAR. </t>
  </si>
  <si>
    <t>SE DA EL ESPACIO A LA REALIZACIÓN DE ACTIVIDADES QUE PROMUEVEN LA ARTICULACIÓN DE LOS PROCESOS ACADÉMICOS DE LAS DIFERENTES ÁREAS CON MIRAS EN GENERAR UNA PROYECCIÓN DE VIDA A TRAVÉS DE LA PRÁCTICA DE ESTOS ELEMENTOS. ADEMÁS LAS MODALIDADES BUSCAN EL DESARROLLO DE PROYECTOS CON MIRAS A QUE LOS JÓVENES FORTALEZCAN SUS COMPETENCIAS EMPRESARIALES.</t>
  </si>
  <si>
    <t xml:space="preserve">SE CUENTA CON PERSONAL IDONEO PARA EL DESARROLLO DE LA ESCUELA DE PADRES Y LA ORIENTACIÓN PSICOLÓGICA DE LOS ESTUDIANTES Y PADRES DE FAMILIA. SE FACILITA LA REALIZACIÓN DE ESTA ACTIVIDAD DE ACUERDO A LAS NECESIDADES DE LA POBLACIÓN DIRIGIDA. DE LA MISMA MANERA, SE HA DADO EL ACOMPAÑAMIENTO NECESARIO A LOS CASOS PARTICULARES QUE SE PRESENTAN EN LA I.E. </t>
  </si>
  <si>
    <t>ACTAS DE LOS ENCUENTROS, FIRMAS DE ASISTENCIA, EVIDENCIAS FOTOGRÁFICAS.</t>
  </si>
  <si>
    <t xml:space="preserve">SE EVIDENCIA QUE DENTRO DE ALGUNAS MODALIDADES DE MEDIA TÉCNICA SE PROMUEVE Y BRINDA LA OFERTA DE SERVICIOS A LA COMUNIDAD. ASÍ MISMO, SE CONSIDERA QUE ES NECESARIO QUE SE FORMALICE EN EL PEI. </t>
  </si>
  <si>
    <t>LA INSTITUCIÓN FACILITA LOS RECURSOS FÍSICOS PARA SU USO A LA COMUNIDAD. SIN EMBARGO, SE DEBE REGLAMENTAR SU PRÉSTAMO Y USO.</t>
  </si>
  <si>
    <t xml:space="preserve">FIRMA DE ENTREGA Y RECIBIDO DE MOBILIARIO EN PRÉSTAMO. CARTAS DE SOLICITUD Y COMPROMISO DE ENTREGA EN BUENAS CONDICIONES. </t>
  </si>
  <si>
    <t xml:space="preserve">CARPETA DE LOS ESTUDIANTES DONDE SE EVIDENCIA EL CUMPLIMIENTO DE HORAS Y LAS ACCIONES DESARROLLADAS. </t>
  </si>
  <si>
    <t xml:space="preserve">ACTAS DE ORGANISMOS DEL GOBIERNO ESCOLAR, EVIDENCIAS FOTOGRÁFICAS. </t>
  </si>
  <si>
    <t xml:space="preserve">ACTAS DE REUNIÓN, CONVOCATORIAS.  </t>
  </si>
  <si>
    <t xml:space="preserve">FOTOGRÁFICAS. </t>
  </si>
  <si>
    <t>PROYECTOS, CONVENIOS, IMÁGENES FOTOGRÁFICAS.</t>
  </si>
  <si>
    <t>ACTAS DEL COMITÉ DE CONVIVENCIA, INFORMES DE ORIENTACIÓN ESCOLAR, MANUAL DE CONVIVENCIA AJUSTADO.</t>
  </si>
  <si>
    <t>SE HA REALIZADO POR PLANEACIÓN MUNICIPAL VISITAS DE INSPECCIÓN Y EVALUACIÓN DE LOS ESPACIOS CON MAYOR RIESGO PARA LA COMUNIDAD ESTUDIANTIL Y SE REALIZAN SIMULACROS CON APOYO DE GESTIÓN DE RIESGO MUNICIPAL.</t>
  </si>
  <si>
    <t>EVIDENCIA FOTOGRÁFICA, ACTA DE VISITA.</t>
  </si>
  <si>
    <t>NO HAY EVIDENCIAS.  ????</t>
  </si>
  <si>
    <t>FOTOS BIENVENIDA.  PROGRAMA DE INDUCCION - ACTIVIDADES DESARROLLADAS.</t>
  </si>
  <si>
    <t>FOLDERES DE LOS ESTUDIANTES, TRABAJOS DE PROYECTOS DE MODALIDAD, SEGUIMIENTO A PRÁCTICAS LABORALES DE LA MODALIDAD DE AGROINDUSTRIA, EVIDENCIAS DE DESFILE FASHION GIRLS DE MODALIDAD DE CORTE Y CONFECCIÓN, MANEJO AMBIENTAL.</t>
  </si>
  <si>
    <t>MANEJO DE RESIDUOS SÒLIDOS. PRACTICAS EMPRESARIAL MODALIDAD AGRO INDUSTRIA ALIMENTARIA</t>
  </si>
  <si>
    <t>ES NECESARIO OBSERVAR LA NECESIDAD DE LA COMUNIDAD PARA EL DISEÑO DE PROYECTOS QUE PERMITAN LA VISIBILIZACIÓN DEL SERVICIO SOCIAL CON LA COMUNIDAD.  ASIGNAR TUTORES DE SERVICIO SOCIAL PARA EL SEGUIMIENTO Y CUMPLIMIENTO DEL PLAN DE TRABAJO.</t>
  </si>
  <si>
    <t xml:space="preserve"> LA PARTICIPACIÓN DE LOS ESTUDIANTES EN LA VIDA INSTITUCIONAL, SE EVIDENCIA EN ALGUNAS  ACTIVIDADES CULTURALES, EMPRENDIMIENTO, ORGANISMOS DEL GOBIERNO ESCOLAR EN LAS QUE SE TIENE EN CUENTA SUS OPINIONES Y PROPUESTAS. </t>
  </si>
  <si>
    <t>JUNTO CON EL CONSEJO DE PADRES SE HAN GENERADO ESPACIOS DE PARTICIPACIÓN Y ESTOS HAN LIDERADO LA ORGANIZACIÓN Y EJECUCIÓN DE DIVERSAS ACTIVIDADES EN BIEN DE LA INSTITUCIÓN. FALTA LA PARTICIPACION DE UN MAYOR PORCENTAJE DE LOS PADRES DE FAMILIA.</t>
  </si>
  <si>
    <t xml:space="preserve">LA MAYORIA DE FAMILIAS SE VINCULAN EN ACTIVIDADES CULTURALES, SOCIALES Y DE APOYO A INICIATIVAS DEL CONSEJO DE PADRES. TAMBIÉN EN SU MAYORÍA ACUDEN A LAS ASAMBLEAS CONVOCADAS POR LA INSTITUCIÓN.  </t>
  </si>
  <si>
    <t>EN EL PRESENTE AÑO SE AJUSTÓ EL PLAN DE PREVENCIÓN DE RIESGOS Y SE CONTÓ CON CAPACITACIÓN EN MAPEO DE ZONAS CON RIESGOS FÍSICOS EN LA INSTITUCIÓN. DESDE LA GOBERNACIÓN TAMBIÉN SE HIZO UN ARREGLO INFRAESTRUCTURAL EN LA SEDE ALONSO CARVAJAL EN UN ESPACIO QUE PRESENTABA RIESGO PARA LOS ESTUDIANTES.  ESTABLECER LAS BRIGADAS  DE SEGURIDAD  EN CADA SEDE</t>
  </si>
  <si>
    <t>SE HAN IDENTIFICADO PROBLEMAS DE RIESGOS PSICOSOCIALES TANTO PARA ESTUDIANTES Y DOCENTES A LOS QUE  SE LES HA DADO UN MANEJO PROFESIONAL, GRACIAS  AL TRABAJO DE ORIENTACION ESCOLAR.   TAMBIÉN SE HA HECHO AJUSTES AL MANUAL DE CONVIVENCIA.</t>
  </si>
  <si>
    <t xml:space="preserve">EN EL AÑO 2019 SE NOMBRÒ EL PSICOORIENTADOR ESCOLAR QUE FORTALECIÒ LOS PROCESOS DE CONVIVENCIA, ATENCIÒN PSICOSOCIAL DE ESTUDIANTES Y PROFESORES. </t>
  </si>
  <si>
    <t>MAYOR PARTICIPACION DE PADRES DE FAMILIA EN ESCUELA DE PADRES</t>
  </si>
  <si>
    <t>INCLUIR EN PEI LOS AJUSTES DE LAS MODALIDADES AGROINDUSTRIA ALIMENTARIA Y CORTE Y CONFECCION</t>
  </si>
  <si>
    <t>ESTABLECER BRIGADA DE ATENCIÒN PARA EL MANEJO Y ORIENTACION DE SITUACIONES DE RIESGO EN CADA SEDE</t>
  </si>
  <si>
    <t>LA INSTITUCIÓN HA REALIZADO LOS AJUSTES A LA MISION, VISION PERO FALTA LA SOCIALIZACION Y APROBACION POR PARTE DE LA COMUNIDAD EDUCATIVA.</t>
  </si>
  <si>
    <t>LAS METAS FORMULADAS Y SE HAN CUMPLIDO EN UN PORCENTAJE CONSIDERABLE.</t>
  </si>
  <si>
    <t>INFORME CONTABLE.</t>
  </si>
  <si>
    <t xml:space="preserve">LA INSTITUCION HA DIFUNDIDO A TRAVES DE DIFERENTES MEDIOS LO CONCERNIENTE A HOTIZONTE INSTITUCIONAL, </t>
  </si>
  <si>
    <t>PUBLICACIONES.</t>
  </si>
  <si>
    <t>LAS SEDES NO CUENTAN CON LA TOTALIDAD DE LAS ADECUACIONES PARA SER 100% INCLUSIVA.</t>
  </si>
  <si>
    <t>IMPLEMENTADO EN EL PEI, REGISTRO FOTOGRAFICO.</t>
  </si>
  <si>
    <t>EL DIRECCIONAMIENTO INSTITUCIONALPERMITE LA ATENCION A LA DIVERSIDAD Y AL TRABAJO EN EQUIPO, MOSTRANDO AVANCES EN LA INSTITUCIÓN.</t>
  </si>
  <si>
    <t>DIRECTIVOS DOCENTES, GRUPOS DE TRABAJO, ACTAS.</t>
  </si>
  <si>
    <t xml:space="preserve">EN EL 2020 SE TRABAJO EN LA ACTUALIZACIÓN DE PLANES DE AREA Y CORRESPONDEN AL PLANTEAMIENTO ESTRATEGICO DE LA INSTITUCIÓN EDUCATIVA. </t>
  </si>
  <si>
    <t>ARCHIVOS DE COORDINACIÓN.</t>
  </si>
  <si>
    <t>LOS DOCENTES IMPLEMENTARON ESTRATEGIAS PEDAGOGICAS ACORDES A LA MISIÓN, VISIÓN  Y ADAPTADAS A LAS EXIGENCIAS DEL TRABAJO EN CASA.</t>
  </si>
  <si>
    <t>DRIVE</t>
  </si>
  <si>
    <t>LA INSTITUCIÓN CUENTA CON  LA SISTEMATIZACIÓN DE LA INFORMACIÓN Y LA UTILIZA ATENDIENDO A SUS NECESIDADES, PERO FALTA RESTRUCTURAR PLANES DE AREA ATENDIENDO A LOS RESULTADOS DE LAS PRUEBAS EXTERNAS.</t>
  </si>
  <si>
    <t>ARCHIVOS.</t>
  </si>
  <si>
    <t>LA INSTITUCIÓN CUENTA CON INSTRUMENTOS Y PROCEDIMIENTOS PARA LA AUTOEVALUACIÓN, PERO NO SE INCLUYE LOS DISTINTOS ESTAMENTOS DE LA COMUNIDAD EDUCATIVA.</t>
  </si>
  <si>
    <t>ARCHIVOS EN COORDINACIÓN.</t>
  </si>
  <si>
    <t xml:space="preserve">EL CONSEJO DIRECTIVO SE REUNE SEGÚN CRONOGRAMA Y HACE SEGUIMIENTO AL PLAN DE TRABAJO. </t>
  </si>
  <si>
    <t>ACTAS.</t>
  </si>
  <si>
    <t>EL CONSEJO ACADEMICO SE REUNE ATENDIENDO A LAS DIRECTRICES INSTITUCIONALES Y ES PARTE ACTIVA EN LA TOMA DE DECISIONES.</t>
  </si>
  <si>
    <t>EN EL MARCO DE LA PANDEMIA, EL COMITÉ DE EVALUACION Y PROMOCIÓN TRABAJO DE MANERA COMPROMETIDA EN LA TOMA DE DECISIONES QUE FAVORECIERON A LA DIVERSIDAD DE LA POBLACIÓN.</t>
  </si>
  <si>
    <t>ACTAS. FORMATOS.</t>
  </si>
  <si>
    <t>EL COMITÉ DE CONVIVENCIA SE REUNEN SEGÚN REQUERIMIENTOS.</t>
  </si>
  <si>
    <t>EL CONSEJO ESTUDIANTIL SE ELIGIO  DEMOCRATICAMENTE SEGÚN PROTOCOLOS, PERO EN EL MARCO DE LA PANDEMIA NO TUVO FUNCIONALIDAD.</t>
  </si>
  <si>
    <t>ACTAS DE ESCRUTINIO.</t>
  </si>
  <si>
    <t>LA PERSONERA ESTUDIANTIL SE HIZO PARTICIPE DE ALGUNAS ACTIVIDADES  Y ASISTIO A LAS REUNIONES DEL CONSEJO DIRECTIVO HACIENDO APORTES PARA LA TOMA DE DECISIONES.</t>
  </si>
  <si>
    <t>ACTAS. REGISTROS FOTOGRAFICOS.</t>
  </si>
  <si>
    <t>SE CITARON EN EL PRIMER PERIODO ACADEMICO PARA LA ELECCIÓN DE REPRESENTANTES DE GRADO.</t>
  </si>
  <si>
    <t>ACTA, REGISTRO FOTOGRAFICO</t>
  </si>
  <si>
    <t>EL CONSEJO DE PADRES SE REUNIO PARA LA TOMA DE DECISIONES DURANTE EL PRIMER PERIODO.</t>
  </si>
  <si>
    <t>ACTAS, REGISTROS FOTOGRAFICOS.</t>
  </si>
  <si>
    <t>LA INSTITUCIÓN UTILIZA DIFERENTES MEDIOS DE COMUNICACIÓN PARA GARANTIZAR  QUE TODA LA COMUNIDAD EDUCATIVA, ESTE MOTIVADA Y TENGA ACCESO OPORTUNO A LA INFORMACIÓN.</t>
  </si>
  <si>
    <t>MEDIOS DE COMUNICACIÓN EXISTENTES EN EL MUNICIPIO(PLATAFORMA VIVE COLEGIO 2.0, WHATSAPP, ZOOM, EMISORA, CANAL ACOTVCHI…)</t>
  </si>
  <si>
    <t>LA INSTITUCION HA CONFORMADO DIFERENTES GRUPOS: POR PROYECTOS, POR GESTIONES, POR SEDES DONDE SE TRABAJA BAJO LA DIRECCION DE RECTORIA Y COORDINACIÓN EN LA BUSQUEDA DE OBJETIVOS CLAROS.</t>
  </si>
  <si>
    <t>ACTAS, FORMATOS,  REGISTRO FOTOGRAFICO, INFORME.</t>
  </si>
  <si>
    <t>LA INSTITUCIÓN EDUCATIVA CUENTA CON UN SISTEMA DE ESTIMULOS Y RECONOCIMIENTOS A LOS LOGROS DE LOS ESTUDIANTES Y DOCENTES, QUE TODA LA COMUNIDAD RECONOCE.</t>
  </si>
  <si>
    <t>ACTAS, REGISTRO FOTOGRAFICO, RESOLUCIONES.</t>
  </si>
  <si>
    <t>LA INSTITUCION CUENTA CON UNA POLITICA PARA LA DIVULGACION DE ALGUNAS PRACTICAS PEDAGOGICAS, ADMINISTRATIVAS Y CULTURALES, PERO FALTA INTERCAMBIO DE EXPERIENCIAS ENTRE SEDES Y CON OTRAS INSTITUCIONES.</t>
  </si>
  <si>
    <t>REGISTRO FOTOGRAFICO. VIDEOS.</t>
  </si>
  <si>
    <t>LA MAYORIA DE LOS  ESTUDIANTES DE LA INSTITUCION EDUCATIVA SE IDENTIFICAN CON  ALGUNOS ELEMENTOS TALES COMO LAS INSTALACIONES, EL ESCUDO, EL UNIFORME Y EL HIMNO. PERO FALTA MAS PARTICIPACION Y SENTIDO DE PERTENENCIA.</t>
  </si>
  <si>
    <t>REGISTRO FOTOGRAFICO. RESULTADOS DE LAS PRUEBAS EXTERNAS. REPRESENTACIONES.</t>
  </si>
  <si>
    <t>LA MAYORIA DE LAS SEDES DE LA INSTITUCION CUENTAN CON ESPACIOS PARA EL DESARROLLO DE LAS ACTIVIDADES PEDAGOGICAS, ADMINISTRATIVAS, DEPORTIVAS, RECREATIVAS Y CULTURALES.</t>
  </si>
  <si>
    <t>PLANTA FISICA.</t>
  </si>
  <si>
    <t>AL INICIO DEL AÑO ESCOLAR EN TODAS LAS SEDES SE REALIZA UNA INDUCCIÓN GENERAL, DONDE SE REFUERZA LOS USOS Y COSTUMBRES DE LA INSTITUCIÓN.</t>
  </si>
  <si>
    <t>REGISTRO FOTOGRAFICO. PROGRAMAS DE INDUCCIÓN.ACTIVIDADES DESARROLLADAS.</t>
  </si>
  <si>
    <t>UN  GRAN PORCENTAJE DE LOS ESTUDIANTES  DE LA INSTITUCION DEMUESTRAN ENTUSIASMO POR APRENDER.</t>
  </si>
  <si>
    <t>PLATAFORMA VIVE COLEGIO 2.0</t>
  </si>
  <si>
    <t>LA INSTITUCION CUENTA CON SU PROPIO MANUAL DE CONVIVENCIA PERO FALTA LA APROPIACION POR PARTE DE TODA LA COMUNIDAD EDUCATIVA.</t>
  </si>
  <si>
    <t>MANUAL DE CONVIVENCIA.</t>
  </si>
  <si>
    <t>LA INSTITUCION CUENTA  CON UN CALENDARIO DE ACTIVIDADES EXTRACURRICULARES QUE FORTALECE LOS PROCESOS PEDAGOGICOS, FOMENTANDO  VALORES  DONDE  INCLUYE A TODOS LOS ESTAMENTOS.</t>
  </si>
  <si>
    <t>VIDEOS. REGISTRO FOTOGRAFICO.</t>
  </si>
  <si>
    <t>LA INSTITUCIÓN OFRECE BIENESTAR A SUS ESTUDIANTES PROPORCIONANDOLES DIFERENTES SERVICIOS PROPIOS Y DE OTRAS ENTIDADES, PRIORIZANDO LA POBLACIÓN CON MAS NECESIDADES.</t>
  </si>
  <si>
    <t>PEI, CONVENIOS INTERINSTITUCIONALES.</t>
  </si>
  <si>
    <t>LA COMUNIDAD EDUCATIVA RECONOCE Y UTILIZA EL COMITÉ DE CONVIVENCIA DONDE SE RECIBEN Y SE SOLUCIONAN LOS CONFLICTOS.</t>
  </si>
  <si>
    <t>ACTAS. FORMATOS. MANUAL DE CONVIVENCIA.</t>
  </si>
  <si>
    <t>COMBINANDO MECANISMOS INTERNOS Y EXTERNOS, LA INSTITUCIÓN PREVIENE SITUACIONES DE RIESGO Y HACE TRATAMIENTO ASERTIVO DE LOS CASOS DIFICILES A TRAVES DEL COMITÉ DE CONVIVENCIA.</t>
  </si>
  <si>
    <t>LA INSTITUCIÓN CUENTA CON CANALES DE COMUNICACIÓN E INTERACCION CON LAS FAMILIAS O ACUDIENTES, PERO FALTA MAS COMPROMISO POR PARTE DE ESTOS ULTIMOS.</t>
  </si>
  <si>
    <t>CORREO ELECTRONICO, WHATSAPP, EMISORA, CANAL LOCAL, CIRCULARES.</t>
  </si>
  <si>
    <t>LA INSTITUCIÓN REALIZA UN INTERCAMBIO FLUIDO DE INFORMACION CON LAS AUTORIDADES EDUCATIVAS.</t>
  </si>
  <si>
    <t>CIRCULARES. DECRETOS. RESOLUCIONES. CONSULTAS.</t>
  </si>
  <si>
    <t>SENA. CORPONOR. UP. ALCALDIA MUNICIPAL. BBVA.</t>
  </si>
  <si>
    <t>LA INSTITUCIÓN SUSCRIBE CONVENIOS CON OTRAS INSTITUCIONES Y SE MUESTRAN RESULTADOS.</t>
  </si>
  <si>
    <t>TECNICAS DE LA MEDIA, EMPRENDIMIENTO.</t>
  </si>
  <si>
    <t>LAS ALIANZAS CON EL SECTOR PRODUCTIVO TIENEN OBJETIVOS Y METODOLOGIAS CLARAS PARA APOYAR EL DESARROLLO DE COMPETENCIAS EN  LOS ESTUDIANTES.</t>
  </si>
  <si>
    <t xml:space="preserve">LOS DIRECTIVOS Y  DOCENTES IMPLEMENTARON ESTRATEGIAS PEDAGOGICAS ACORDES A LA MISIÓN, VISIÓN  Y ADAPTADAS A LAS EXIGENCIAS DEL TRABAJO EN CASA.  EL GOBIERNO ESCOLAR EJERCIO SUS FUNCIONES, ACORDE A LA SITUACIÓN PRESENTADA EN EL MARCO DE LA EMERGENCIA SANITARIA. (CONSEJO DIRECTIVO, CONSEJO ACADEMICO, COMITÉ DE CONVIVENCIA, COMITÉ DE  EVALUACIÓN Y PROMOCIÓN,  PERSONERA ESTUDIANTIL).    </t>
  </si>
  <si>
    <t xml:space="preserve">      EL CLIMA ESCOLAR OFRECIDO POR LA INSTITUCIÓN BRINDO LAS CONDICIONES NECESARIAS: (MATERIAL IMPRESO, PRESTAMOS DE EQUIPOS, KIT ESCOLAR, HORARIOS DE ASESORIAS, PAE, ADECUACIÓN DE GUIAS PARA AREAS PRIORIZADAS), PARA LA PROMOCIÓN DE ESTUDIANTES.  LA INSTITUCIÓN MANTUVO UNA COMUNICACIÓN FLUIDA  CON LOS DIFERENTES ESTAMENTOS, LO QUE FACILITÓ EL TRABAJO.</t>
  </si>
  <si>
    <t>CONTINUAR LA REESTRUCTURACIÓN DE PLANES DE AREA Y ASIGNATURA  EN EL MARCO DE LA EMREGENCIA SANITARIA.</t>
  </si>
  <si>
    <t xml:space="preserve">LAS SEDES EDUCATIVAS REQUIEREN DE ADECUACIONES LOCATIVAS PARA ATENDER A LOS DIFERENTES GRUPOS POBLACIONALES EN EL MARCO DE LA EMERGENCIA SANITARIA.           </t>
  </si>
  <si>
    <t>AJUSTES Y/O MODIFICACIONES TRANSITORIOS AL P.E.I. EN EL MARCO DE LA EMERGENCIA SANITARIA DEL COVID-19.</t>
  </si>
  <si>
    <t>SE REALIZA ACTUALIZACIÓN DE PLAN DE ESTUIOS A PARTIR DE UNA PRIORIZACIÓN  DE ÁREAS Y ASIGNATURAS Y A SU VEZ  CONTENIDOS QUE SE AJUSTARON A LA ESTARTEGIA DE ESTUDIO EN CASA.</t>
  </si>
  <si>
    <t xml:space="preserve">AJUSTES TEMPORALES AL SIEE                          PLANEADORES DE CLASES                                      GUÍAS DE APRENDIZAJES                                     PLAN DE CLASE </t>
  </si>
  <si>
    <t xml:space="preserve">SE TIENE DEFINIDO EL ENFOQUE Y MODELO PEDAGÓGICO INSTITUCIONAL , LOS CUALES FUERON SOCIALIZADOS Y EXPLICADOS A LOS DOCENTES. SIN EMBARGO FALTA HACER UNA REVISIÓN PARA SABER SI SE ESTÁ APLICANDO DE MANERA CORRECTA EN LOS PLANES DE ÁREA. </t>
  </si>
  <si>
    <t>ACTA DE SOCIALIZACIÓN                                         P.E.I.                                                                     PLANES DE ÁREA Y ASIGNATURA</t>
  </si>
  <si>
    <t>LA INSTITUCIÓN FACILITÓ EL USO DE EQUIPOS DE COMPUTO, MATERIAL AUDIOVISUAL, LIBROS PTA  Y MATERIAL IMPRESO, COMO HERRAMIENTAS DIDÁCTICAS  PARA APOYAR EL APRENDIZAJE VIRTUAL DE LA ESTARTEGIA DE ESTUDIO EN CASA.</t>
  </si>
  <si>
    <t xml:space="preserve">ACTAS DE PRÉSTAMOS DE EQUIPOS DE COMPUTO, EVIDENCIAS FOTOGRÁFICAS DE ENTREGA DE LIBROS PTA, DRIVE INSTITUCIONAL CON COMPILACIÓN DE GUÍAS DIDÁCTICAS DE LAS DIFERENTES ASIGNATURAS. </t>
  </si>
  <si>
    <t>FLEXIBILIZACIÓN DE LA JORNADA ESCOLAR DE ACUERDO A LAS DIRECTRICES DADAS POR LA SECRETARIA DE EDUCACIÓN  DEPARTAMENTAL Y MINISTERIOS DE EDUCACIÓN NACIONAL Y SALUD</t>
  </si>
  <si>
    <t xml:space="preserve">DECRETOS Y RESOLUCIONES EMANADAS POR LA SECRETARÍA DE EDUCACIÓN Y MINISTERIOS DE EDUCACIÓN Y SALUD.      COMUNICADOS INSTITUCIONALES </t>
  </si>
  <si>
    <t xml:space="preserve">ESTRUCTURACIÓN DE CRITERIOS DE EVALUCIÓN POR ÁREAS PRIORIZADAS ACORDE A LA ESTREGIA DE EDUCACIÓN Y APRENDIZAJE EN CASA </t>
  </si>
  <si>
    <t xml:space="preserve">AJUSTES  TRANSITORIOS AL S.I.E.E.            PLANILLAS  DE HETEROEVALUACIÓN                                                 RÚBRICAS DE AUTOEVALUACIÓN Y COEVALUACIÓN </t>
  </si>
  <si>
    <t xml:space="preserve">SE DISEÑARON E IMPLEMENTARON DIVERSAS ESTRATEGIAS DIDÁCTICAS EN LAS ASIGNATURAS  PRIORIZADAS CON EL OBJETIVO DE LLEGAR A TODOS LOS GRUPOS POBLACIONALES DE LA INSTITUCIÓN EN CONCORDANCIA A LAS MODIFICACIONES REALIZADAS AL P.E.I. PLAN DE ESTUDIOS Y EL S.I.E.E. ENFOCADAS A LA ESTREGIA DE EDUCACIÓN Y APRENDIZAJE EN CASA </t>
  </si>
  <si>
    <t xml:space="preserve">AJUSTES AL P.E.I.                                                           AJUSTES TEMPORALES AL SIEE                          PLANEADORES DE CLASES                                                                   PLAN DE CLASE                                             PLATAFORMAS Y HERRAMIETNAS TECNOLÓGICAS                                              DRIVE INSTITUCIONAL   CON MATERIAL DIDÁCTICO Y AUDIOVISUAL                                                                 </t>
  </si>
  <si>
    <t xml:space="preserve">TENIENDO EN CUENTA LA FLEXIBILIZACIÓN CURRICULAR SE AJUSTARON LOS TIEMPOS Y MODOS DE ENTREGA DE LAS EVIDENCIAS DE APRENDIZAJE </t>
  </si>
  <si>
    <t xml:space="preserve">COMUNICADOS INSTITUCIONALES                          CALENDARIO INSTITUCIONAL EN LA PLATAFORMA VIVE COLEGIO 2.0                        PLATAFORMAS Y HERRAMIETNAS TECNOLÓGICAS                                                        INDICACIONES Y TÉRMINOS DE ENTREGA DE EVIDENCIAS DE APRENDIZAJE   PRESENTES EN LA GUÍAS DIDÁCTICAS.   </t>
  </si>
  <si>
    <t xml:space="preserve">SE INSTITUCIONALIZARON LOS FORMATOS DE PRESENTACIÓN Y ESTRUCTUTACIÓN DE GUÍAS DE APRENDIZAJE VIRTUAL                                              SE UNIFICÓ EL CRONOGRAMA DE ENTREGA DE EVIDENCIAS DE GUÍAS DE APRENDIZAJE VIRTUAL                                            SE ARTICULÓ EL USO DE HERRAMIENTAS Y PLATAFORMAS VIRTUALES PARA EL DISEÑO, DESARROLLO Y VALORACIÓN DE LOS APRENDIZAJES                       </t>
  </si>
  <si>
    <t xml:space="preserve">DRIVE INSTITUCIONAL CON FORMATOS PARA EL DISEÑO DE GUÍAS DIDÁCTICAS VIRTUALES                                                                      PLATAFORMA VIVE COLEGIO 2.0               PLANILLA DE HETEROEVALUACIÓN                                RÚBRICAS DE AUTOEVALUACIÓN Y COEVALUACIÓN </t>
  </si>
  <si>
    <t xml:space="preserve">COMUNICADOS INSTITUCIONALES                          CALENDARIO INSTITUCIONAL EN LA PLATAFORMA VIVE COLEGIO 2.0                        PLATAFORMAS Y HERRAMIETNAS TECNOLÓGICAS                                                        INDICACIONES Y TÉRMINOS DE ENTREGA DE EVIDENCIAS DE APRENDIZAJE   PRESENTES EN LA GUÍAS DIDÁCTICAS. </t>
  </si>
  <si>
    <t>EL COLECTIVO DOCENTE REALIZÓ ESFUERZOS PARA ESTABLECER UNA COMUNICACIÓN ASERTIVA CON LA POBLACIÓN ESTUDIANTIL PARA LLEVAR A CABO EL PROCESO DE ENSEÑANZA APRENDIZAJE HACIENDO USO DE LAS HERRAMIENTAS TECNOLOGÍCAS VIRTUALES (SINCRÓNICOS Y ASINCRÓNICOS) Y MEDIOS DE COMUNICACIÓN LOCALES</t>
  </si>
  <si>
    <t xml:space="preserve">ACTAS DE REUNIONES DE DOCENTES PARA DEFINIR CRITERIOS DE LA ESTREGIA DE EDUCACIÓN Y APRENDIZAJE EN CASA                                              VIDEOS DE CLASES VIRTUALES                             LLAMADAS TELEFÓNICAS                                     MENSAJERÍA INSTANTÁNEA            </t>
  </si>
  <si>
    <t>LOS PLANES DE CLASES DESARROLLAN  CONTENIDOS PRIORIZADOS DEL PLAN DE ESTUDIOS Y SE ACTUALIZARON CON: CONTENIDOS DEL APRENDIZAJE,LOGROS, EL ROL DEL DOCENTE Y DEL ESTUDIANTE, LA ELECCIÓN Y USO DE LOS RECURSOS DIDÁCTICOS, LOS MEDIOS, MOMENTOS Y CRITERIOS PARA LA EVALUACIÓN, COMPETENCIAS  Y  LOS ESTÁNDARES DE REFERENCIA. TODO LO ANTERIOR ADAPTADO A LA ESTRATEGIA APRENDIZAJE Y EDUCACIÓN EN CASA.</t>
  </si>
  <si>
    <t xml:space="preserve">PLANEADORES DE CLASE Y GUÍAS DE APRENDIZAJE VIRTUALES </t>
  </si>
  <si>
    <t xml:space="preserve">DISEÑO DE ACTIVIDADES DIDÁCTICAS ACORDES A LAS ORIENTACIONES DEL MEN Y SUGERENCIAS POR PARTE DE LOS PADRES DE FAMILIA A TRAVÉS DE LA RÚBRICA DE  COEVALUACIÓN, TENIENDO EN CUENTA EL SABER, EL SABER HACER Y EL SER. </t>
  </si>
  <si>
    <t>PLANEADOR DE CLASE                              GUÍAS DE APRENDIZAJE                                      RÚBRICA DE COEVALUACIÓN</t>
  </si>
  <si>
    <t xml:space="preserve">DISEÑO DE RÚBRICA DE AUTOEVALUACIÓN Y COEVALUACIÓN CONTEXTUALIZADAS A LA ESTRATEGIA DE EDUCACIÓN Y APRENDIZAJE EN CASA.  INFORMES PERIODICOS DE RENDIMIENTO ACADÉMICO A COORDINACIÓN .                           ASESORÍAS Y RETROALIMENTACIÓN DE GUÍAS DE APRENDIZAJE.                                       FLEXIBILIZACIÓN EN EL TIEMPO Y MODO DE ENTREGA DE EVIDENCIAS DE APRENDIZAJE   .                                                               PRUEBAS INTEGRADORAS ADAPTADAS A LA ESTRATEGIA      DE EDUCACIÓN Y APRENDIZAJE EN CASA.                                VALORACIÓN POR PARTE DE LOS ESTUDIANTES DEL PROCESO DE ENSEÑANZA.                                          </t>
  </si>
  <si>
    <t xml:space="preserve">RÚBRICAS DE AUTOEVALUACIÓN Y COEVALUACIÓN                                                           GUÍAS DE APRENDIZAJE                                       PRUEBAS INTEGRADORAS                                     PLATAFORMA VIVE COLEGIO 2.0                            PLANILLAS DE SEGUIMIENTO       </t>
  </si>
  <si>
    <t xml:space="preserve">SE REALIZA UN SEGUIMIENTO PERIODICO Y SISTEMÁTICO  A LOS RESULTADOS ACADÉMICOS Y COMPORTAMENTAL Y A PARTIR DE ELLO SE DISEÑAN PLANES DE MEJORAMIENTO.  </t>
  </si>
  <si>
    <t>ACTAS DE REUNIONES DE DOCENTES                  INFORMES ACADÉMICOS                                     PRUEBAS INTEGRADORAS                                  RÚBRICAS                                                            PLATAFORMA VIVE COLEGIO 2.0</t>
  </si>
  <si>
    <t xml:space="preserve">LOS RESULTADOS DE LAS PRUEBAS SABER 3°, 5°, 9° Y  11° SON CONOCIDOS POR LOS DOCENTES, PERO NO SON USADOS PARA ELABORAR PLANES DE MEJORAMIENTO. </t>
  </si>
  <si>
    <t xml:space="preserve">RESULTADOS DE LAS PRUEBAS SABER 3°, 5°, 9° Y  11° </t>
  </si>
  <si>
    <t xml:space="preserve">LA INSTITUCIÓN CUENTA PARCIALMENTE CON UNA POLÍTICA  PARA EL CONTROL, ANÁLISIS Y TRATAMIENTO DE LAS CAUSAS DE AUSENTISMO EN EL MARCO DE LA ESTRATEGIA EDUCACIÓN Y APRENDIZAJE EN CASA </t>
  </si>
  <si>
    <t>FORMATOS DE SEGUIMEINTO ACADÉMICO                                                             ACTAS DE COMPROMISO Y SEGUIMIENTO</t>
  </si>
  <si>
    <t xml:space="preserve">A PARTIR DE LA FLEXIBILIZACIÓN CURRICULAR LA INSTITUCIÓN DISEÑÓ E IMPLEMENTÓ ACTIVIDADES ARTICULADAS PARA NIVELACIÓN Y RECUPERACIÓN ACADÉMICA. </t>
  </si>
  <si>
    <t xml:space="preserve">COMUNICADOS INSTITUCIONALES                          COMUNICADOS A TRAVÉS DE MEDIOS DE COMUNICACIÓN LOCAL                                       ACTAS DE RECUPERACIÓN                                   ACTAS DE COMPROMISO ACADÉMICO                   CONSEJO EVALUADOR                                            GUÍAS DE RECUPERACIÓN     </t>
  </si>
  <si>
    <t xml:space="preserve">FALTA GENERAR ESTRATEGIAS  PEDAGÓGICAS ESPECÍFICAS PARA ABORDAR LOS CASOS DE BAJO RENDIMIENTO POR DISCAPACIDAD Y PROBLEMAS DE APRENDIZAJE. </t>
  </si>
  <si>
    <t>DOCUMENTO DUA                                                    DOCUMENTO PIAR                                                    GUÍAS AJUSTADAS A LAS NECESIDADES EDUCATIVAS  INDIVIDUALIZADAS</t>
  </si>
  <si>
    <t>LA INSTITUCIÓN TIENE UN CONTACTO ESCASO Y ESPORÁDICO CON SUS EGRESADOS Y LA INFORMACIÓN SOBRE ELLOS ES ESCASA</t>
  </si>
  <si>
    <t xml:space="preserve">BASE DE DATOS EN CONFORMACIÓN </t>
  </si>
  <si>
    <t xml:space="preserve">LA ACTUALIZACION NO ES CONSTANTE, NO SE TIENEN LOS DATOS DE LOS ESTUDIANTES CON RELACION A RETIROS, EL ESTUDIANTE NUEVO EN OPORTUNIDADES INGRESAN SIN REPORTES ACADEMICOS DE LA ANTERIOR  INSTITUCIONES. </t>
  </si>
  <si>
    <t>VIVECOLEGIO 2.0</t>
  </si>
  <si>
    <t>LA INSTITUCION CUENTA CON LA PLATAFORMA VIVECOLEGIO 2.0, PERO ESTA NO PERMITE LA VISUALIZACION CONSTANTE DE LOS REPORTES ACADEMICOS PARA LA COMUNIDAD EDUCATIVA.</t>
  </si>
  <si>
    <t>PLATAFORMA VIVECOLEGIO 2.0</t>
  </si>
  <si>
    <t>PROGRAMA DE MANTENIMIENTO PREVENTIVO DE LA PLANTA FÍSICA EN LAS DISTINTAS SEDES.</t>
  </si>
  <si>
    <t>ACTIVIDADES AISLADAS OCASIONALES DE ADECUACIÓN</t>
  </si>
  <si>
    <t>FOTOGRAFÍAS, REPORTES DE DOCENTES, CONTRATOS DE OBRAS REALIZADAS.</t>
  </si>
  <si>
    <t xml:space="preserve">POR MODELO DE TRABAJO EN CASA, LOS ESPACIOS FISICOS DE LA INSTITUCION NO FUERON UTILIZADOS EN SU TOTALIDAD. </t>
  </si>
  <si>
    <t xml:space="preserve">SE UTILIZARON LAS INSTALACIONES UNICAMENTE EL PRIMER PERIODO ACADEMICO DEL AÑO 2020 </t>
  </si>
  <si>
    <t>PARA DOCENTES EN LAS AULAS.</t>
  </si>
  <si>
    <t>AULAS DE CLASE Y SALA DE PROFESORES, SALA DE AUDIOVISUALES, SALAS DE ESTUDIO.</t>
  </si>
  <si>
    <t>EQUIPOS EN MAL ESTADO Y DESACTUALIZADOS</t>
  </si>
  <si>
    <t>FALTA DE PLAN DE MANTENIMIENTO. ASI COMO SUBUTILIZACION DE LOS MISMOS.</t>
  </si>
  <si>
    <t>NO HAY PLANO DE RUTA DE EVACUACIÓN, NI ORGANIZACIÓN DE LOS DIFERENTES COMITES PARA LA GESTION DEL RIEZGO. FALTA DE ELEMENTOS DE BIOSEGURIDAD.</t>
  </si>
  <si>
    <t xml:space="preserve">MODIFICACION DE LA ATENCION DEL PAE </t>
  </si>
  <si>
    <t xml:space="preserve">REGISTRO DE ENTREGA DEL PAE </t>
  </si>
  <si>
    <t>DESDE LA DIRECCION DE AULA DE APOYO SE REALIZO SEGUIMIENTO DE LOS CASOS EN PARTICULAR; ATENCION Y   MODIFICACION DE LAS GUIAS DE APRENDIZAJE Y ENTRE DE LAS MISMA</t>
  </si>
  <si>
    <t xml:space="preserve">EL REPORTE DE CADA DOCENTE, LAS GUIAS MODIFICADAS, LOS PADRES DE FAMILIA Y ESTUDIANTES. </t>
  </si>
  <si>
    <t xml:space="preserve">LOS PERFILES SE USAN PARA LA TOMA DE DECISIONES Y SON COHERENTES CON SU ESTRUCTURA ORGANIZATIVA. POR MOTIVOS DE PAMDEMIA ASI COMO FALTA DE PERSONAL DOCENTE, SE REALIZARON MODIFICACIONES EN LA ASIGNACION ACADEMICA. </t>
  </si>
  <si>
    <t>LA INSTITUCION CARECE DE PROGRAMAS DE CAPACITACION CONTINUA PARA DOCENTES.</t>
  </si>
  <si>
    <t>LA INSTITUCION CUENTA CON PROCESOS EXPLICITOS PARA REALIZAR LOS HORARIOS Y LOS CRITERIOS PARA REALIZAR LA ASIGNACIÓN ACADÉMICA. REASIGNACION ACADEMICA POR MOTIVOS DE PANDEMIA .</t>
  </si>
  <si>
    <t>ASIGNACIÓN ACADÉMICA DE CADA UNO.</t>
  </si>
  <si>
    <t>SE HACE ANUALMENTE DE MANERA FORMAL, EL RECTOR INFORMA DE MANERA VERBAL PERIODICAMENTE.</t>
  </si>
  <si>
    <t>LOS DOCENTES ORIENTADOS POR APOYO PEDAGÓGICO, ANALIZAN LA PERTINENCIA Y COMPLEJIDAD DE LAS GUÍAS, PARA DETERMINAR LOS AJUSTES EN CALIDAD.SE REESTRUCTURÓ LA ATENCIÓN EDUCATIVA Y DOCUMENTACIÓN INSTITUCIONAL, AJUSTANDOLA AL TRABAJO EN CASA.</t>
  </si>
  <si>
    <t xml:space="preserve">
DOCUMENTOS INSTITUCIONALES AJUSTADOS. ACTAS, GUÍAS AJUSTADAS, SEGUIMIENTO A LOS ESTUDIANTES. BOLETINES
</t>
  </si>
  <si>
    <t>NO TENERMOS ESTUDIANTES DE GRUPOS ETNICOS.</t>
  </si>
  <si>
    <t xml:space="preserve">
FUE UNO DE LOS AÑOS EN QUE SE CONOCIÓ MÁS A FONDO EL ENTORNO SOCIO-ECONÓMICO DE LOS ESTUDIANTES,  AJUSTANDO LA ATENCIÓN EDUCATIVA  PARA FACILITAR EL APRENDIZAJE EN CASA. TAMBIEN SE BRINDÓ ATENCIÓN SOCIO-EMOCIONAL A TRAVÉS DE DIFERENTES ACTIVIDADES  QUE MOTIVARAN Y PROMOVIERA LA BUENA CONVIVENCIA EN FAMILIA.
</t>
  </si>
  <si>
    <t>CALENDARIO FAMILIAR, PRESTAMO DE EQUIPOS DE COMPUTO, GUÍAS DE TRABAJO, KIT ESCOLAR, PAE.</t>
  </si>
  <si>
    <t>SE DISEÑARON GUÍAS DE APRENDIZAJE ENFOCADAS A LA CONSTRUCCIÓN DE PROYECTO DE VIDA, EN ÁREAS DE ETICA Y RELIGIÓN. TAMBIEN EN LA MEDIA TÉCNICA Y SECUNDARIA,  SE DESARROLLAN PROYECTOS QUE BUSCAN LA FORMACIÓN EMPRESARIAL DE LOS ESTUDIANTES.</t>
  </si>
  <si>
    <t>GUÍAS DE TRABAJO RELIGÍÓN ÉTICA, EMPRENDIMIENTO Y PROYECTOS DE ESPECIALIDADES DE MEDIA TÉCNICA.</t>
  </si>
  <si>
    <t xml:space="preserve">SE DESARROLLARON ENCUENTROS VIRTUALES DE ESCUELA DE PADRES, TENDIENTES A MOTIVAR Y ORIENTAR EL TRABJO EN CASA. TAMBIEN SE CONTÓ CON VINCULACIÓN DE COMISARIA DE FAMILIA, OEI, ORGANIZACIÓN IBEROAMERICANA DE LA EDUCACIÓN, LA CIENCIA Y LA CULTURA.  </t>
  </si>
  <si>
    <t>ACTAS DE REUNIÓN, GRABACIONES, INVITACIONES A REUNIÓN VIRTUAL, LISTAS DE ASISTENCIA.</t>
  </si>
  <si>
    <t xml:space="preserve">LA INSTITUCIÓN FUE PUENTE PARA LA ENTREGA DEL PAE, QUE SIRVIÓ A LAS FAMILIAS PARA SU SOSTENIMIENTO EN TIEMPOS DE CUARENTENA. SE BRINDÓ ORIENTACIONES A LA COMUNIDAD POR PARTE DE RECTORÍA, A TRAVÉS DE ENCUENTROS RADIALES Y EL CANAL COMUNITARIO, DONDE SE BRINDABA INFORMACIÓN SOBRE LA ATENCIÓN EDUCATIVA EN GENERAL. TAMBIEN LOS DOCENTES  OFRECIERON ATENCIÓN EN GRUPOS DE WHATSAPP, PARA ATENDER INQUIETUDES DE PADRES Y ESTUDIANTES.  </t>
  </si>
  <si>
    <t>LA INSTITUCIÓN PRESTÓ LAS INSTALACIONES PARA LA ENTREGA  DEL PAE, Y FACILITÓ EN PRESTAMO LOS EQUIPOS DE COMPUTO A LOS ESTUDIANTES DE NOVENO A ONCE.</t>
  </si>
  <si>
    <t>GRABACIONES, INVITACIONES, GRUPOS DE WHATSAPP. ACTAS, INFORMES.</t>
  </si>
  <si>
    <t>FOTOS. ACTAS DE PRÉSTAMO</t>
  </si>
  <si>
    <t>LOS ESTUDIANTES DEL GRADO ONCE DESARROLLARON SU SERVICIO SOCIAL: APOYARON A ESTUDIANTES CON DIFICULTADES ACADEMICAS, VIDEO EVIDENCIANDO LAS DIFERENTES ACTIVIDADES REALIZADAS.</t>
  </si>
  <si>
    <t xml:space="preserve">CARPETAS DE SERVICIO SOCIAL, VIDEOS. </t>
  </si>
  <si>
    <t>SE CUMPLIÓ CON EL PROCESO DE ELECCIÓN Y CONFORMACIÓN DE LOS DIFERENTES ORGANOS ESCOLARES. EN TIEMPOS DE CONFINAMIENTO LOS INTEGRANTES DEL GOBIERNO ESCOLAR PARTICIPARON EN ENCUENTROS VIRTUALES, Y DESARROLLARON ALGUNAS ACTIVIDADES, BUSCANDO LA PARTICIPACIÓN DE TODOS LOS ESTUDIANTES.</t>
  </si>
  <si>
    <t>ACTAS, INVITACIONES, FOTOS, TRABAJOS EN REDES SOCIALES.</t>
  </si>
  <si>
    <t xml:space="preserve">
A INICIO DE AÑO SE REALIZÓ UNA ASAMBLEA GENERAL CON LOS PADRES DE FAMILIA YLUEGO POR  TIEMPO DE CONFINAMIENTO, SE REALIZARON ENCUNTROS VIRTUALES CON EL CONSEJO DE PADRES.
</t>
  </si>
  <si>
    <t>INVITACIONES Y ACTAS.</t>
  </si>
  <si>
    <t>EN ESTE TIEMPO SE CONTÓ CON MAYOR ACERCAMIENTO DE LOS PADRES DE FAMILIA, DADA LA NECESIDAD DE OBTENER INFORMACIÓN PARA ADELANTAR EL PROCESO EDUCATIVO DE SUS HIJOS DESDE CASA. TAMBIEN SE VINCULARON EN ACTIVIDADES CULTURALES, APOYANDO LA PARTICIPACIÓN DE SUS HIJOS EN DIFERENTES ACTIVIDADES.</t>
  </si>
  <si>
    <t xml:space="preserve">GRUPOS DE WHATSAPP, GRABACIONES, FOTOGRAFÍAS, CARTELERAS, VIDEOS, TARJETAS, PORTAFOLIOS, BITÁCORAS. </t>
  </si>
  <si>
    <t>DURANTE EL PERIODO DE CONTINGENCIA LA INSTITUCIÓN DESARROLLÓ ALGUNAS ACCIONES  DE AUTOCUIDADO PARA LOS MOMENTOS EN QUE SE INTERACTUÓ CON LA COMUNIDAD ED, ACADÉMICO, REUNIONES, PERO FALTARON PROTOCOLOS MÁS EFICIENTES Y QUE CUMPLAN CON  LAS MEDIDAS ESTABLECIDAS POR EL MINISTERIO DE SALUD PARA LA PREVENCIÓN DEL COVID – 19.</t>
  </si>
  <si>
    <t>FOTOS, COMPRA DE ALGUNOS INSUMOS.</t>
  </si>
  <si>
    <t>VIDEOS, FORMATOS, LLAMADAS., INVITACIONES, SEGUIMIENTO.</t>
  </si>
  <si>
    <t xml:space="preserve">FOTOS, CHARLAS RECOMENDACIONES RADIALES. </t>
  </si>
  <si>
    <t xml:space="preserve">SE HA BRINDADO ATENCIÓN A ESTUDIANTES Y PADRES DE FAMILIA DESDE ORIENTACIÓN ESCOLAR REFERENTE A RIESGOS PSICOSOCIALES, CON SEGUIMIENTO A CASOS DE ESPECIAL ATENCIÓN.Y JUNTO CON DIRECTIVOS Y DOCENTES SE MOTIVÓ A LOS ESTUDIANTES QUE TENIAN DESMOTIVACIÓN POR EL TRABAJO EN CASA, PARA QUE LO RETOMARAN Y CULMINARAN CON ÉXITO EL AÑO ESCOLAR.  LA INSTITUCIÓN A TRAVÉS DE VIDEOS PROMUEVE LOS PROTOCOLOS PARA COMBATIR ESTA PANDEMIA Y MOSTRAR LOS RIESGOS A LOS QUE ESTAMOS EXPUESTOS Y EXPONEMOS A NUESTRAS FAMILIAS Y COMUNIDAD EN GENERAL DE NO CUMPLIR CON LOS MISMOS.
</t>
  </si>
  <si>
    <t>DE FORMA PERMANENTE EN EL TIEMPO DE PANDEMIA, LOS DOCENTES Y DIRECTIVOS PROMOVIERON INFORMACIÓN Y ESTRATEGÍAS DEL PREVENCIÓN DEL COVID- 19.</t>
  </si>
  <si>
    <t xml:space="preserve">Se logró que las familias se capacitaran en el uso de las tecnologías, se preocuparan un poco más por conseguir conexión a internet y participar de forma virtual en las acciones educativas de la institución. </t>
  </si>
  <si>
    <t xml:space="preserve">La situación de pandemía llevó a buscar estratégias virtuales y sociales nuevas, encaminadas a mejorar la conexión, comunicación, motivación y acercamiento a las familias y  estudiantes. </t>
  </si>
  <si>
    <t>Capacitación de la comunidad educativa en el uso de recursos tegnológicos que facilitan el acceso a la información.</t>
  </si>
  <si>
    <t>Exploración de nuevas formas de acercamiento a la comunidad con las escuelas de padres virtuales.</t>
  </si>
  <si>
    <t>AÑO 2020</t>
  </si>
  <si>
    <t>AÑO 2019</t>
  </si>
  <si>
    <t xml:space="preserve">Chitaga </t>
  </si>
  <si>
    <t xml:space="preserve">Nelson Mauricio Rico Ramirez </t>
  </si>
  <si>
    <t xml:space="preserve">Alvaro Lemus </t>
  </si>
  <si>
    <t xml:space="preserve">Yolanda Alvarez </t>
  </si>
  <si>
    <t xml:space="preserve">Edgar Enrique Angarita </t>
  </si>
  <si>
    <t xml:space="preserve">Noralba Moreno </t>
  </si>
  <si>
    <t xml:space="preserve">Luz Fernanda Navia </t>
  </si>
  <si>
    <t xml:space="preserve">Doris Avila Mogollon </t>
  </si>
  <si>
    <t>Nancy Elvira Peña</t>
  </si>
  <si>
    <t xml:space="preserve">Isabel Correa </t>
  </si>
  <si>
    <t xml:space="preserve">Docente </t>
  </si>
  <si>
    <t>eangarita67@gmail.com</t>
  </si>
  <si>
    <t>anaisabelcorreamaldonado@hotmail.com</t>
  </si>
  <si>
    <t xml:space="preserve"> luzfernandanavialopeziealcarpe@gmail.com</t>
  </si>
  <si>
    <t>noralbamoreno.iealcarpe@gmail.com</t>
  </si>
  <si>
    <t xml:space="preserve">Emilce Benavides Candela </t>
  </si>
  <si>
    <t>emilsebenavides.iealcarpe@gmail.com</t>
  </si>
  <si>
    <t xml:space="preserve">  dorisavila.iealcarpe@gmail.com</t>
  </si>
  <si>
    <t xml:space="preserve"> nancy67_09@hotmail.com</t>
  </si>
  <si>
    <t>carmenalvarez.iealcarpe@gmail.com</t>
  </si>
  <si>
    <t>alvarolemus.iealcarpe@gmail.com</t>
  </si>
  <si>
    <t>AÑO 2021</t>
  </si>
  <si>
    <t>SE ACTUALIZA CONSTAMENTE A TRAVES DEL SIMAT, SE INTEGRA CRONOGRAMA DE ACTIVIDADES</t>
  </si>
  <si>
    <t xml:space="preserve">SIMAT, FOLIO DE MATRICULA </t>
  </si>
  <si>
    <t>WEBCOLEGIOS 2.0</t>
  </si>
  <si>
    <t>CUENTA CON LA INFORMACIÓN HISTÓRICA Y ACTUALIZADA DE CADA UNO DE LOS ESTUDIANTES. LO CUAL PERMITE LA EXPEDICIÓN DE CONSTANCIAS Y CERTIFICADOS DE FORMA OPORTUNA</t>
  </si>
  <si>
    <t>SE CUENTA CON EL SEGUIMIENTO A LOS BOLETINES, Y RECONOCE ACCIONES DE MEJORA PARA EL AJUSTE A LOS MISMOS, ESTO PERMITE AL PADRE DE FAMILIA ESTAR CONSTAMENTE INFORMADO DE LAS CALIFICACIONES DE SU HIJO</t>
  </si>
  <si>
    <t xml:space="preserve">EVIDENCIAS FOTOGRAFICAS, CONTRATOS Y SOPORTES CONTABLES </t>
  </si>
  <si>
    <t>SE REALIZAN ACTIVIDADES PRIORIZANDO LAS NECESIDADES DE CADA UNA DE LAS SEDES</t>
  </si>
  <si>
    <t>AL DAR INICIO A LA PRESENCIALIDAD SE REACTIVAN LOS ESPACIOS FÍSICOS, SIN EMBARGO FALTAN LOS REGISTROS DE PRESTAMO</t>
  </si>
  <si>
    <t>USO DE INSTALACIONES EN EL TERCER TRIMESTRE ACADÉMICO 2021</t>
  </si>
  <si>
    <t>AUSENCIA EN EL SERVICIO DE INTERNET, TABLEROS DETERIORADOS, ESCRITORIOS EN MAL ESTADO EN ALGUNAS SEDES, ESCRITORIOS Y SILLAS PARA DOCENTES EN LAS AULAS EN MAL ESTADO.</t>
  </si>
  <si>
    <t>AULAS DE CLASE Y SALAS DE PROFESORES</t>
  </si>
  <si>
    <t>SE CUENTA CON LOS MATERIALES PERO NO SE CUENTA CON LA ENTREGA OPORTUNA DE RECURSOS SEGÚN LAS NECESIDADES PRESENTADAS (BIOSEGURIDAD)</t>
  </si>
  <si>
    <t xml:space="preserve">RENDICIÓN DE CUENTAS </t>
  </si>
  <si>
    <t>NO HAY PLANO DE RUTA DE EVACUACIÓN, NI SEÑALIZACIÓN ADECUADA EN LAS SEDES, NI ORGANIZACIÓN DE LOS DIFERENTES COMITES PARA LA GESTION DEL RIEZGO.</t>
  </si>
  <si>
    <t>SE CUENTA CON LA ENTREGA DEL PAE, POR PANDEMIA NO HAY SERVICIO DE RESTAURANTE NI CAFETERIA</t>
  </si>
  <si>
    <t>REGISTRO DE ENTREGA DEL PAE</t>
  </si>
  <si>
    <t xml:space="preserve">REPORTE DE CADA DOCENTE, LAS GUIAS MODIFICADAS, LOS PADRES DE FAMILIA Y ESTUDIANTES </t>
  </si>
  <si>
    <t xml:space="preserve">LOS PERFILES SE USAN PARA LA TOMA DE DECISIONES Y SON COHERENTES CON SU ESTRUCTURA ORGANIZATIVA.  </t>
  </si>
  <si>
    <t xml:space="preserve">HOAS DE VIDA DE DOCENTES Y PERSONAL </t>
  </si>
  <si>
    <t>ACTAS DE CAPACITACION  MEMORIAS DE EVENTOS</t>
  </si>
  <si>
    <t>ASIGNACIÓN ACADÉMICA DE CADA DOCENTE</t>
  </si>
  <si>
    <t>ACTAS DE PARTICIPACIÓN, FOTOGRAFÍAS</t>
  </si>
  <si>
    <t>LA INSTITUCIÓN HA IMPLEMENTADO UN PROCESO DE EVALUACIÓN DE DESEMPEÑO PARA DOCENTES, DIRECTIVOS Y PERSONAL ADMINISTRATIVO CON INDICADORES Y REFERENTES CLAROS DE ACUERDO A LA NORMA VIGENTE.</t>
  </si>
  <si>
    <t>FORMATOS DEL MEN Y ACTAS E COMPROMISO</t>
  </si>
  <si>
    <t>POR PANDEMIA NO SE REALIZÓ NINGUNA ACTIVIDAD</t>
  </si>
  <si>
    <t xml:space="preserve">REGLAMENTO PROPIO, ACTAS Y FORMATOS </t>
  </si>
  <si>
    <t>LA I.  E. SE PREOCUPA POR EL BIENESTAR DEL PERSONAL VINCULADO</t>
  </si>
  <si>
    <t>JORNADAS DE INTEGRACIÓN Y PERMISOS JUSTIFICADOS</t>
  </si>
  <si>
    <t>AÑO 201</t>
  </si>
  <si>
    <t>CUENTA CON UNA FORMULACIÓN DE LA MISIÓN, LA VISIÓN Y LOS PRINCIPIOS QUE ARTICULAN  E IDENTIFICAN A LA INSTITUCIÓN COMO UN TODO.  ESTOS ELEMENTOS HAN SIDO APROPIADOS PARCIALMENTE POR LA COMUNIDAD EDUCATIVA.</t>
  </si>
  <si>
    <t xml:space="preserve">EXISTE EL HORIZONTE INSTITUCIONAL Y SE   HIZO SU DIVULGACIÓN </t>
  </si>
  <si>
    <t>LAS METAS ESTAN FORMULADAS INTEGRADAS E INCLUSIVAS, PERO SOLO ALGUNAS RESPONDEN A LOS OBJETIVOS Y AL DIRECCIONAMIENTO ESTRATEGICO.</t>
  </si>
  <si>
    <t>LAS METAS PROPUESTAS ESTAN ARTICULADAS CON ALGUNOS OBJETVOS.</t>
  </si>
  <si>
    <t>LA INSTITUCION REALIZA ACCIONES DE DIVULGACIÓN Y APROPIACIÓN DEL DIRECCIONAMIENTO A TRAVÉS DE DIFERENTES MEDIOS COMO EMISORA, CANAL LOCAL, GRUPOS DE ENCUENTRO, FACEBOOK,WHATSAPP, AFICHES Y OTROS CANALES  A SU DISPOSICIÓN.</t>
  </si>
  <si>
    <t xml:space="preserve"> A PESAR DEL MOMENTO DE PANDEMIA QUE SE VIVE,  LA INSTITUCÓN HA BUSCADO LOS MEDIOS PARA  LLEVAR A CABO LA DIVULGACIÓN  DE   SU HORIZONTE INSTITUCIONAL.</t>
  </si>
  <si>
    <t xml:space="preserve">LA INSTITUCION CUENTA CON LOS ESPACIOS ADECUADOS Y ADAPTACIÓN DE METODOLOGIAS, DE ACUERDO  A LA INCLUSION DE PERSONAS DE DIFERENTES GRUPOS POBLACIONALES.  </t>
  </si>
  <si>
    <t>EN EL PEI ESTA ARTICULADA LA INCLUSION, SE BUSCA TAMBIEN LA  CAPACITACIÓN DOCENTE PARA ATENCIÓN A ESTA POBLACIÓN Y  PROMUEVE LA COORDINACIÓN CON OTROS ORGANISMOS PARA SU ATENCIÓN INTEGRAL..</t>
  </si>
  <si>
    <t>EXISTEN CRITERIOS DEFINIDOS  SOBRE EL MANEJO DE LA INSTITUCIÓN Y LA ATENCIÓN A LA DIVERSIDAD, PERO FALTA LA DEFINICIÓN DE FECHAS DE EVALUACÓN PARA DETERMINAR SU EFICACIA.</t>
  </si>
  <si>
    <t>CADA SEDE ESTÁ ARTÍCULADA  CON LAS POLÍTICAS INSTITUCIONALES, Y A SU VEZ  EN CIERTOS ASPECTOS TRABAJA DE MANERA INDEPENDIENTE.</t>
  </si>
  <si>
    <t>LA INSTITUCIÓN  CUENTA CON UN PLANTEAMIENTO ESTRATEICO ARTICULADO CON PLANES,  PROYECTOS Y ACCIONES; OCASIONALMENTE  SE EVALÚA Y SE ARTICULAN LAS ACCIONES</t>
  </si>
  <si>
    <t>SE CUENTA CON UN CRONOGRAMA DONDE SE DA CUMPLIMIENTO A LOS PLANES Y ACCIONES AUNQUE FALTA SU EVALUACIÓN</t>
  </si>
  <si>
    <t>LA INSTITUCION CUENTA CON SU ESTRATEGIA  PEDAGOGICA , ARTUCULADA CON LA MISIÓN, VISIÓN Y PRINCIPIOS INSTITUCIONALES Y SE APLICA EN LAS DIFERENTES SEDE, NIVELES Y GRADOS.</t>
  </si>
  <si>
    <t>LA SITUACIÓN DE PANDEMIA LLEVO A  BUSCAR ESTRATEGIAS VIRTUALES Y SOCIALES NUEVAS, ENCAMINADAS A MEJORAR LA CONEXIÓN, COMUNICACIÓN, MOTIVACIÓN Y ACERCAMIENTO A LA FAMILIA Y ESTUDIANTES.   SE LOGRO QUE LAS FAMILIAS Y LA COMUNIDAD EDUCATIVA EN EL USO DE LAS  TICS , SE PREOCUPARAN MÁS POR LA CONECTIVIDAD Y PARTICIPAR EN LAS ACCIONES  EDUCATIVAS DE LA INSTITUCIÓN INCLUYENDO ESCUELA DE PADRES.</t>
  </si>
  <si>
    <t>LOS RESULTADOS DE LAS AUTOEVALUACIONES, EVALUACIONES DE DESEMPEÑO DOCENTE Y ADMINISTRATIVOS, PRUEBAS SABER, EXAMÉN DE ESTADO, PRUEBAS EVALUAR PARA AVANZAR, SE ENCUENTRAN  SITEMATIZADOS Y ABARCA  TODAS LAS SEDES.</t>
  </si>
  <si>
    <t>EXISTEN ARCHIVOS QUE SE ENCUENTRAN SISTEMATIZADOS EN LAS OFICINAS DE LA INSTITUCIÓN. Y EN LOS CORREOS INSTITUCIONALES E INFORMACIÓN PERSONAL .</t>
  </si>
  <si>
    <t>LA INSTITUCION CUENTA CON INSTRUMENTOS PARA LA AUTOEVALUACIÓN PERO FALTA HACER AJUSTES DE ACUERDO A LAS OBSERVACIONES Y RECOMENDACIONES DADAS POR LA VISITA DE SUPERVISIÓN</t>
  </si>
  <si>
    <t>EL CONSEJO DIRECTIVO SE REUNE  SEGÚN REQUERIMIENTOS.</t>
  </si>
  <si>
    <t xml:space="preserve">EL CONSEJO ACADEMICO SE REUNE  SEGÚN REQUERIMIENTO DE DIRECTIVOS,  </t>
  </si>
  <si>
    <t>ESTÁ CONFORMADA  EN EL MARCO DE LA INTEGRACIÓN Y LA DIVERSIDAD INSTITUCIONAL Y SE REUNE OPORTUNAMENTE PARA ANALIZAR CASOS Y TOMAR DECISIONES, AL FINALIZAR CADA TRIMESTRE.</t>
  </si>
  <si>
    <t>EL COMITÉ DE CONVIVENCIA SE REUNE CUANDO SE CONVOCAN Y ES LA INSTANCIA DONDE SE ANALIZAN Y PLANTEAN SOLUCION A LA PROBLEMÁTICA QUE SE PRESENTA EN LA INSTITUCIÓN.</t>
  </si>
  <si>
    <t>NO HAY EVIDENCIAS. POR SITUACIÓN DE PANDEMIA Y  COMPROMISO COMO ORGANISMO  INSTITUCIONAL..</t>
  </si>
  <si>
    <t xml:space="preserve">EL PERSONERO ESTUDIANTIL ES ELEGIDO DEMOCRATICAMENTE Y AUNQUE LA ETAPA DE PANDEMÍA LIMITÓ SU DESEMPEÑO, SE VIÓ SU REPRESENTACIÓN EN ALGUNOS EVENTOS INSTITUCIONALES. </t>
  </si>
  <si>
    <t>REGISTRO FOTOGRAFICO Y VIDEOS.</t>
  </si>
  <si>
    <t xml:space="preserve"> SE REUNIERON POR AFOROS DEBIDO A LA  SITUACION DE PANDEMIA.</t>
  </si>
  <si>
    <t>ASISTENCIA.</t>
  </si>
  <si>
    <t>LA INSTITUCION DEBERIA CONTAR CON UN SISTEMA DE ESTIMULOS PARA RECONOCER LA LABOR DE LOS INTEGRANTES DE LA COMUNIDAD EDUCATIVA.</t>
  </si>
  <si>
    <t>ESCUDO, BANDERA E HIMNO, UNIFORMES.</t>
  </si>
  <si>
    <t>LA MAYORIA DE LOS ESTUDIANTES MANIFIESTAN ENTUSIASMO POR APRENDER.</t>
  </si>
  <si>
    <t>EXISTE EL MANUAL DE CONVIVENCIA ARTICULAR CON EL PEI. SE CONTINUA REALIZANDO AJUSTES SEGÚN VISITA DE SUPERVISORES O LINEMIENTOS DEL MEN.</t>
  </si>
  <si>
    <t>POR  SITUACION DE LA PANDEMIA, NO SE CUENTA CON SERVICIOS BASICOS DE ALIMENTACION…COOPERATIVA, RESTAURANTE ESCOLAR....SI SE CUENTA CON EL TRANSPORTE, PSICORIENTACIÓN .</t>
  </si>
  <si>
    <t>LA PANDEMIA CONTRIBUYO A UNA MEJOR COMUNICACIÓN CON DOCENTES..EN LA ENTREGA DE GUIAS, INFORMES ACADEMICOS, ETC.</t>
  </si>
  <si>
    <t>CONVERSACIONES WHATSAP, PLATAFORMA, CORREO INSTITUCIONAL, LLAMADAS, ENCUENTROS VIRTUALES, PRESENCIAL.</t>
  </si>
  <si>
    <t>LA INSTITUCION CUENTA CON UNA COMUNIACIÓN  E INTERACCION CON LAS AUTORIDADES EDUCATIVAS.</t>
  </si>
  <si>
    <t>LA INSTITUCIÓN CUENTA CON EL APOYO HACIA LOS DOCENTES EN CORREOS, CIRCULARES, DECRETOS, INFORMES Y REUNIONES.</t>
  </si>
  <si>
    <t>LA INSTITUCION CONTINUA LA ALIANZA CON EL SENA, PERO NO CON ALGUNAS OTRAS ENTIDADES DEBIDO A LA PANDEMIA NO SE PUEDEN HACER LAS PRACTICAS DE ESTUDIANTES.</t>
  </si>
  <si>
    <t>CONVENIO DEL SENA CON LA INSTITUCION A TRAVES DE LAS ESPECIALIDADES.</t>
  </si>
  <si>
    <t xml:space="preserve">SE REALIZA ACTUALIZACIÓN DE PLAN DE ESTUDIOS A PARTIR DE UNA PRIORIZACIÓN DE NUCLEOS TEMATICOS Y PROYECTOS TRANSVERSALES EN TODAS LAS ÁREAS Y ASIGNATURAS AJUSTADOS A LA ESTARTEGIA DE APRENDIZAJE EN CASA Y LUEGO ARTICULADA AL RETORNO PROGRESIVO AL AULA,  .  </t>
  </si>
  <si>
    <t>AJUSTES TEMPORALES AL SIEE                          PLANEADORES DE CLASES  O PARCELADOR                                    GUÍAS DE APRENDIZAJES                                     PLAN DE AREA</t>
  </si>
  <si>
    <t xml:space="preserve">SE TIENE DEFINIDO EL ENFOQUE Y MODELO PEDAGÓGICO INSTITUCIONAL , LOS CUALES FUERON SOCIALIZADOS Y EXPLICADOS A LOS DOCENTES. SIN EMBARGO, SE SUGIERE HACER UNA REVISIÓN Y ESTUDIO DE FACTIBILIDAD CON EL FIN DE SABER SI SE ESTÁ APLICANDO DE MANERA CORRECTA EN LOS PLANES DE ÁREA Y SI ESTE ENFOQUE ES PERTINENTE A LAS NECESIDADES DE NUESTRA COMUNIDAD ESTUDIANTIL. </t>
  </si>
  <si>
    <t>LA INSTITUCIÓN FACILITÓ EL USO DE EQUIPOS DE COMPUTO, MATERIAL AUDIOVISUAL, LIBROS PTA  Y MATERIAL IMPRESO, COMO HERRAMIENTAS DIDÁCTICAS  PARA APOYAR EL APRENDIZAJE VIRTUAL DE LA ESTRATEGIA DE APRENDIZAJE EN CASA. ESTOS MATERIALES A SU VEZ, SE HAN IDO INCORPARANDO EN CADA UNA DE LAS ASIGNATURAS AHORA EN EL RETORNO PROGRESIVO A LAS AULAS, PERMITIENDO LA EXPLORACIÓN Y APROPIACIÓN DE NUEVOS SABERES CON SU USO ADECUADO. SE SUGIERE DOTAR Y ACTUALIZAR A FUTURO, MAS ESPACIOS INTERACTIVOS Y  LABORATORIOS EXISTENTES,  CON EL FIN DE FORTALECER EL APRENDIZAJE DINAMICO Y SIGNIFICATIVO EN LAS DIFERENTES AREAS.</t>
  </si>
  <si>
    <t>ACTAS DE PRÉSTAMOS DE EQUIPOS DE COMPUTO, EVIDENCIAS FOTOGRÁFICAS DE ENTREGA DE LIBROS PTA, DRIVE INSTITUCIONAL CON COMPILACIÓN DE GUÍAS DIDÁCTICAS DE LAS DIFERENTES ASIGNATURAS. LABORATORIOS DE CIENCIAS E IDIOMAS.</t>
  </si>
  <si>
    <t>FLEXIBILIZACIÓN DE LA JORNADA ESCOLAR DE ACUERDO A LAS DIRECTRICES DADAS POR LA SECRETARIA DE EDUCACIÓN  DEPARTAMENTAL Y MINISTERIOS DE EDUCACIÓN NACIONAL Y MIN. SALUD EN EL PROCESO DE EDUCACIÓN Y APRENDIZAJE EN CASA Y EN EL RETORNO PROGRESIVO A LA PRESENCIALIDAD. SE AJUSTARON HORARIOS ALTERNADOS CON EL FIN DE GARANTIZAR LA SEGURIDAD DE LOS ESTUDIANTES EN LA INSTITUCIÓN. POR OTRA PARTE, EN LAS JORNADAS DE RETORNO PRESENCIAL, SE GENERARON ESPACIOS A ENTIDADES QUE BRINDARON APOYO EN DIFERENTES AREAS TRANSVERSALES, COMO COMPLEMENTO AL PROCESO FORMATIVO DE ENSEÑANZA -APREDIZAJE.</t>
  </si>
  <si>
    <t xml:space="preserve">DECRETOS Y RESOLUCIONES EMANADAS POR LA SECRETARÍA DE EDUCACIÓN Y MINISTERIOS DE EDUCACIÓN Y SALUD.      COMUNICADOS INSTITUCIONALES EVIDNECIAS FOTOGRAFICAS. GRABACIONES DE ENCUENTROS SINCRONICOS. REGISTRO DE ARCHIVOS CON EVIDENCIAS DE APRENDIZAJE </t>
  </si>
  <si>
    <t xml:space="preserve">ESTRUCTURACIÓN DE CRITERIOS DE EVALUCIÓN POR ÁREAS ACORDE A LA ESTRATEGIA DE EDUCACIÓN Y APRENDIZAJE EN CASA, QUE LUEGO SE ARTICULARON DESDE LOS CONSEJOS DE AREAS A  LA MODALIDAD DE RETORNO PROGRESIVO A LA PRESENCIALIDAD. SE SUGIERE, SOCIALIZAR LOS LINEAMIENTOS DEL S.I.E.E. Y SER RIGUROSOS EN SU APLICACIÓN, POR OTRA PARTE, ANALIZAR MUY BIEN EL CALENDARIO ACADEMICO, CON EL FIN DE ESTABLECER LOS TIEMPOS NECESARIOS Y SUFICIENTES PARA LOS PROCESOS DE NIVELACIÓN Y RECUPERACIÓN. </t>
  </si>
  <si>
    <t>AJUSTES  TRANSITORIOS AL S.I.E.E.            PLANILLAS  DE HETEROEVALUACIÓN                                                 RÚBRICAS DE AUTOEVALUACIÓN Y COEVALUACIÓN                  PLATAFORMA</t>
  </si>
  <si>
    <t xml:space="preserve">SE DISEÑARON E IMPLEMENTARON DIVERSAS ESTRATEGIAS DIDÁCTICAS Y PROYECTOS TRANSVERSALES EN TODAS LAS ASIGNATURAS CON EL OBJETIVO DE LLEGAR A TODOS LOS GRUPOS POBLACIONALES DE LA INSTITUCIÓN EN CONCORDANCIA A LAS MODIFICACIONES REALIZADAS AL P.E.I. PLAN DE ESTUDIOS Y EL S.I.E.E. ENFOCADAS A LA ESTRATEGIA DE EDUCACIÓN Y APRENDIZAJE EN CASA, QUE PROGRESIVAMENTE SE INCORPORARON AL RETORNO A LA PRESENCIALIDAD EN CADA UNA DE LAS SEDES. </t>
  </si>
  <si>
    <t>TENIENDO EN CUENTA LA FLEXIBILIZACIÓN CURRICULAR SE AJUSTARON LOS TIEMPOS Y MODOS DE ENTREGA DE LAS EVIDENCIAS DE APRENDIZAJE TANTO EN LA ETAPA DE APRENDIZAJE EN CASA COMO EN EL RETORNO PROGRESIVO AL AULA.</t>
  </si>
  <si>
    <t xml:space="preserve">COMUNICADOS INSTITUCIONALES                          CALENDARIO INSTITUCIONAL EN LA PLATAFORMA VIVE COLEGIO 2.0                        PLATAFORMAS Y HERRAMIETNAS TECNOLÓGICAS                                                        INDICACIONES Y TÉRMINOS DE ENTREGA DE EVIDENCIAS DE APRENDIZAJE   PRESENTES EN LA GUÍAS DIDÁCTICAS.                                  </t>
  </si>
  <si>
    <t xml:space="preserve">SE INSTITUCIONALIZARON LOS FORMATOS DE PRESENTACIÓN Y ESTRUCTUTACIÓN DE GUÍAS DE APRENDIZAJE VIRTUAL.                                              SE UNIFICÓ EL CRONOGRAMA DE ENTREGA DE EVIDENCIAS DE GUÍAS DE APRENDIZAJE VIRTUAL.                                            SE ARTICULÓ EL USO DE HERRAMIENTAS Y PLATAFORMAS VIRTUALES PARA EL DISEÑO, DESARROLLO Y VALORACIÓN DE LOS APRENDIZAJES. SE SUGIERE LA IMPLEMENTACIÓN DE FORMATOS PARA EL PRESTAMO DE ESPACIOS Y RECURSOS FISICOS Y HERRAMEINTAS TECNOLOGICAS EN CADA UNA DE LAS SEDES.                                         </t>
  </si>
  <si>
    <t>TENIENDO EN CUENTA LA FLEXIBILIZACIÓN CURRICULAR, SE AJUSTARON LOS TIEMPOS Y MODOS DE ENTREGA DE LAS EVIDENCIAS DE APRENDIZAJE, ENCUENTROS SINCRONICOS, PROCESOS DE NIVELACIÓN Y SEGUIMIENTO AL RENDIMIENTO ACADEMICO,ARTICULADAS A LA ESTRATEGIA DE APRENDIZAJE EN CASA. YA EN EL RETORNO PROGRESIVO A LA PRESENCIALIDAD, SE FLEXIBILIZARON LOS HORARIOS, SE HIZO RETROALIMENTACIÓN DE PRESABERES Y SABERES ADQUIRIDOS EN LA VIRTUALIDAD, TODO ESTO CON EL FIN DE DAR CONTINUIDAD A LOS CONTENIDOS TEMATICOS PRIORIZADOS EN LOS PLANES DE ESTUDIO DE CADA AREA.</t>
  </si>
  <si>
    <t xml:space="preserve">EL COLECTIVO DOCENTE REALIZÓ ESFUERZOS PARA ESTABLECER UNA COMUNICACIÓN ASERTIVA CON LA POBLACIÓN ESTUDIANTIL PARA LLEVAR A CABO EL PROCESO DE ENSEÑANZA APRENDIZAJE, HACIENDO USO DE LAS HERRAMIENTAS TECNOLOGÍCAS VIRTUALES (SINCRÓNICOS Y ASINCRÓNICOS) Y MEDIOS DE COMUNICACIÓN LOCALES, DE IGUAL MANERA, ESTAS ESTRATEGIAS SE AJUSTARON PAULATINAMENTE DE ACUERDO AL REGRESO PROGESIVO A LA PRESENCIALIDAD POR PARTE DE LA POBLACIÓN ESTUDIANTIL. </t>
  </si>
  <si>
    <t xml:space="preserve">ACTAS DE REUNIONES DE DOCENTES PARA DEFINIR CRITERIOS DE LA ESTREGIA DE EDUCACIÓN Y APRENDIZAJE EN CASA                                              VIDEOS DE CLASES VIRTUALES                             LLAMADAS TELEFÓNICAS                                     MENSAJERÍA INSTANTÁNEA                                                                                 </t>
  </si>
  <si>
    <t>LOS PLANES DE CLASES DESARROLLAN  CONTENIDOS PRIORIZADOS DEL PLAN DE ESTUDIOS Y SE ACTUALIZARON CON: CONTENIDOS DEL APRENDIZAJE,LOGROS, EL ROL DEL DOCENTE Y DEL ESTUDIANTE, LA ELECCIÓN Y USO DE LOS RECURSOS DIDÁCTICOS, LOS MEDIOS, MOMENTOS Y CRITERIOS PARA LA EVALUACIÓN, COMPETENCIAS  Y  LOS ESTÁNDARES DE REFERENCIA. TODO LO ANTERIOR ADAPTADO A LA ESTRATEGIA APRENDIZAJE Y EDUCACIÓN EN CASA, HERRAMIENTAS QUE SE AJUSTARON TAMBIEN AL RETORNO PROGRESIVO A LA PRESENCIALIDAD.</t>
  </si>
  <si>
    <t xml:space="preserve">DISEÑO DE ACTIVIDADES DIDÁCTICAS ACORDES A LAS ORIENTACIONES DEL MEN Y SUGERENCIAS POR PARTE DE ESTUDIANTES Y LOS PADRES DE FAMILIA A TRAVÉS DE LA RÚBRICA DE LA AUTOEVALUACIÓN Y COEVALUACIÓN, TENIENDO EN CUENTA EL SABER, EL SABER HACER Y EL SER. </t>
  </si>
  <si>
    <t xml:space="preserve">PLANEADOR DE CLASE                              GUÍAS DE APRENDIZAJE                                      RÚBRICA DE COEVALUACIÓN </t>
  </si>
  <si>
    <t xml:space="preserve">DISEÑO DE RÚBRICA DE AUTOEVALUACIÓN Y COEVALUACIÓN CONTEXTUALIZADAS A LA ESTRATEGIA DE EDUCACIÓN Y APRENDIZAJE EN CASA, CON ADAPTACIÓN A EL RETORNO PROGRESIVO A LA PRESENCIALIDAD.  INFORMES PERIODICOS DE RENDIMIENTO ACADÉMICO A COORDINACIÓN .                           ASESORÍAS Y RETROALIMENTACIÓN DE GUÍAS DE APRENDIZAJE, JUNTO CON ORGANIZACIÓN ALTERNADA EN LA PRESENCIALIDAD.                                       FLEXIBILIZACIÓN EN EL TIEMPO Y MODO DE ENTREGA DE EVIDENCIAS DE APRENDIZAJE Y DEMAS ACTIVIDADES ACADEMICAS EN LA VIRTUALIDAD Y PRESENCIALIDAD.                                                               PRUEBAS INTEGRADORAS ADAPTADAS A LA ESTRATEGIA      DE EDUCACIÓN Y APRENDIZAJE EN CASA Y RETORNO PROGRESIVO AL AULA.                                VALORACIÓN POR PARTE DE LOS ESTUDIANTES DEL PROCESO DE ENSEÑANZA.                                                                                                    </t>
  </si>
  <si>
    <t xml:space="preserve">RÚBRICAS DE AUTOEVALUACIÓN Y COEVALUACIÓN                                                           GUÍAS DE APRENDIZAJE                                       PRUEBAS INTEGRADORAS                                     PLATAFORMA VIVE COLEGIO 2.0                            PLANILLAS DE SEGUIMIENTO                                 </t>
  </si>
  <si>
    <t>SE REALIZA UN SEGUIMIENTO PERIODICO Y SISTEMÁTICO  A LOS RESULTADOS ACADÉMICOS Y COMPORTAMENTALES Y A PARTIR DE ELLO, SE DISEÑAN PLANES DE MEJORAMIENTO.  SE SUGIERE ABRIR ESPACIOS PERIODICOS DE APLICACION DE ESTRATEGIAS PEDAGOGICAS ESPECIFICAS Y CLARAS PARA UNA BUENA RETROALIMENTACIÓN CON ESTUDIANTES Y PADRES DE FAMILIA.</t>
  </si>
  <si>
    <t xml:space="preserve">ACTAS DE REUNIONES DE DOCENTES                  INFORMES ACADÉMICOS                                     PRUEBAS INTEGRADORAS                                  RÚBRICAS                                                            PLATAFORMA VIVE COLEGIO 2.0                                                                                               </t>
  </si>
  <si>
    <t>LOS RESULTADOS DE LAS PRUEBAS SABER 3°, 5°, 9° Y  11° SON CONOCIDOS POR LOS DOCENTES, PERO NO SON USADOS PARA ELABORAR PLANES DE MEJORAMIENTO. SE SUGIERE REALIZAR UN ANALISIS DE LAS PRUEBAS EXTERNAS PARA COMPLEMENTAR Y AJUSTAR LOS PLANES DE AREA Y DE CLASE.</t>
  </si>
  <si>
    <t xml:space="preserve"> RESULTADOS DE LAS PRUEBAS SABER 3°, 5°, 9° Y  11° </t>
  </si>
  <si>
    <t>LA INSTITUCIÓN CUENTA PARCIALMENTE CON UNA POLÍTICA  PARA EL CONTROL, ANÁLISIS Y TRATAMIENTO DE LAS CAUSAS DE AUSENTISMO EN EL MARCO DE LA ESTRATEGIA EDUCACIÓN Y APRENDIZAJE EN CASA, QUE SE HA IDO ARTICULANDO A LAS NECESIDADES QUE SURGEN EN LOS ESTUDIANTES EN EL RETORNO PROGRESIVO AL AULA. SE SUGIERE SER MAS RIGUROSOS CON LOS FORMATOS DE SEGUIMIENTO Y EXCUSAS POR PARTE DE LOS PADRES Y ACUDIENTES. POR OTRA PARTE TENER CLARIDAD DE LAS CONSECUENCIAS DEL AUSENTISMO EN LA APROBACIÓN DEL AÑO ESCOLAR SEGUN EL S.I.E.E.</t>
  </si>
  <si>
    <t>FORMATOS DE SEGUIMEINTO ACADÉMICO                                                             ACTAS DE COMPROMISO Y SEGUIMIENTO,  LISTA DE ASISTENCIA</t>
  </si>
  <si>
    <t xml:space="preserve">A PARTIR DE LA FLEXIBILIZACIÓN CURRICULAR LA INSTITUCIÓN DISEÑÓ E IMPLEMENTÓ ACTIVIDADES ARTICULADAS PARA NIVELACIÓN Y HABILITACIÓN ACADÉMICA.  </t>
  </si>
  <si>
    <t xml:space="preserve">COMUNICADOS INSTITUCIONALES                          COMUNICADOS A TRAVÉS DE MEDIOS DE COMUNICACIÓN LOCAL                                       ACTAS DE RECUPERACIÓN                                   ACTAS DE COMPROMISO ACADÉMICO                   CONSEJO EVALUADOR                                            GUÍAS DE RECUPERACIÓN                  </t>
  </si>
  <si>
    <t>FALTA GENERAR ESTRATEGIAS  PEDAGÓGICAS ESPECÍFICAS PARA ABORDAR LOS CASOS DE BAJO RENDIMIENTO POR DISCAPACIDAD, PROBLEMAS DE APRENDIZAJE Y ESTUDIANTES QUE CARECIERON DE UN ACOMPAÑAMIENTO DE REFUERZO EN CASA, PUES SE HACEN AJUSTES RAZONABLES PARA QUE ESTA POBLACIÓN ALCANCE LOS SABERES BASICOS, PERO EL SEGUIMIENTO NO CONTO CON EL ALCANCE SUFICIENTE.</t>
  </si>
  <si>
    <t>DOCUMENTO DUA                                                    DOCUMENTO PIAR                                                    GUÍAS AJUSTADAS A LAS NECESIDADES EDUCATIVAS  INDIVIDUALIZADAS, ACTIVIDADES DE REFUERZO</t>
  </si>
  <si>
    <t xml:space="preserve">SE CONOCE DE INFORMACION DE LOS EGRESADOS DE MANERA INFORMAL Y ANECDOTARIA, PERO FALTA UN REGISTRO SISTEMATIZADO SOBRE LOS EGRESADOS Y SU IMPACTO SOCIAL </t>
  </si>
  <si>
    <t xml:space="preserve">LAS SEDES Y LOS NIVELES CONOCEN LA POLITICA Y LA ATENCIÓN A LA POBLACIÓN QUE EXPERIMENTE BARRERAS DE APRENDIZAJE DONDE SE DISEÑAN ESTRATEGIAS PEDAGÓGICAS FLEXIBLES.  ATENCIÓN A INMIGRANTES VENEZOLANOS </t>
  </si>
  <si>
    <t>REMISIONES A MÉDICO, DOCUMENTOS PIAR DE ESTUDIANTES CON DISCAPACIDAD, SIMAT, CONVENIO DE SECRETARÍA DE EDUCACIÓN PROGRESA, INDICE DE INCLUSIÓN, ACTAS DE REUNIÓN CON PADRES DE FAMILIA, CAPACITACIÓN DOCENTES, AJUSTES PLAN DE ASIGNATURA TRIMESTRAL POR GUÍA DE TRABAJO PARA TRABAJAR EL PROCESO DE INCLUSIÓN, AJUSTES GUÍA DE TRABAJO SEGÚN ORIENTACIONES DICENTE AULA DE APOYO.</t>
  </si>
  <si>
    <t xml:space="preserve">LA  INSTITUCIÓN CUENTA CON MECANISMOS QUE LE PERMITEN CONOCER LAS NECESIDADES Y EXPECTAIVAS DE TODOS LOS ESTUDIANTES Y DIVULGA ESTA INFORMACIÓN EN SU COMUNIDAD; LOS ESTUDIANTES ENCUENTRAN ELEMENTOS DE IDENTIFICACIÓN CON LA INSTITUCIÓN. </t>
  </si>
  <si>
    <t>LA INSTITUCIÓN CUENTA CON ESTRATEGIAS DE INTERACCIÓN CON LA COMUNIDAD QUE ORIENTA, DA SENTIDO A LAS ACCIONES QUE SE PLANEAN CONJUNTAMENTE Y DAN RESPUESTA A LAS NECSIDADES Y PROBLEMA'TICAS QUE APUNTAN AL MEJORAMIENTO DE LAS CONDICIONES DE VIDAD DE LA COMUNIDAD Y DE LOS ESTUDIANTES.</t>
  </si>
  <si>
    <t>MANEJO Y MONITOREO AMBIENTAL. TRAZO Y CORTE INDUSTRIAL EN MATERIAL TEXTIL,  AGRO INDUSTRIA ALIMENTARIA</t>
  </si>
  <si>
    <t>EL SERVICIO SOCIAL ESTUDIANTIL ES VALORADO POR LA COMUNIDAD Y LOS ESTUDIANTES HAN DESARROLLADO UNA CAPACIDAD DE EMPATÍA E INTEGRACIÓN CON ÉSTA EN LA MEDIDA EN QUE ELLOS CONTRIBUYAN A LA SOLUCIÓN DE SUS NECESIDADES A TRAVÉS DE PROGRAMAS INTERESANTES Y ORGANIZADOS.</t>
  </si>
  <si>
    <t>CARPETA DE LOS ESTUDIANTES DONDE SE EVIDENCIA EL CUMPLIMIENTO DE HORAS Y LAS ACCIONES DESARROLLADAS, FOTOGRAFÍAS, CONSTANCIA DEL CUMPLIMIENTO DEL PROGRAMA.</t>
  </si>
  <si>
    <t xml:space="preserve"> LA PARTICIPACIÓN DE LOS ESTUDIANTES EN LA VIDA INSTITUCIONAL, SE EVIDENCIA EN ALGUNAS  ACTIVIDADES CULTURALES, EMPRENDIMIENTO, ORGANISMOS DEL GOBIERNO ESCOLAR, JORNADAS DE INTEGRACIÓN INTERINSTITUCIONAL, FERIA DE LA CIENCIA, SEMANA CULTURAL, PARTICIPACIÓN JUEGOS SUPÉRATE,  EN LAS QUE SE TIENE EN CUENTA SUS OPINIONES Y PROPUESTAS. </t>
  </si>
  <si>
    <t>LA INSTITUCIÓN POSEE CANALES DE COMUNICACIÓN CLAROS Y ABIERTOS QUE FACILITAN A LOS PADRES DE FAMILIA EL CONOCIMIENTO DE SUS DERECHOS Y DEBERES HACIÉNDOLOS SENTIR MIEMBROS LEGÍTIMOS DE LA ASMBLEA Y DEL CONSEJO DE PADRES.</t>
  </si>
  <si>
    <t xml:space="preserve">ACTAS DE REUNIÓN, CONVOCATORIAS, MENSAJES PR LAS REDES SOCIALES, WEB COLEGIOS, EMISORA COMUNITARIA.  </t>
  </si>
  <si>
    <t xml:space="preserve">EN EL  AÑO 2022 SE DEBE ACTUALIZAR EL PLAN DE PREVENCIÓN DE RIESGOS.   EL COMITÉ DE RIESGOS SEA FUNCIONAL, DOTAR CADA SEDE CON EQUIPOS Y ELEMENTOS  DE PRIMEROS AUXILIOS, ELEGIR EL NUEVO  COMITÉ DE RIESGOS. </t>
  </si>
  <si>
    <t>PROYECTOS, CONVENIOS, IMÁGENES FOTOGRÁFICAS.   DOCUMENTO DE PROTOCOLOS DE BIOSEGURIDAD POR SEDES</t>
  </si>
  <si>
    <t>SE HAN IDENTIFICADO PROBLEMAS DE RIESGOS PSICOSOCIALES TANTO PARA ESTUDIANTES Y DOCENTES A LOS QUE  SE LES HA DADO UN MANEJO PROFESIONAL, GRACIAS  AL TRABAJO DE ORIENTACION ESCOLAR Y LA PARTICIPACIÓN DE LOS PROFESIONALES DE SALUD PÚBLICA.   TAMBIÉN SE HA HECHO AJUSTES AL MANUAL DE CONVIVENCIA.</t>
  </si>
  <si>
    <t>LA INSTITUCIÓN AJUSTÓ PROTOCOLOS PARA ATENDER LA EMERGENCIA DE LA PANDEMIA, SE DOTÓ DE LOS IMPLEMENTOS BÁSICOS.</t>
  </si>
  <si>
    <t xml:space="preserve"> EXISTE UN  PROGRAMA DE INDUCCIÓN PARCIAL  A LOS DOCENTES NUEVOS. </t>
  </si>
  <si>
    <t xml:space="preserve"> PROGRAMA DE INDUCCIÓN  POR AJUSTAR.</t>
  </si>
  <si>
    <t xml:space="preserve">LA INSTITUCION CUENTA CON LA FORMULACION DE LA MISION, LA VISION, LOS PRINCIPIOS INSTITUCIONALES QUE ARTICULAN E IDENTIFICAN A LA INSTITUCION COMO UN TODO. ESTOS ELEMENTOS YA ESTAN SIENDO APROPIADOS POR LA COMUNIDAD EDUCATIVA. </t>
  </si>
  <si>
    <t xml:space="preserve">ESTRUCTURACION DE UN PLAN DE ACCION QUE PERMITA LA PARTICIPACION ACTIVA DE TODOS LOS ÓRGANOS DEL GOBIERNO ESCOLAR CON UN PLAN DE TRABAJO DEFINIDO Y EN ACOMPAÑAMIENTO INSTITUCIONAL. </t>
  </si>
  <si>
    <t xml:space="preserve">ESTRUCTURACION DE CRITERIOS DE EVALUACION ACORDES CON LA ESTRATEGIA DE APRENDIZAJE EN CASA Y EN RETORNO A PRESENCIALIDAD. ACORDES CON LOS AJUSTES DEL SIEE Y DEMÁS DIRECTRICES INSTITUCIONALES. </t>
  </si>
  <si>
    <t xml:space="preserve">ELABORACION DE PLANES DE MEJORAMIENTO CON BASE EN LOS RESULTADOS DE LAS PRUEBAS EXTERNAS CON EL FIN DE REALIZAR LOS AJUSTES PERTINENTES A LOS PLANES DE AREA Y DE AULA. </t>
  </si>
  <si>
    <t>AÑO 2021_</t>
  </si>
  <si>
    <t>SE REALIZA PRIORIZACION Y AJUSTES A LOS PLANES DE AREA CON EL FIN DE GARANTIZAR UN APOYO A LOS ESTUDIANTES CON BAJO RENDIMIENTO ACADÉMICO O DIFICULTADES DE INTERACCION.</t>
  </si>
  <si>
    <t>EN EL  AÑO 2022 SE DEBE ACTUALIZAR EL PLAN DE PREVENCIÓN DE RIESGOS.   EL COMITÉ DE RIESGOS SEA FUNCIONAL, DOTAR CADA SEDE CON EQUIPOS Y ELEMENTOS  DE PRIMEROS AUXILIOS, ELEGIR EL NUEVO  COMITÉ DE RIESGOS</t>
  </si>
  <si>
    <t>LA INSTITUCIÓN CUENTA CON ESTRATEGIAS DE INTERACCIÓN CON LA COMUNIDAD QUE ORIENTA, DA SENTIDO A LAS ACCIONES QUE SE PLANEAN CONJUNTAMENTE Y DAN RESPUESTA A LAS NECESIDADES Y PROBLEMATICAS QUE APUNTAN AL MEJORAMIENTO DE LAS CONDICIONES DE VIDA DE LA COMUNIDAD Y DE LOS ESTUDIANTES.</t>
  </si>
  <si>
    <t xml:space="preserve">IMPLEMENTAR PROGRAMAS QUE VAYAN EN PRO DEL APOYO A LA INVESTIGACIÓN EN LA I.E. BUSCANDO CONVENIOS QUE PERMITAN AL DOCENTE ESPACIOS INVESTIGATIVOS QUE PROPENDAN POR UNA MEJOR CALIDAD EDUCATIVA. </t>
  </si>
  <si>
    <t>SE HA  ORGANIZADO GRUPOS DE TRABAJO POR  GESTIONES QUE  TIENE CLARO LAS ACTIVIDADES  A DESARROLLAR, PERO LA PARTICIPACIÓN Y  COMPROMISO ES DEL 60%.</t>
  </si>
  <si>
    <t xml:space="preserve">EL MOBILIARIO EXISTENTE NO ALCANZA A CUBRIR LAS NECESIDADES DE LA INSTITUCIÓN, Y FALTA MANUALES DE USO Y PRESTAMO DE EQUIPOS. </t>
  </si>
  <si>
    <t xml:space="preserve">NO SE CUENTA CON PLANOS SISTEMATIZADOS Y ACTUALIZADOS DE ALGUNAS SEDES ESCOLARES QUE PERMITAN TENER UN PLAN DE EVACUACIÓN CLARO.  </t>
  </si>
  <si>
    <t>ALONSO CARVAJAL PERALTA</t>
  </si>
  <si>
    <t>CR 4 N° 4-23 LA AMAPOLA</t>
  </si>
  <si>
    <t xml:space="preserve">iealcarpe2007@gmail.com  </t>
  </si>
  <si>
    <t>3133124450  - 3124844278</t>
  </si>
  <si>
    <t>CLARA EDITH MALDONADO MATEUS</t>
  </si>
  <si>
    <t xml:space="preserve">DOCENTE </t>
  </si>
  <si>
    <t>COMUNITARIA</t>
  </si>
  <si>
    <t>CLAUDIA VILLAMIZAR</t>
  </si>
  <si>
    <t xml:space="preserve">DOCENTE AULA </t>
  </si>
  <si>
    <t>DIRECTIVA</t>
  </si>
  <si>
    <t>ENRIQUE ANGARITA</t>
  </si>
  <si>
    <t>ADMINISTRATIVA</t>
  </si>
  <si>
    <t>SANDRA ALDANA</t>
  </si>
  <si>
    <t>ACADEMICA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</si>
</sst>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6"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12"/>
      <color theme="1"/>
      <name val="Arial"/>
      <family val="2"/>
    </font>
    <font>
      <sz val="9"/>
      <color theme="1"/>
      <name val="Arial"/>
      <family val="2"/>
    </font>
    <font>
      <sz val="8"/>
      <color theme="1"/>
      <name val="Arial"/>
      <family val="2"/>
    </font>
    <font>
      <sz val="10"/>
      <color theme="1"/>
      <name val="Arial"/>
      <family val="2"/>
    </font>
    <font>
      <b/>
      <i/>
      <sz val="9"/>
      <color theme="0"/>
      <name val="Arial"/>
      <family val="2"/>
    </font>
    <font>
      <b/>
      <sz val="9"/>
      <color indexed="8"/>
      <name val="Arial"/>
      <family val="2"/>
    </font>
    <font>
      <sz val="10"/>
      <color indexed="8"/>
      <name val="Arial"/>
      <family val="2"/>
    </font>
  </fonts>
  <fills count="25">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6" tint="-0.249977111117893"/>
        <bgColor indexed="8"/>
      </patternFill>
    </fill>
    <fill>
      <patternFill patternType="solid">
        <fgColor theme="3" tint="0.79998168889431442"/>
        <bgColor indexed="64"/>
      </patternFill>
    </fill>
    <fill>
      <patternFill patternType="solid">
        <fgColor theme="5" tint="-0.249977111117893"/>
        <bgColor indexed="64"/>
      </patternFill>
    </fill>
    <fill>
      <patternFill patternType="solid">
        <fgColor rgb="FFFFFF00"/>
        <bgColor indexed="64"/>
      </patternFill>
    </fill>
    <fill>
      <patternFill patternType="solid">
        <fgColor theme="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double">
        <color indexed="64"/>
      </left>
      <right style="double">
        <color indexed="64"/>
      </right>
      <top style="double">
        <color indexed="64"/>
      </top>
      <bottom style="double">
        <color indexed="64"/>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25">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0" borderId="0" xfId="0" applyFont="1" applyBorder="1" applyAlignment="1">
      <alignment horizontal="center" vertical="center"/>
    </xf>
    <xf numFmtId="0" fontId="32" fillId="0" borderId="0" xfId="0" applyFont="1" applyBorder="1"/>
    <xf numFmtId="0" fontId="25" fillId="9" borderId="3" xfId="0" applyFont="1" applyFill="1" applyBorder="1" applyAlignment="1">
      <alignment horizontal="center" vertical="center"/>
    </xf>
    <xf numFmtId="0" fontId="16" fillId="9" borderId="2" xfId="0" applyFont="1" applyFill="1" applyBorder="1" applyAlignment="1">
      <alignment horizontal="left" vertical="center" wrapText="1"/>
    </xf>
    <xf numFmtId="0" fontId="25" fillId="9" borderId="2" xfId="0" applyFont="1" applyFill="1" applyBorder="1" applyAlignment="1">
      <alignment horizontal="center" vertical="center"/>
    </xf>
    <xf numFmtId="0" fontId="25" fillId="9" borderId="2" xfId="0" applyFont="1" applyFill="1" applyBorder="1" applyAlignment="1">
      <alignment horizontal="left" vertical="center" wrapText="1"/>
    </xf>
    <xf numFmtId="0" fontId="25" fillId="9" borderId="4" xfId="0" applyFont="1" applyFill="1" applyBorder="1" applyAlignment="1">
      <alignment horizontal="left" vertical="center" wrapText="1"/>
    </xf>
    <xf numFmtId="0" fontId="35" fillId="6" borderId="5" xfId="0" applyFont="1" applyFill="1" applyBorder="1" applyAlignment="1">
      <alignment vertical="center"/>
    </xf>
    <xf numFmtId="0" fontId="25" fillId="6" borderId="5" xfId="0" applyFont="1" applyFill="1" applyBorder="1" applyAlignment="1">
      <alignment vertical="center"/>
    </xf>
    <xf numFmtId="0" fontId="25" fillId="6" borderId="2" xfId="0" applyFont="1" applyFill="1" applyBorder="1" applyAlignment="1">
      <alignment vertical="center"/>
    </xf>
    <xf numFmtId="0" fontId="32" fillId="0" borderId="6" xfId="0" applyFont="1" applyBorder="1" applyAlignment="1">
      <alignment wrapText="1"/>
    </xf>
    <xf numFmtId="0" fontId="32" fillId="0" borderId="0" xfId="0" applyFont="1" applyFill="1" applyBorder="1"/>
    <xf numFmtId="0" fontId="32" fillId="0" borderId="2" xfId="0" applyFont="1" applyBorder="1"/>
    <xf numFmtId="0" fontId="32" fillId="0" borderId="2" xfId="0" applyFont="1" applyBorder="1" applyAlignment="1">
      <alignment wrapText="1"/>
    </xf>
    <xf numFmtId="0" fontId="12" fillId="0" borderId="0" xfId="0" applyFont="1" applyBorder="1" applyAlignment="1">
      <alignment horizontal="center"/>
    </xf>
    <xf numFmtId="0" fontId="35" fillId="6" borderId="5" xfId="0" applyFont="1" applyFill="1" applyBorder="1" applyAlignment="1">
      <alignment vertical="center" wrapText="1"/>
    </xf>
    <xf numFmtId="0" fontId="12" fillId="6" borderId="5" xfId="0" applyFont="1" applyFill="1" applyBorder="1" applyAlignment="1">
      <alignment vertical="center" wrapText="1"/>
    </xf>
    <xf numFmtId="0" fontId="12" fillId="6" borderId="3" xfId="0" applyFont="1" applyFill="1" applyBorder="1" applyAlignment="1">
      <alignment vertical="center" wrapText="1"/>
    </xf>
    <xf numFmtId="0" fontId="12" fillId="6" borderId="2" xfId="0" applyFont="1" applyFill="1" applyBorder="1" applyAlignment="1">
      <alignment vertical="center" wrapText="1"/>
    </xf>
    <xf numFmtId="0" fontId="32" fillId="0" borderId="6" xfId="0" applyFont="1" applyBorder="1"/>
    <xf numFmtId="0" fontId="35" fillId="6" borderId="3" xfId="0" applyFont="1" applyFill="1" applyBorder="1" applyAlignment="1">
      <alignment vertical="center" wrapText="1"/>
    </xf>
    <xf numFmtId="0" fontId="12" fillId="6" borderId="2" xfId="0" applyFont="1" applyFill="1" applyBorder="1" applyAlignment="1">
      <alignment horizontal="center" vertical="center" wrapText="1"/>
    </xf>
    <xf numFmtId="0" fontId="12" fillId="9" borderId="6" xfId="0" applyFont="1" applyFill="1" applyBorder="1" applyAlignment="1">
      <alignment horizontal="center" vertical="center"/>
    </xf>
    <xf numFmtId="0" fontId="10" fillId="9" borderId="6"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2" fillId="6" borderId="8" xfId="0" applyFont="1" applyFill="1" applyBorder="1"/>
    <xf numFmtId="0" fontId="36" fillId="6" borderId="2" xfId="0" applyFont="1" applyFill="1" applyBorder="1" applyAlignment="1">
      <alignment horizontal="left" vertical="center"/>
    </xf>
    <xf numFmtId="0" fontId="32" fillId="6" borderId="9" xfId="0" applyFont="1" applyFill="1" applyBorder="1"/>
    <xf numFmtId="0" fontId="32" fillId="6" borderId="6" xfId="0" applyFont="1" applyFill="1" applyBorder="1"/>
    <xf numFmtId="2" fontId="32" fillId="0" borderId="10" xfId="0" applyNumberFormat="1" applyFont="1" applyBorder="1" applyAlignment="1">
      <alignment vertical="center"/>
    </xf>
    <xf numFmtId="0" fontId="32" fillId="0" borderId="10" xfId="0" applyFont="1" applyBorder="1" applyAlignment="1">
      <alignment horizontal="left" vertical="center"/>
    </xf>
    <xf numFmtId="0" fontId="32" fillId="0" borderId="0" xfId="0" applyFont="1" applyBorder="1" applyAlignment="1">
      <alignment horizontal="left" vertical="center"/>
    </xf>
    <xf numFmtId="0" fontId="36" fillId="6" borderId="0" xfId="0" applyFont="1" applyFill="1" applyBorder="1" applyAlignment="1">
      <alignment horizontal="left" vertical="center"/>
    </xf>
    <xf numFmtId="0" fontId="32" fillId="6" borderId="9" xfId="0" applyFont="1" applyFill="1" applyBorder="1" applyAlignment="1">
      <alignment vertical="center"/>
    </xf>
    <xf numFmtId="0" fontId="37" fillId="6" borderId="0" xfId="0" applyFont="1" applyFill="1" applyBorder="1" applyAlignment="1">
      <alignment horizontal="left" vertical="center"/>
    </xf>
    <xf numFmtId="0" fontId="32" fillId="0" borderId="9" xfId="0" applyFont="1" applyBorder="1" applyAlignment="1">
      <alignment horizontal="left" vertical="center"/>
    </xf>
    <xf numFmtId="0" fontId="32" fillId="6" borderId="2" xfId="0" applyFont="1" applyFill="1" applyBorder="1"/>
    <xf numFmtId="0" fontId="38" fillId="6" borderId="2" xfId="0" applyFont="1" applyFill="1" applyBorder="1" applyAlignment="1">
      <alignment horizontal="left" vertical="center"/>
    </xf>
    <xf numFmtId="0" fontId="37" fillId="6" borderId="2" xfId="0" applyFont="1" applyFill="1" applyBorder="1"/>
    <xf numFmtId="0" fontId="32" fillId="6" borderId="2" xfId="0" applyFont="1" applyFill="1" applyBorder="1" applyAlignment="1">
      <alignment vertical="center"/>
    </xf>
    <xf numFmtId="0" fontId="32" fillId="6" borderId="6" xfId="0" applyFont="1" applyFill="1" applyBorder="1" applyAlignment="1">
      <alignment vertical="center"/>
    </xf>
    <xf numFmtId="2" fontId="32" fillId="0" borderId="2" xfId="0" applyNumberFormat="1" applyFont="1" applyBorder="1" applyAlignment="1">
      <alignment vertical="center"/>
    </xf>
    <xf numFmtId="0" fontId="32" fillId="0" borderId="2" xfId="0" applyFont="1" applyBorder="1" applyAlignment="1">
      <alignment horizontal="left" vertical="center"/>
    </xf>
    <xf numFmtId="0" fontId="32" fillId="0" borderId="6" xfId="0" applyFont="1" applyBorder="1" applyAlignment="1">
      <alignment horizontal="left" vertical="center"/>
    </xf>
    <xf numFmtId="0" fontId="10" fillId="9" borderId="0" xfId="0" applyFont="1" applyFill="1" applyBorder="1" applyAlignment="1">
      <alignment horizontal="center" vertical="center" wrapText="1"/>
    </xf>
    <xf numFmtId="0" fontId="11" fillId="0" borderId="6" xfId="0" applyFont="1" applyBorder="1" applyAlignment="1">
      <alignment wrapText="1"/>
    </xf>
    <xf numFmtId="0" fontId="32" fillId="0" borderId="0" xfId="0" applyFont="1" applyBorder="1" applyAlignment="1">
      <alignment vertical="center"/>
    </xf>
    <xf numFmtId="0" fontId="33" fillId="0" borderId="0" xfId="2" applyFont="1" applyBorder="1" applyAlignment="1" applyProtection="1">
      <alignment horizontal="center"/>
    </xf>
    <xf numFmtId="0" fontId="39" fillId="10" borderId="6" xfId="0" applyFont="1" applyFill="1" applyBorder="1" applyAlignment="1" applyProtection="1">
      <alignment horizontal="center" vertical="center"/>
      <protection locked="0"/>
    </xf>
    <xf numFmtId="0" fontId="32" fillId="10" borderId="6" xfId="0" applyFont="1" applyFill="1" applyBorder="1" applyAlignment="1" applyProtection="1">
      <alignment horizontal="center" vertical="center"/>
      <protection locked="0"/>
    </xf>
    <xf numFmtId="0" fontId="32" fillId="11" borderId="6" xfId="0" applyFont="1" applyFill="1" applyBorder="1" applyAlignment="1" applyProtection="1">
      <alignment horizontal="center" vertical="center"/>
      <protection locked="0"/>
    </xf>
    <xf numFmtId="0" fontId="32" fillId="12" borderId="6" xfId="0" applyFont="1" applyFill="1" applyBorder="1" applyAlignment="1" applyProtection="1">
      <alignment horizontal="center" vertical="center"/>
      <protection locked="0"/>
    </xf>
    <xf numFmtId="0" fontId="40" fillId="13" borderId="6" xfId="0" applyFont="1" applyFill="1" applyBorder="1" applyAlignment="1" applyProtection="1">
      <alignment horizontal="left" vertical="top" wrapText="1"/>
      <protection locked="0"/>
    </xf>
    <xf numFmtId="0" fontId="40" fillId="13" borderId="2" xfId="0" applyFont="1" applyFill="1" applyBorder="1" applyAlignment="1" applyProtection="1">
      <alignment horizontal="left" vertical="top" wrapText="1"/>
      <protection locked="0"/>
    </xf>
    <xf numFmtId="0" fontId="40" fillId="14" borderId="6" xfId="0" applyFont="1" applyFill="1" applyBorder="1" applyAlignment="1" applyProtection="1">
      <alignment horizontal="left" vertical="top" wrapText="1"/>
      <protection locked="0"/>
    </xf>
    <xf numFmtId="0" fontId="40" fillId="14" borderId="2" xfId="0" applyFont="1" applyFill="1" applyBorder="1" applyAlignment="1" applyProtection="1">
      <alignment horizontal="left" vertical="top" wrapText="1"/>
      <protection locked="0"/>
    </xf>
    <xf numFmtId="0" fontId="40" fillId="15" borderId="2" xfId="0" applyFont="1" applyFill="1" applyBorder="1" applyAlignment="1" applyProtection="1">
      <alignment horizontal="left" vertical="top" wrapText="1"/>
      <protection locked="0"/>
    </xf>
    <xf numFmtId="9" fontId="29" fillId="0" borderId="3" xfId="0" applyNumberFormat="1" applyFont="1" applyBorder="1" applyAlignment="1">
      <alignment horizontal="center" vertical="center"/>
    </xf>
    <xf numFmtId="0" fontId="6" fillId="9" borderId="6" xfId="0" applyFont="1" applyFill="1" applyBorder="1" applyAlignment="1">
      <alignment horizontal="center" vertical="center" wrapText="1"/>
    </xf>
    <xf numFmtId="0" fontId="16" fillId="8" borderId="11" xfId="2" applyFont="1" applyFill="1" applyBorder="1" applyAlignment="1" applyProtection="1">
      <alignment horizontal="center" vertical="center"/>
    </xf>
    <xf numFmtId="0" fontId="5" fillId="8" borderId="6" xfId="2" applyFont="1" applyFill="1" applyBorder="1" applyAlignment="1" applyProtection="1">
      <alignment horizontal="left" vertical="center"/>
    </xf>
    <xf numFmtId="0" fontId="16" fillId="8" borderId="11" xfId="2" applyFont="1" applyFill="1" applyBorder="1" applyAlignment="1" applyProtection="1">
      <alignment horizontal="center" vertical="center" wrapText="1"/>
    </xf>
    <xf numFmtId="0" fontId="24" fillId="8" borderId="11" xfId="2" applyFont="1" applyFill="1" applyBorder="1" applyAlignment="1" applyProtection="1">
      <alignment horizontal="center" vertical="center"/>
    </xf>
    <xf numFmtId="0" fontId="24" fillId="8" borderId="11" xfId="2" applyFont="1" applyFill="1" applyBorder="1" applyAlignment="1" applyProtection="1">
      <alignment horizontal="center" vertical="center" wrapText="1"/>
    </xf>
    <xf numFmtId="0" fontId="17" fillId="2" borderId="4" xfId="0" applyFont="1" applyFill="1" applyBorder="1" applyAlignment="1">
      <alignment vertical="center" wrapText="1"/>
    </xf>
    <xf numFmtId="0" fontId="17" fillId="2" borderId="5"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4" xfId="0" applyFont="1" applyFill="1" applyBorder="1" applyAlignment="1">
      <alignment vertical="center"/>
    </xf>
    <xf numFmtId="0" fontId="15" fillId="16" borderId="9" xfId="0" applyFont="1" applyFill="1" applyBorder="1" applyAlignment="1">
      <alignment horizontal="center" vertical="center"/>
    </xf>
    <xf numFmtId="0" fontId="15" fillId="16" borderId="12" xfId="0" applyFont="1" applyFill="1" applyBorder="1" applyAlignment="1">
      <alignment horizontal="center" vertical="center"/>
    </xf>
    <xf numFmtId="0" fontId="16" fillId="16" borderId="13" xfId="0" applyFont="1" applyFill="1" applyBorder="1" applyAlignment="1">
      <alignment horizontal="center" vertical="center" wrapText="1"/>
    </xf>
    <xf numFmtId="0" fontId="12" fillId="6" borderId="2"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38" fillId="6" borderId="0" xfId="0" applyFont="1" applyFill="1" applyBorder="1" applyAlignment="1">
      <alignment horizontal="left" vertical="center"/>
    </xf>
    <xf numFmtId="0" fontId="35" fillId="6" borderId="0" xfId="0" applyFont="1" applyFill="1" applyBorder="1" applyAlignment="1">
      <alignment horizontal="left" vertical="center"/>
    </xf>
    <xf numFmtId="0" fontId="40" fillId="17" borderId="6" xfId="0" applyFont="1" applyFill="1" applyBorder="1" applyAlignment="1" applyProtection="1">
      <alignment horizontal="left" vertical="top" wrapText="1"/>
      <protection locked="0"/>
    </xf>
    <xf numFmtId="0" fontId="40" fillId="17" borderId="2" xfId="0" applyFont="1" applyFill="1" applyBorder="1" applyAlignment="1" applyProtection="1">
      <alignment horizontal="left" vertical="top" wrapText="1"/>
      <protection locked="0"/>
    </xf>
    <xf numFmtId="0" fontId="32" fillId="18" borderId="6"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9" borderId="14" xfId="0" applyFont="1" applyFill="1" applyBorder="1" applyAlignment="1">
      <alignment horizontal="center" vertical="center"/>
    </xf>
    <xf numFmtId="0" fontId="32" fillId="6" borderId="0" xfId="0" applyFont="1" applyFill="1" applyBorder="1"/>
    <xf numFmtId="0" fontId="3" fillId="12" borderId="14" xfId="0" applyFont="1" applyFill="1" applyBorder="1" applyAlignment="1">
      <alignment horizontal="center" vertical="center"/>
    </xf>
    <xf numFmtId="0" fontId="3" fillId="7" borderId="14"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40" fillId="13" borderId="6" xfId="0" applyFont="1" applyFill="1" applyBorder="1" applyAlignment="1" applyProtection="1">
      <alignment horizontal="left" vertical="justify" wrapText="1"/>
      <protection locked="0"/>
    </xf>
    <xf numFmtId="0" fontId="40" fillId="14" borderId="6" xfId="0" applyFont="1" applyFill="1" applyBorder="1" applyAlignment="1" applyProtection="1">
      <alignment horizontal="left" vertical="justify" wrapText="1"/>
      <protection locked="0"/>
    </xf>
    <xf numFmtId="0" fontId="41" fillId="17" borderId="15" xfId="0" applyFont="1" applyFill="1" applyBorder="1" applyAlignment="1" applyProtection="1">
      <alignment horizontal="left" vertical="justify" wrapText="1"/>
      <protection locked="0"/>
    </xf>
    <xf numFmtId="0" fontId="41" fillId="17" borderId="2" xfId="0" applyFont="1" applyFill="1" applyBorder="1" applyAlignment="1" applyProtection="1">
      <alignment horizontal="left" vertical="justify" wrapText="1"/>
      <protection locked="0"/>
    </xf>
    <xf numFmtId="0" fontId="40" fillId="14" borderId="2" xfId="0" applyFont="1" applyFill="1" applyBorder="1" applyAlignment="1" applyProtection="1">
      <alignment horizontal="left" vertical="justify" wrapText="1"/>
      <protection locked="0"/>
    </xf>
    <xf numFmtId="0" fontId="41" fillId="17" borderId="4" xfId="0" applyFont="1" applyFill="1" applyBorder="1" applyAlignment="1" applyProtection="1">
      <alignment horizontal="left" vertical="justify" wrapText="1"/>
      <protection locked="0"/>
    </xf>
    <xf numFmtId="0" fontId="32" fillId="17" borderId="6"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40" fillId="13" borderId="2" xfId="0" applyFont="1" applyFill="1" applyBorder="1" applyAlignment="1" applyProtection="1">
      <alignment horizontal="left" vertical="justify" wrapText="1"/>
      <protection locked="0"/>
    </xf>
    <xf numFmtId="0" fontId="40" fillId="15" borderId="2" xfId="0" applyFont="1" applyFill="1" applyBorder="1" applyAlignment="1" applyProtection="1">
      <alignment horizontal="left" vertical="justify" wrapText="1"/>
      <protection locked="0"/>
    </xf>
    <xf numFmtId="0" fontId="40" fillId="17" borderId="6" xfId="0" applyFont="1" applyFill="1" applyBorder="1" applyAlignment="1" applyProtection="1">
      <alignment horizontal="left" vertical="justify" wrapText="1"/>
      <protection locked="0"/>
    </xf>
    <xf numFmtId="0" fontId="40" fillId="17" borderId="2" xfId="0" applyFont="1" applyFill="1" applyBorder="1" applyAlignment="1" applyProtection="1">
      <alignment horizontal="left" vertical="justify" wrapText="1"/>
      <protection locked="0"/>
    </xf>
    <xf numFmtId="0" fontId="39" fillId="11" borderId="6" xfId="0" applyFont="1" applyFill="1" applyBorder="1" applyAlignment="1" applyProtection="1">
      <alignment horizontal="center" vertical="center" wrapText="1"/>
      <protection locked="0"/>
    </xf>
    <xf numFmtId="0" fontId="32" fillId="11" borderId="6" xfId="0" applyFont="1" applyFill="1" applyBorder="1" applyAlignment="1" applyProtection="1">
      <alignment horizontal="center" vertical="center" wrapText="1"/>
      <protection locked="0"/>
    </xf>
    <xf numFmtId="0" fontId="32" fillId="0" borderId="0" xfId="0" applyFont="1" applyBorder="1" applyAlignment="1">
      <alignment vertical="justify" wrapText="1"/>
    </xf>
    <xf numFmtId="0" fontId="39" fillId="12" borderId="6" xfId="0" applyFont="1" applyFill="1" applyBorder="1" applyAlignment="1" applyProtection="1">
      <alignment horizontal="center" vertical="center" wrapText="1"/>
      <protection locked="0"/>
    </xf>
    <xf numFmtId="0" fontId="32" fillId="12" borderId="6" xfId="0" applyFont="1" applyFill="1" applyBorder="1" applyAlignment="1" applyProtection="1">
      <alignment horizontal="center" vertical="center" wrapText="1"/>
      <protection locked="0"/>
    </xf>
    <xf numFmtId="0" fontId="39" fillId="18" borderId="6" xfId="0" applyFont="1" applyFill="1" applyBorder="1" applyAlignment="1" applyProtection="1">
      <alignment horizontal="center" vertical="center" wrapText="1"/>
      <protection locked="0"/>
    </xf>
    <xf numFmtId="0" fontId="12" fillId="0" borderId="0" xfId="0" applyFont="1" applyBorder="1" applyAlignment="1">
      <alignment horizontal="center" vertical="center"/>
    </xf>
    <xf numFmtId="0" fontId="32" fillId="18" borderId="6" xfId="0" applyFont="1" applyFill="1" applyBorder="1" applyAlignment="1" applyProtection="1">
      <alignment horizontal="center" vertical="center" wrapText="1"/>
      <protection locked="0"/>
    </xf>
    <xf numFmtId="0" fontId="42" fillId="13" borderId="6" xfId="0" applyFont="1" applyFill="1" applyBorder="1" applyAlignment="1" applyProtection="1">
      <alignment horizontal="left" vertical="justify" wrapText="1"/>
      <protection locked="0"/>
    </xf>
    <xf numFmtId="0" fontId="43" fillId="6" borderId="5" xfId="0" applyFont="1" applyFill="1" applyBorder="1" applyAlignment="1">
      <alignment vertical="center" wrapText="1"/>
    </xf>
    <xf numFmtId="0" fontId="44" fillId="6" borderId="5" xfId="0" applyFont="1" applyFill="1" applyBorder="1" applyAlignment="1">
      <alignment vertical="center" wrapText="1"/>
    </xf>
    <xf numFmtId="0" fontId="44" fillId="6" borderId="3" xfId="0" applyFont="1" applyFill="1" applyBorder="1" applyAlignment="1">
      <alignment vertical="center" wrapText="1"/>
    </xf>
    <xf numFmtId="0" fontId="40" fillId="0" borderId="6" xfId="0" applyFont="1" applyBorder="1"/>
    <xf numFmtId="0" fontId="40" fillId="10" borderId="6" xfId="0" applyFont="1" applyFill="1" applyBorder="1" applyAlignment="1" applyProtection="1">
      <alignment horizontal="center" vertical="center"/>
      <protection locked="0"/>
    </xf>
    <xf numFmtId="0" fontId="40" fillId="11" borderId="6" xfId="0" applyFont="1" applyFill="1" applyBorder="1" applyAlignment="1" applyProtection="1">
      <alignment horizontal="center" vertical="center" wrapText="1"/>
      <protection locked="0"/>
    </xf>
    <xf numFmtId="0" fontId="40" fillId="12" borderId="6" xfId="0" applyFont="1" applyFill="1" applyBorder="1" applyAlignment="1" applyProtection="1">
      <alignment horizontal="center" vertical="center" wrapText="1"/>
      <protection locked="0"/>
    </xf>
    <xf numFmtId="0" fontId="40" fillId="0" borderId="2" xfId="0" applyFont="1" applyBorder="1"/>
    <xf numFmtId="0" fontId="40" fillId="0" borderId="2" xfId="0" applyFont="1" applyBorder="1" applyAlignment="1">
      <alignment wrapText="1"/>
    </xf>
    <xf numFmtId="0" fontId="40" fillId="0" borderId="7" xfId="0" applyFont="1" applyBorder="1"/>
    <xf numFmtId="0" fontId="40" fillId="0" borderId="3" xfId="0" applyFont="1" applyBorder="1"/>
    <xf numFmtId="0" fontId="40" fillId="13" borderId="2" xfId="0" applyFont="1" applyFill="1" applyBorder="1" applyAlignment="1" applyProtection="1">
      <alignment horizontal="left" vertical="justify"/>
      <protection locked="0"/>
    </xf>
    <xf numFmtId="0" fontId="40" fillId="13" borderId="6" xfId="0" applyFont="1" applyFill="1" applyBorder="1" applyAlignment="1" applyProtection="1">
      <alignment horizontal="left" vertical="justify"/>
      <protection locked="0"/>
    </xf>
    <xf numFmtId="0" fontId="32" fillId="23" borderId="6" xfId="0" applyFont="1" applyFill="1" applyBorder="1" applyAlignment="1" applyProtection="1">
      <alignment horizontal="center" vertical="center" wrapText="1"/>
      <protection locked="0"/>
    </xf>
    <xf numFmtId="0" fontId="40" fillId="23" borderId="2" xfId="0" applyFont="1" applyFill="1" applyBorder="1" applyAlignment="1" applyProtection="1">
      <alignment horizontal="left" vertical="justify" wrapText="1"/>
      <protection locked="0"/>
    </xf>
    <xf numFmtId="0" fontId="40" fillId="23" borderId="6" xfId="0" applyFont="1" applyFill="1" applyBorder="1" applyAlignment="1" applyProtection="1">
      <alignment horizontal="left" vertical="justify" wrapText="1"/>
      <protection locked="0"/>
    </xf>
    <xf numFmtId="0" fontId="40" fillId="23" borderId="6" xfId="0" applyFont="1" applyFill="1" applyBorder="1" applyAlignment="1" applyProtection="1">
      <alignment horizontal="center" vertical="center" wrapText="1"/>
      <protection locked="0"/>
    </xf>
    <xf numFmtId="0" fontId="32" fillId="23" borderId="6" xfId="0" applyFont="1" applyFill="1" applyBorder="1" applyAlignment="1" applyProtection="1">
      <alignment horizontal="center" vertical="center"/>
      <protection locked="0"/>
    </xf>
    <xf numFmtId="0" fontId="32" fillId="24" borderId="6" xfId="0" applyFont="1" applyFill="1" applyBorder="1" applyAlignment="1" applyProtection="1">
      <alignment horizontal="center" vertical="center" wrapText="1"/>
      <protection locked="0"/>
    </xf>
    <xf numFmtId="0" fontId="40" fillId="24" borderId="2" xfId="0" applyFont="1" applyFill="1" applyBorder="1" applyAlignment="1" applyProtection="1">
      <alignment horizontal="left" vertical="justify" wrapText="1"/>
      <protection locked="0"/>
    </xf>
    <xf numFmtId="0" fontId="32" fillId="13" borderId="6" xfId="0" applyFont="1" applyFill="1" applyBorder="1" applyAlignment="1" applyProtection="1">
      <alignment horizontal="center" vertical="center"/>
      <protection locked="0"/>
    </xf>
    <xf numFmtId="0" fontId="26" fillId="0" borderId="8" xfId="3" applyFont="1" applyBorder="1" applyAlignment="1">
      <alignment horizontal="center"/>
    </xf>
    <xf numFmtId="0" fontId="26" fillId="0" borderId="16" xfId="3" applyFont="1" applyBorder="1" applyAlignment="1">
      <alignment horizontal="center"/>
    </xf>
    <xf numFmtId="0" fontId="26" fillId="0" borderId="14" xfId="3" applyFont="1" applyBorder="1" applyAlignment="1">
      <alignment horizontal="center"/>
    </xf>
    <xf numFmtId="0" fontId="26" fillId="0" borderId="17" xfId="3" applyFont="1" applyBorder="1" applyAlignment="1">
      <alignment horizontal="center"/>
    </xf>
    <xf numFmtId="0" fontId="26" fillId="0" borderId="15" xfId="3" applyFont="1" applyBorder="1" applyAlignment="1">
      <alignment horizontal="center"/>
    </xf>
    <xf numFmtId="0" fontId="26" fillId="0" borderId="7" xfId="3" applyFont="1" applyBorder="1" applyAlignment="1">
      <alignment horizontal="center"/>
    </xf>
    <xf numFmtId="0" fontId="26" fillId="0" borderId="4" xfId="3" applyFont="1" applyBorder="1" applyAlignment="1">
      <alignment horizontal="center" vertical="center"/>
    </xf>
    <xf numFmtId="0" fontId="26" fillId="0" borderId="3"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17" fillId="2" borderId="4" xfId="0" applyFont="1" applyFill="1" applyBorder="1" applyAlignment="1">
      <alignment horizontal="left" vertical="center" wrapText="1"/>
    </xf>
    <xf numFmtId="0" fontId="17" fillId="2" borderId="5" xfId="0" applyFont="1" applyFill="1" applyBorder="1" applyAlignment="1">
      <alignment horizontal="left" vertical="center" wrapText="1"/>
    </xf>
    <xf numFmtId="0" fontId="17" fillId="0" borderId="5" xfId="0" applyFont="1" applyFill="1" applyBorder="1" applyAlignment="1" applyProtection="1">
      <alignment horizontal="left" vertical="center" wrapText="1"/>
      <protection locked="0"/>
    </xf>
    <xf numFmtId="0" fontId="17" fillId="0" borderId="3" xfId="0" applyFont="1" applyFill="1" applyBorder="1" applyAlignment="1" applyProtection="1">
      <alignment horizontal="left" vertical="center" wrapText="1"/>
      <protection locked="0"/>
    </xf>
    <xf numFmtId="0" fontId="17" fillId="2" borderId="4"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0" borderId="2" xfId="0" applyFont="1" applyBorder="1" applyAlignment="1" applyProtection="1">
      <alignment horizontal="center" vertical="center"/>
      <protection locked="0"/>
    </xf>
    <xf numFmtId="0" fontId="19" fillId="0" borderId="2" xfId="0" applyFont="1" applyBorder="1" applyAlignment="1" applyProtection="1">
      <alignment horizontal="center" vertical="center"/>
      <protection locked="0"/>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3"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4" xfId="0" applyFont="1" applyFill="1" applyBorder="1" applyAlignment="1">
      <alignment horizontal="center" vertical="center"/>
    </xf>
    <xf numFmtId="0" fontId="18" fillId="6" borderId="5" xfId="0" applyFont="1" applyFill="1" applyBorder="1" applyAlignment="1">
      <alignment horizontal="center" vertical="center"/>
    </xf>
    <xf numFmtId="0" fontId="18" fillId="6" borderId="3"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8" xfId="0" applyFont="1" applyFill="1" applyBorder="1" applyAlignment="1">
      <alignment horizontal="center" vertical="center" wrapText="1"/>
    </xf>
    <xf numFmtId="0" fontId="32" fillId="2" borderId="6" xfId="0" applyFont="1" applyFill="1" applyBorder="1" applyAlignment="1">
      <alignment horizontal="center" vertical="center" wrapText="1"/>
    </xf>
    <xf numFmtId="0" fontId="32" fillId="0" borderId="19"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4" xfId="0" applyFont="1" applyFill="1" applyBorder="1" applyAlignment="1">
      <alignment horizontal="center" vertical="center" wrapText="1"/>
    </xf>
    <xf numFmtId="1" fontId="32" fillId="0" borderId="3"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3"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32" fillId="2" borderId="14"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17" fillId="0" borderId="5" xfId="0" applyFont="1" applyFill="1" applyBorder="1" applyAlignment="1" applyProtection="1">
      <alignment horizontal="center" vertical="center" wrapText="1"/>
      <protection locked="0"/>
    </xf>
    <xf numFmtId="0" fontId="17" fillId="0" borderId="3" xfId="0" applyFont="1" applyFill="1" applyBorder="1" applyAlignment="1" applyProtection="1">
      <alignment horizontal="center" vertical="center" wrapText="1"/>
      <protection locked="0"/>
    </xf>
    <xf numFmtId="0" fontId="12" fillId="18" borderId="2" xfId="0" applyFont="1" applyFill="1" applyBorder="1" applyAlignment="1">
      <alignment horizontal="center" vertical="center"/>
    </xf>
    <xf numFmtId="0" fontId="25" fillId="9" borderId="9" xfId="0" applyFont="1" applyFill="1" applyBorder="1" applyAlignment="1">
      <alignment horizontal="center" vertical="center"/>
    </xf>
    <xf numFmtId="0" fontId="25" fillId="9" borderId="6" xfId="0" applyFont="1" applyFill="1" applyBorder="1" applyAlignment="1">
      <alignment horizontal="center" vertical="center"/>
    </xf>
    <xf numFmtId="0" fontId="16" fillId="9" borderId="14" xfId="0" applyFont="1" applyFill="1" applyBorder="1" applyAlignment="1">
      <alignment horizontal="center" vertical="center" wrapText="1"/>
    </xf>
    <xf numFmtId="0" fontId="16" fillId="9" borderId="15" xfId="0" applyFont="1" applyFill="1" applyBorder="1" applyAlignment="1">
      <alignment horizontal="center" vertical="center" wrapText="1"/>
    </xf>
    <xf numFmtId="0" fontId="16" fillId="9" borderId="6" xfId="0" applyFont="1" applyFill="1" applyBorder="1" applyAlignment="1">
      <alignment horizontal="center" vertical="center" wrapText="1"/>
    </xf>
    <xf numFmtId="0" fontId="16" fillId="9" borderId="2" xfId="0" applyFont="1" applyFill="1" applyBorder="1" applyAlignment="1">
      <alignment horizontal="center" vertical="center" wrapText="1"/>
    </xf>
    <xf numFmtId="0" fontId="12" fillId="18" borderId="4" xfId="0" applyFont="1" applyFill="1" applyBorder="1" applyAlignment="1">
      <alignment horizontal="center" vertical="center"/>
    </xf>
    <xf numFmtId="0" fontId="12" fillId="18" borderId="5" xfId="0" applyFont="1" applyFill="1" applyBorder="1" applyAlignment="1">
      <alignment horizontal="center" vertical="center"/>
    </xf>
    <xf numFmtId="0" fontId="12" fillId="18" borderId="3" xfId="0" applyFont="1" applyFill="1" applyBorder="1" applyAlignment="1">
      <alignment horizontal="center" vertical="center"/>
    </xf>
    <xf numFmtId="0" fontId="34" fillId="0" borderId="2" xfId="0" applyFont="1" applyBorder="1" applyAlignment="1">
      <alignment horizontal="center" vertical="center"/>
    </xf>
    <xf numFmtId="0" fontId="34" fillId="0" borderId="10" xfId="0" applyFont="1" applyBorder="1" applyAlignment="1">
      <alignment horizontal="center" vertical="center"/>
    </xf>
    <xf numFmtId="0" fontId="24" fillId="20" borderId="2" xfId="0" applyFont="1" applyFill="1" applyBorder="1" applyAlignment="1">
      <alignment horizontal="center" vertical="center"/>
    </xf>
    <xf numFmtId="0" fontId="24" fillId="9" borderId="20" xfId="0" applyFont="1" applyFill="1" applyBorder="1" applyAlignment="1">
      <alignment horizontal="center" vertical="center"/>
    </xf>
    <xf numFmtId="0" fontId="24" fillId="9" borderId="16" xfId="0" applyFont="1" applyFill="1" applyBorder="1" applyAlignment="1">
      <alignment horizontal="center" vertical="center"/>
    </xf>
    <xf numFmtId="0" fontId="24" fillId="9" borderId="21" xfId="0" applyFont="1" applyFill="1" applyBorder="1" applyAlignment="1">
      <alignment horizontal="center" vertical="center"/>
    </xf>
    <xf numFmtId="0" fontId="24" fillId="9" borderId="7" xfId="0" applyFont="1" applyFill="1" applyBorder="1" applyAlignment="1">
      <alignment horizontal="center" vertical="center"/>
    </xf>
    <xf numFmtId="0" fontId="24" fillId="9" borderId="20" xfId="0" applyFont="1" applyFill="1" applyBorder="1" applyAlignment="1">
      <alignment horizontal="center" vertical="center" wrapText="1"/>
    </xf>
    <xf numFmtId="0" fontId="24" fillId="9" borderId="16" xfId="0" applyFont="1" applyFill="1" applyBorder="1" applyAlignment="1">
      <alignment horizontal="center" vertical="center" wrapText="1"/>
    </xf>
    <xf numFmtId="0" fontId="24" fillId="9" borderId="21" xfId="0" applyFont="1" applyFill="1" applyBorder="1" applyAlignment="1">
      <alignment horizontal="center" vertical="center" wrapText="1"/>
    </xf>
    <xf numFmtId="0" fontId="24" fillId="9" borderId="7" xfId="0" applyFont="1" applyFill="1" applyBorder="1" applyAlignment="1">
      <alignment horizontal="center" vertical="center" wrapText="1"/>
    </xf>
    <xf numFmtId="0" fontId="32" fillId="6" borderId="8" xfId="0" applyFont="1" applyFill="1" applyBorder="1" applyAlignment="1">
      <alignment horizontal="center"/>
    </xf>
    <xf numFmtId="0" fontId="32" fillId="6" borderId="14" xfId="0" applyFont="1" applyFill="1" applyBorder="1" applyAlignment="1">
      <alignment horizontal="center"/>
    </xf>
    <xf numFmtId="0" fontId="32" fillId="6" borderId="15" xfId="0" applyFont="1" applyFill="1" applyBorder="1" applyAlignment="1">
      <alignment horizontal="center"/>
    </xf>
    <xf numFmtId="0" fontId="12" fillId="0" borderId="8" xfId="0" applyFont="1" applyBorder="1" applyAlignment="1">
      <alignment horizontal="center"/>
    </xf>
    <xf numFmtId="0" fontId="12" fillId="0" borderId="20" xfId="0" applyFont="1" applyBorder="1" applyAlignment="1">
      <alignment horizontal="center"/>
    </xf>
    <xf numFmtId="0" fontId="12" fillId="0" borderId="16" xfId="0" applyFont="1" applyBorder="1" applyAlignment="1">
      <alignment horizontal="center"/>
    </xf>
    <xf numFmtId="0" fontId="12" fillId="21" borderId="4" xfId="0" applyFont="1" applyFill="1" applyBorder="1" applyAlignment="1">
      <alignment horizontal="center" vertical="center"/>
    </xf>
    <xf numFmtId="0" fontId="12" fillId="21" borderId="5" xfId="0" applyFont="1" applyFill="1" applyBorder="1" applyAlignment="1">
      <alignment horizontal="center" vertical="center"/>
    </xf>
    <xf numFmtId="0" fontId="12" fillId="21" borderId="3" xfId="0" applyFont="1" applyFill="1" applyBorder="1" applyAlignment="1">
      <alignment horizontal="center" vertical="center"/>
    </xf>
    <xf numFmtId="0" fontId="12" fillId="15" borderId="4" xfId="0" applyFont="1" applyFill="1" applyBorder="1" applyAlignment="1">
      <alignment horizontal="center" vertical="center"/>
    </xf>
    <xf numFmtId="0" fontId="12" fillId="15" borderId="5" xfId="0" applyFont="1" applyFill="1" applyBorder="1" applyAlignment="1">
      <alignment horizontal="center" vertical="center"/>
    </xf>
    <xf numFmtId="0" fontId="12" fillId="15" borderId="3" xfId="0" applyFont="1" applyFill="1" applyBorder="1" applyAlignment="1">
      <alignment horizontal="center" vertical="center"/>
    </xf>
    <xf numFmtId="0" fontId="17" fillId="6" borderId="8" xfId="0" applyFont="1" applyFill="1" applyBorder="1" applyAlignment="1">
      <alignment horizontal="center"/>
    </xf>
    <xf numFmtId="0" fontId="17" fillId="6" borderId="9" xfId="0" applyFont="1" applyFill="1" applyBorder="1" applyAlignment="1">
      <alignment horizontal="center"/>
    </xf>
    <xf numFmtId="0" fontId="17" fillId="6" borderId="6" xfId="0" applyFont="1" applyFill="1" applyBorder="1" applyAlignment="1">
      <alignment horizontal="center"/>
    </xf>
    <xf numFmtId="0" fontId="12" fillId="0" borderId="4" xfId="0" applyFont="1" applyBorder="1" applyAlignment="1">
      <alignment horizontal="center"/>
    </xf>
    <xf numFmtId="0" fontId="12" fillId="0" borderId="5" xfId="0" applyFont="1" applyBorder="1" applyAlignment="1">
      <alignment horizontal="center"/>
    </xf>
    <xf numFmtId="0" fontId="12" fillId="0" borderId="3" xfId="0" applyFont="1" applyBorder="1" applyAlignment="1">
      <alignment horizontal="center"/>
    </xf>
    <xf numFmtId="0" fontId="16" fillId="9" borderId="9" xfId="0" applyFont="1" applyFill="1" applyBorder="1" applyAlignment="1">
      <alignment horizontal="center" vertical="center" wrapText="1"/>
    </xf>
    <xf numFmtId="0" fontId="25" fillId="9" borderId="17" xfId="0" applyFont="1" applyFill="1" applyBorder="1" applyAlignment="1">
      <alignment horizontal="center" vertical="center"/>
    </xf>
    <xf numFmtId="0" fontId="25" fillId="9" borderId="7" xfId="0" applyFont="1" applyFill="1" applyBorder="1" applyAlignment="1">
      <alignment horizontal="center" vertical="center"/>
    </xf>
    <xf numFmtId="0" fontId="44" fillId="0" borderId="4" xfId="0" applyFont="1" applyBorder="1" applyAlignment="1">
      <alignment horizontal="center"/>
    </xf>
    <xf numFmtId="0" fontId="44" fillId="0" borderId="5" xfId="0" applyFont="1" applyBorder="1" applyAlignment="1">
      <alignment horizontal="center"/>
    </xf>
    <xf numFmtId="0" fontId="44" fillId="0" borderId="3" xfId="0" applyFont="1" applyBorder="1" applyAlignment="1">
      <alignment horizontal="center"/>
    </xf>
    <xf numFmtId="0" fontId="35" fillId="6" borderId="3" xfId="0" applyFont="1" applyFill="1" applyBorder="1" applyAlignment="1">
      <alignment horizontal="left" vertical="center"/>
    </xf>
    <xf numFmtId="0" fontId="35" fillId="6" borderId="2" xfId="0" applyFont="1" applyFill="1" applyBorder="1" applyAlignment="1">
      <alignment horizontal="left" vertical="center"/>
    </xf>
    <xf numFmtId="0" fontId="12" fillId="13" borderId="4" xfId="0" applyFont="1" applyFill="1" applyBorder="1" applyAlignment="1">
      <alignment horizontal="center" vertical="center"/>
    </xf>
    <xf numFmtId="0" fontId="12" fillId="13" borderId="5" xfId="0" applyFont="1" applyFill="1" applyBorder="1" applyAlignment="1">
      <alignment horizontal="center" vertical="center"/>
    </xf>
    <xf numFmtId="0" fontId="12" fillId="13" borderId="3" xfId="0" applyFont="1" applyFill="1" applyBorder="1" applyAlignment="1">
      <alignment horizontal="center" vertical="center"/>
    </xf>
    <xf numFmtId="0" fontId="33" fillId="0" borderId="0" xfId="2" applyFont="1" applyBorder="1" applyAlignment="1" applyProtection="1">
      <alignment horizontal="center"/>
    </xf>
    <xf numFmtId="0" fontId="35" fillId="6" borderId="10" xfId="0" applyFont="1" applyFill="1" applyBorder="1" applyAlignment="1">
      <alignment horizontal="left" vertical="center"/>
    </xf>
    <xf numFmtId="0" fontId="12" fillId="0" borderId="8" xfId="0" applyFont="1" applyBorder="1" applyAlignment="1">
      <alignment horizontal="right"/>
    </xf>
    <xf numFmtId="0" fontId="12" fillId="0" borderId="20" xfId="0" applyFont="1" applyBorder="1" applyAlignment="1">
      <alignment horizontal="right"/>
    </xf>
    <xf numFmtId="0" fontId="12" fillId="0" borderId="0" xfId="0" applyFont="1" applyBorder="1" applyAlignment="1">
      <alignment horizontal="center"/>
    </xf>
    <xf numFmtId="0" fontId="12" fillId="0" borderId="17" xfId="0" applyFont="1" applyBorder="1" applyAlignment="1">
      <alignment horizontal="center"/>
    </xf>
    <xf numFmtId="0" fontId="12" fillId="15" borderId="2" xfId="0" applyFont="1" applyFill="1" applyBorder="1" applyAlignment="1">
      <alignment horizontal="center" vertical="center"/>
    </xf>
    <xf numFmtId="0" fontId="12" fillId="0" borderId="4" xfId="0" applyFont="1" applyBorder="1" applyAlignment="1">
      <alignment horizontal="right"/>
    </xf>
    <xf numFmtId="0" fontId="12" fillId="0" borderId="5" xfId="0" applyFont="1" applyBorder="1" applyAlignment="1">
      <alignment horizontal="right"/>
    </xf>
    <xf numFmtId="0" fontId="35" fillId="6" borderId="4" xfId="0" applyFont="1" applyFill="1" applyBorder="1" applyAlignment="1">
      <alignment horizontal="left" vertical="center"/>
    </xf>
    <xf numFmtId="0" fontId="35" fillId="6" borderId="5" xfId="0" applyFont="1" applyFill="1" applyBorder="1" applyAlignment="1">
      <alignment horizontal="left" vertical="center"/>
    </xf>
    <xf numFmtId="0" fontId="35" fillId="6" borderId="16" xfId="0" applyFont="1" applyFill="1" applyBorder="1" applyAlignment="1">
      <alignment horizontal="left" vertical="center"/>
    </xf>
    <xf numFmtId="0" fontId="40" fillId="6" borderId="8" xfId="0" applyFont="1" applyFill="1" applyBorder="1" applyAlignment="1">
      <alignment horizontal="center"/>
    </xf>
    <xf numFmtId="0" fontId="40" fillId="6" borderId="14" xfId="0" applyFont="1" applyFill="1" applyBorder="1" applyAlignment="1">
      <alignment horizontal="center"/>
    </xf>
    <xf numFmtId="0" fontId="40" fillId="6" borderId="15" xfId="0" applyFont="1" applyFill="1" applyBorder="1" applyAlignment="1">
      <alignment horizontal="center"/>
    </xf>
    <xf numFmtId="0" fontId="40" fillId="6" borderId="9" xfId="0" applyFont="1" applyFill="1" applyBorder="1" applyAlignment="1">
      <alignment horizontal="center"/>
    </xf>
    <xf numFmtId="0" fontId="40" fillId="6" borderId="6" xfId="0" applyFont="1" applyFill="1" applyBorder="1" applyAlignment="1">
      <alignment horizontal="center"/>
    </xf>
    <xf numFmtId="0" fontId="12" fillId="6" borderId="2" xfId="0" applyFont="1" applyFill="1" applyBorder="1" applyAlignment="1">
      <alignment horizontal="center" vertical="center" wrapText="1"/>
    </xf>
    <xf numFmtId="0" fontId="10" fillId="13" borderId="2" xfId="0" applyFont="1" applyFill="1" applyBorder="1" applyAlignment="1">
      <alignment horizontal="center" vertical="center"/>
    </xf>
    <xf numFmtId="0" fontId="10" fillId="11" borderId="2" xfId="0" applyFont="1" applyFill="1" applyBorder="1" applyAlignment="1">
      <alignment horizontal="center" vertical="center"/>
    </xf>
    <xf numFmtId="0" fontId="12" fillId="12" borderId="2" xfId="0" applyFont="1" applyFill="1" applyBorder="1" applyAlignment="1">
      <alignment horizontal="center" vertical="center"/>
    </xf>
    <xf numFmtId="0" fontId="32" fillId="0" borderId="17" xfId="0" applyFont="1" applyBorder="1" applyAlignment="1">
      <alignment horizontal="center"/>
    </xf>
    <xf numFmtId="0" fontId="45" fillId="19" borderId="8" xfId="0" applyFont="1" applyFill="1" applyBorder="1" applyAlignment="1">
      <alignment horizontal="center" vertical="center" wrapText="1"/>
    </xf>
    <xf numFmtId="0" fontId="45" fillId="19" borderId="20" xfId="0" applyFont="1" applyFill="1" applyBorder="1" applyAlignment="1">
      <alignment horizontal="center" vertical="center" wrapText="1"/>
    </xf>
    <xf numFmtId="0" fontId="45" fillId="19" borderId="16" xfId="0" applyFont="1" applyFill="1" applyBorder="1" applyAlignment="1">
      <alignment horizontal="center" vertical="center" wrapText="1"/>
    </xf>
    <xf numFmtId="0" fontId="45" fillId="19" borderId="14" xfId="0" applyFont="1" applyFill="1" applyBorder="1" applyAlignment="1">
      <alignment horizontal="center" vertical="center" wrapText="1"/>
    </xf>
    <xf numFmtId="0" fontId="45" fillId="19" borderId="0" xfId="0" applyFont="1" applyFill="1" applyBorder="1" applyAlignment="1">
      <alignment horizontal="center" vertical="center" wrapText="1"/>
    </xf>
    <xf numFmtId="0" fontId="45" fillId="19" borderId="17" xfId="0" applyFont="1" applyFill="1" applyBorder="1" applyAlignment="1">
      <alignment horizontal="center" vertical="center" wrapText="1"/>
    </xf>
    <xf numFmtId="0" fontId="45" fillId="19" borderId="15" xfId="0" applyFont="1" applyFill="1" applyBorder="1" applyAlignment="1">
      <alignment horizontal="center" vertical="center" wrapText="1"/>
    </xf>
    <xf numFmtId="0" fontId="45" fillId="19" borderId="21" xfId="0" applyFont="1" applyFill="1" applyBorder="1" applyAlignment="1">
      <alignment horizontal="center" vertical="center" wrapText="1"/>
    </xf>
    <xf numFmtId="0" fontId="45" fillId="19" borderId="7" xfId="0" applyFont="1" applyFill="1" applyBorder="1" applyAlignment="1">
      <alignment horizontal="center" vertical="center" wrapText="1"/>
    </xf>
    <xf numFmtId="0" fontId="13" fillId="19" borderId="4" xfId="0" applyFont="1" applyFill="1" applyBorder="1" applyAlignment="1">
      <alignment horizontal="center" vertical="center" wrapText="1"/>
    </xf>
    <xf numFmtId="0" fontId="13" fillId="19" borderId="5" xfId="0" applyFont="1" applyFill="1" applyBorder="1" applyAlignment="1">
      <alignment horizontal="center" vertical="center" wrapText="1"/>
    </xf>
    <xf numFmtId="0" fontId="13" fillId="19" borderId="3" xfId="0" applyFont="1" applyFill="1" applyBorder="1" applyAlignment="1">
      <alignment horizontal="center" vertical="center" wrapText="1"/>
    </xf>
    <xf numFmtId="0" fontId="29" fillId="0" borderId="2" xfId="0" applyFont="1" applyBorder="1" applyAlignment="1" applyProtection="1">
      <alignment horizontal="center" vertical="top" wrapText="1"/>
      <protection locked="0"/>
    </xf>
    <xf numFmtId="0" fontId="7" fillId="22" borderId="8" xfId="0" applyFont="1" applyFill="1" applyBorder="1" applyAlignment="1">
      <alignment horizontal="center" vertical="center"/>
    </xf>
    <xf numFmtId="0" fontId="7" fillId="22" borderId="20"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0" xfId="0" applyFont="1" applyFill="1" applyBorder="1" applyAlignment="1">
      <alignment horizontal="center" vertical="center"/>
    </xf>
    <xf numFmtId="0" fontId="3" fillId="18" borderId="14" xfId="0" applyFont="1" applyFill="1" applyBorder="1" applyAlignment="1">
      <alignment horizontal="center" vertical="center"/>
    </xf>
    <xf numFmtId="0" fontId="3" fillId="18" borderId="0" xfId="0" applyFont="1" applyFill="1" applyBorder="1" applyAlignment="1">
      <alignment horizontal="center" vertical="center"/>
    </xf>
    <xf numFmtId="0" fontId="3" fillId="13" borderId="4" xfId="0" applyFont="1" applyFill="1" applyBorder="1" applyAlignment="1">
      <alignment horizontal="center" vertical="center"/>
    </xf>
    <xf numFmtId="0" fontId="3" fillId="13" borderId="5" xfId="0" applyFont="1" applyFill="1" applyBorder="1" applyAlignment="1">
      <alignment horizontal="center" vertical="center"/>
    </xf>
    <xf numFmtId="0" fontId="3" fillId="13" borderId="3" xfId="0" applyFont="1" applyFill="1" applyBorder="1" applyAlignment="1">
      <alignment horizontal="center" vertical="center"/>
    </xf>
    <xf numFmtId="0" fontId="7" fillId="9" borderId="8" xfId="0" applyFont="1" applyFill="1" applyBorder="1" applyAlignment="1">
      <alignment horizontal="center" vertical="center"/>
    </xf>
    <xf numFmtId="0" fontId="7" fillId="9" borderId="20" xfId="0" applyFont="1" applyFill="1" applyBorder="1" applyAlignment="1">
      <alignment horizontal="center" vertical="center"/>
    </xf>
    <xf numFmtId="0" fontId="29" fillId="0" borderId="14" xfId="0" applyFont="1" applyFill="1" applyBorder="1" applyAlignment="1">
      <alignment horizontal="center"/>
    </xf>
    <xf numFmtId="0" fontId="3" fillId="21" borderId="2" xfId="0" applyFont="1" applyFill="1" applyBorder="1" applyAlignment="1">
      <alignment horizontal="center" vertical="center"/>
    </xf>
    <xf numFmtId="0" fontId="3" fillId="12" borderId="2" xfId="0" applyFont="1" applyFill="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3" fillId="20" borderId="10" xfId="0" applyFont="1" applyFill="1" applyBorder="1" applyAlignment="1">
      <alignment horizontal="center" vertical="center"/>
    </xf>
    <xf numFmtId="0" fontId="3" fillId="0" borderId="1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17" xfId="0" applyFont="1" applyFill="1" applyBorder="1" applyAlignment="1">
      <alignment horizontal="center"/>
    </xf>
    <xf numFmtId="0" fontId="3" fillId="0" borderId="9" xfId="0" applyFont="1" applyFill="1" applyBorder="1" applyAlignment="1">
      <alignment horizontal="center"/>
    </xf>
    <xf numFmtId="0" fontId="3" fillId="18"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29" fillId="0" borderId="2" xfId="0" applyFont="1" applyBorder="1" applyAlignment="1" applyProtection="1">
      <alignment horizontal="center" vertical="top"/>
      <protection locked="0"/>
    </xf>
    <xf numFmtId="0" fontId="7" fillId="22" borderId="2" xfId="0" applyFont="1" applyFill="1" applyBorder="1" applyAlignment="1">
      <alignment horizontal="center" vertical="center"/>
    </xf>
    <xf numFmtId="0" fontId="7" fillId="7" borderId="8" xfId="0" applyFont="1" applyFill="1" applyBorder="1" applyAlignment="1">
      <alignment horizontal="center" vertical="center"/>
    </xf>
    <xf numFmtId="0" fontId="7" fillId="7" borderId="20" xfId="0" applyFont="1" applyFill="1" applyBorder="1" applyAlignment="1">
      <alignment horizontal="center" vertical="center"/>
    </xf>
    <xf numFmtId="0" fontId="3" fillId="15" borderId="2" xfId="0" applyFont="1" applyFill="1" applyBorder="1" applyAlignment="1">
      <alignment horizontal="center" vertical="center"/>
    </xf>
    <xf numFmtId="0" fontId="7" fillId="9" borderId="2" xfId="0" applyFont="1" applyFill="1" applyBorder="1" applyAlignment="1">
      <alignment horizontal="center" vertical="center"/>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268-493C-98C9-3DCB6A76A4B5}"/>
              </c:ext>
            </c:extLst>
          </c:dPt>
          <c:dPt>
            <c:idx val="1"/>
            <c:invertIfNegative val="0"/>
            <c:bubble3D val="0"/>
            <c:spPr>
              <a:solidFill>
                <a:srgbClr val="C00000"/>
              </a:solidFill>
            </c:spPr>
            <c:extLst>
              <c:ext xmlns:c16="http://schemas.microsoft.com/office/drawing/2014/chart" uri="{C3380CC4-5D6E-409C-BE32-E72D297353CC}">
                <c16:uniqueId val="{00000001-E268-493C-98C9-3DCB6A76A4B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268-493C-98C9-3DCB6A76A4B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268-493C-98C9-3DCB6A76A4B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extLst>
            <c:ext xmlns:c16="http://schemas.microsoft.com/office/drawing/2014/chart" uri="{C3380CC4-5D6E-409C-BE32-E72D297353CC}">
              <c16:uniqueId val="{00000004-E268-493C-98C9-3DCB6A76A4B5}"/>
            </c:ext>
          </c:extLst>
        </c:ser>
        <c:dLbls>
          <c:showLegendKey val="0"/>
          <c:showVal val="0"/>
          <c:showCatName val="0"/>
          <c:showSerName val="0"/>
          <c:showPercent val="0"/>
          <c:showBubbleSize val="0"/>
        </c:dLbls>
        <c:gapWidth val="150"/>
        <c:shape val="box"/>
        <c:axId val="145739016"/>
        <c:axId val="256720720"/>
        <c:axId val="0"/>
      </c:bar3DChart>
      <c:catAx>
        <c:axId val="145739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6720720"/>
        <c:crosses val="autoZero"/>
        <c:auto val="1"/>
        <c:lblAlgn val="ctr"/>
        <c:lblOffset val="100"/>
        <c:noMultiLvlLbl val="0"/>
      </c:catAx>
      <c:valAx>
        <c:axId val="256720720"/>
        <c:scaling>
          <c:orientation val="minMax"/>
        </c:scaling>
        <c:delete val="1"/>
        <c:axPos val="l"/>
        <c:numFmt formatCode="0%" sourceLinked="1"/>
        <c:majorTickMark val="out"/>
        <c:minorTickMark val="none"/>
        <c:tickLblPos val="nextTo"/>
        <c:crossAx val="145739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201_</c:v>
                </c:pt>
              </c:strCache>
            </c:strRef>
          </c:tx>
          <c:marker>
            <c:symbol val="none"/>
          </c:marker>
          <c:dLbls>
            <c:dLbl>
              <c:idx val="0"/>
              <c:layout>
                <c:manualLayout>
                  <c:x val="-5.5095160413268077E-2"/>
                  <c:y val="-9.4395297776284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6D8-4040-96BC-66FA22AD90B4}"/>
                </c:ext>
              </c:extLst>
            </c:dLbl>
            <c:dLbl>
              <c:idx val="1"/>
              <c:layout>
                <c:manualLayout>
                  <c:x val="-5.0744970092441569E-2"/>
                  <c:y val="-2.83185893328853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6D8-4040-96BC-66FA22AD90B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6D8-4040-96BC-66FA22AD90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3-06D8-4040-96BC-66FA22AD90B4}"/>
            </c:ext>
          </c:extLst>
        </c:ser>
        <c:ser>
          <c:idx val="0"/>
          <c:order val="1"/>
          <c:tx>
            <c:strRef>
              <c:f>Directiva!$H$2</c:f>
              <c:strCache>
                <c:ptCount val="1"/>
                <c:pt idx="0">
                  <c:v>AÑO 202_</c:v>
                </c:pt>
              </c:strCache>
            </c:strRef>
          </c:tx>
          <c:marker>
            <c:symbol val="none"/>
          </c:marker>
          <c:dLbls>
            <c:dLbl>
              <c:idx val="2"/>
              <c:layout>
                <c:manualLayout>
                  <c:x val="-3.177814029363777E-2"/>
                  <c:y val="-9.439529777628467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6D8-4040-96BC-66FA22AD90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5-06D8-4040-96BC-66FA22AD90B4}"/>
            </c:ext>
          </c:extLst>
        </c:ser>
        <c:ser>
          <c:idx val="1"/>
          <c:order val="2"/>
          <c:tx>
            <c:strRef>
              <c:f>Directiva!$M$2</c:f>
              <c:strCache>
                <c:ptCount val="1"/>
                <c:pt idx="0">
                  <c:v>AÑO 2021</c:v>
                </c:pt>
              </c:strCache>
            </c:strRef>
          </c:tx>
          <c:marker>
            <c:symbol val="none"/>
          </c:marker>
          <c:dLbls>
            <c:dLbl>
              <c:idx val="0"/>
              <c:layout>
                <c:manualLayout>
                  <c:x val="-5.0744970092441569E-2"/>
                  <c:y val="-0.17935106577494084"/>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6D8-4040-96BC-66FA22AD90B4}"/>
                </c:ext>
              </c:extLst>
            </c:dLbl>
            <c:dLbl>
              <c:idx val="1"/>
              <c:layout>
                <c:manualLayout>
                  <c:x val="-4.8569874932028301E-2"/>
                  <c:y val="-4.247788399932810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6D8-4040-96BC-66FA22AD90B4}"/>
                </c:ext>
              </c:extLst>
            </c:dLbl>
            <c:dLbl>
              <c:idx val="2"/>
              <c:layout>
                <c:manualLayout>
                  <c:x val="-3.7694399129961947E-2"/>
                  <c:y val="-6.135694355458498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6D8-4040-96BC-66FA22AD90B4}"/>
                </c:ext>
              </c:extLst>
            </c:dLbl>
            <c:dLbl>
              <c:idx val="3"/>
              <c:layout>
                <c:manualLayout>
                  <c:x val="-3.1049569048567142E-2"/>
                  <c:y val="-6.135694355458501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6D8-4040-96BC-66FA22AD90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A-06D8-4040-96BC-66FA22AD90B4}"/>
            </c:ext>
          </c:extLst>
        </c:ser>
        <c:ser>
          <c:idx val="3"/>
          <c:order val="3"/>
          <c:tx>
            <c:v>AÑO 2014</c:v>
          </c:tx>
          <c:marker>
            <c:symbol val="none"/>
          </c:marker>
          <c:dLbls>
            <c:dLbl>
              <c:idx val="0"/>
              <c:layout>
                <c:manualLayout>
                  <c:x val="-3.9749949690220221E-2"/>
                  <c:y val="-8.02360031098419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6D8-4040-96BC-66FA22AD90B4}"/>
                </c:ext>
              </c:extLst>
            </c:dLbl>
            <c:dLbl>
              <c:idx val="1"/>
              <c:layout>
                <c:manualLayout>
                  <c:x val="-4.3817377640193035E-2"/>
                  <c:y val="-9.91150626650989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06D8-4040-96BC-66FA22AD90B4}"/>
                </c:ext>
              </c:extLst>
            </c:dLbl>
            <c:dLbl>
              <c:idx val="2"/>
              <c:layout>
                <c:manualLayout>
                  <c:x val="-3.177814029363777E-2"/>
                  <c:y val="-0.15103247644205547"/>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6D8-4040-96BC-66FA22AD90B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E-06D8-4040-96BC-66FA22AD90B4}"/>
            </c:ext>
          </c:extLst>
        </c:ser>
        <c:dLbls>
          <c:showLegendKey val="0"/>
          <c:showVal val="0"/>
          <c:showCatName val="0"/>
          <c:showSerName val="0"/>
          <c:showPercent val="0"/>
          <c:showBubbleSize val="0"/>
        </c:dLbls>
        <c:smooth val="0"/>
        <c:axId val="257288464"/>
        <c:axId val="257288856"/>
      </c:lineChart>
      <c:catAx>
        <c:axId val="257288464"/>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ES"/>
          </a:p>
        </c:txPr>
        <c:crossAx val="257288856"/>
        <c:crosses val="autoZero"/>
        <c:auto val="1"/>
        <c:lblAlgn val="ctr"/>
        <c:lblOffset val="100"/>
        <c:noMultiLvlLbl val="0"/>
      </c:catAx>
      <c:valAx>
        <c:axId val="257288856"/>
        <c:scaling>
          <c:orientation val="minMax"/>
        </c:scaling>
        <c:delete val="1"/>
        <c:axPos val="l"/>
        <c:numFmt formatCode="0%" sourceLinked="1"/>
        <c:majorTickMark val="out"/>
        <c:minorTickMark val="none"/>
        <c:tickLblPos val="nextTo"/>
        <c:crossAx val="257288464"/>
        <c:crosses val="autoZero"/>
        <c:crossBetween val="between"/>
      </c:valAx>
    </c:plotArea>
    <c:legend>
      <c:legendPos val="b"/>
      <c:overlay val="0"/>
      <c:txPr>
        <a:bodyPr/>
        <a:lstStyle/>
        <a:p>
          <a:pPr>
            <a:defRPr sz="920" b="0"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57C-4186-BC18-A0F8733C4CE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57C-4186-BC18-A0F8733C4C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0.2</c:v>
                </c:pt>
                <c:pt idx="1">
                  <c:v>0.8</c:v>
                </c:pt>
                <c:pt idx="2">
                  <c:v>0</c:v>
                </c:pt>
                <c:pt idx="3">
                  <c:v>0</c:v>
                </c:pt>
              </c:numCache>
            </c:numRef>
          </c:val>
          <c:smooth val="0"/>
          <c:extLst>
            <c:ext xmlns:c16="http://schemas.microsoft.com/office/drawing/2014/chart" uri="{C3380CC4-5D6E-409C-BE32-E72D297353CC}">
              <c16:uniqueId val="{00000002-11A9-4814-9468-688359C7C79B}"/>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C57C-4186-BC18-A0F8733C4CE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57C-4186-BC18-A0F8733C4CE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57C-4186-BC18-A0F8733C4CE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57C-4186-BC18-A0F8733C4C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7-11A9-4814-9468-688359C7C79B}"/>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57C-4186-BC18-A0F8733C4CED}"/>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C57C-4186-BC18-A0F8733C4CED}"/>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57C-4186-BC18-A0F8733C4CED}"/>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57C-4186-BC18-A0F8733C4CE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C-11A9-4814-9468-688359C7C79B}"/>
            </c:ext>
          </c:extLst>
        </c:ser>
        <c:ser>
          <c:idx val="3"/>
          <c:order val="3"/>
          <c:tx>
            <c:v>AÑO 2014</c:v>
          </c:tx>
          <c:marker>
            <c:symbol val="none"/>
          </c:marker>
          <c:dLbls>
            <c:dLbl>
              <c:idx val="0"/>
              <c:layout>
                <c:manualLayout>
                  <c:x val="-4.8569874932028301E-2"/>
                  <c:y val="-3.295087095564198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1A9-4814-9468-688359C7C79B}"/>
                </c:ext>
              </c:extLst>
            </c:dLbl>
            <c:dLbl>
              <c:idx val="1"/>
              <c:layout>
                <c:manualLayout>
                  <c:x val="-4.4100140011046771E-2"/>
                  <c:y val="-7.060900919066129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1A9-4814-9468-688359C7C79B}"/>
                </c:ext>
              </c:extLst>
            </c:dLbl>
            <c:dLbl>
              <c:idx val="2"/>
              <c:layout>
                <c:manualLayout>
                  <c:x val="-4.8569874932028301E-2"/>
                  <c:y val="-2.82436036762645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1A9-4814-9468-688359C7C79B}"/>
                </c:ext>
              </c:extLst>
            </c:dLbl>
            <c:dLbl>
              <c:idx val="3"/>
              <c:layout>
                <c:manualLayout>
                  <c:x val="-3.9749949690220221E-2"/>
                  <c:y val="-5.17799400731515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1A9-4814-9468-688359C7C79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1A9-4814-9468-688359C7C79B}"/>
            </c:ext>
          </c:extLst>
        </c:ser>
        <c:dLbls>
          <c:showLegendKey val="0"/>
          <c:showVal val="0"/>
          <c:showCatName val="0"/>
          <c:showSerName val="0"/>
          <c:showPercent val="0"/>
          <c:showBubbleSize val="0"/>
        </c:dLbls>
        <c:smooth val="0"/>
        <c:axId val="257289640"/>
        <c:axId val="257659560"/>
      </c:lineChart>
      <c:catAx>
        <c:axId val="257289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57659560"/>
        <c:crosses val="autoZero"/>
        <c:auto val="1"/>
        <c:lblAlgn val="ctr"/>
        <c:lblOffset val="100"/>
        <c:noMultiLvlLbl val="0"/>
      </c:catAx>
      <c:valAx>
        <c:axId val="257659560"/>
        <c:scaling>
          <c:orientation val="minMax"/>
        </c:scaling>
        <c:delete val="1"/>
        <c:axPos val="l"/>
        <c:numFmt formatCode="0%" sourceLinked="1"/>
        <c:majorTickMark val="out"/>
        <c:minorTickMark val="none"/>
        <c:tickLblPos val="nextTo"/>
        <c:crossAx val="2572896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9FB-4C88-9754-E5FFF9E4349D}"/>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9FB-4C88-9754-E5FFF9E434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smooth val="0"/>
          <c:extLst>
            <c:ext xmlns:c16="http://schemas.microsoft.com/office/drawing/2014/chart" uri="{C3380CC4-5D6E-409C-BE32-E72D297353CC}">
              <c16:uniqueId val="{00000002-C9FB-4C88-9754-E5FFF9E4349D}"/>
            </c:ext>
          </c:extLst>
        </c:ser>
        <c:ser>
          <c:idx val="0"/>
          <c:order val="1"/>
          <c:tx>
            <c:strRef>
              <c:f>Directiva!$H$2</c:f>
              <c:strCache>
                <c:ptCount val="1"/>
                <c:pt idx="0">
                  <c:v>AÑO 202_</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9FB-4C88-9754-E5FFF9E4349D}"/>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9FB-4C88-9754-E5FFF9E4349D}"/>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9FB-4C88-9754-E5FFF9E4349D}"/>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9FB-4C88-9754-E5FFF9E434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smooth val="0"/>
          <c:extLst>
            <c:ext xmlns:c16="http://schemas.microsoft.com/office/drawing/2014/chart" uri="{C3380CC4-5D6E-409C-BE32-E72D297353CC}">
              <c16:uniqueId val="{00000007-C9FB-4C88-9754-E5FFF9E4349D}"/>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9FB-4C88-9754-E5FFF9E4349D}"/>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9FB-4C88-9754-E5FFF9E4349D}"/>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9FB-4C88-9754-E5FFF9E4349D}"/>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9FB-4C88-9754-E5FFF9E4349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0.5</c:v>
                </c:pt>
                <c:pt idx="2">
                  <c:v>0.375</c:v>
                </c:pt>
                <c:pt idx="3">
                  <c:v>0</c:v>
                </c:pt>
              </c:numCache>
            </c:numRef>
          </c:val>
          <c:smooth val="0"/>
          <c:extLst>
            <c:ext xmlns:c16="http://schemas.microsoft.com/office/drawing/2014/chart" uri="{C3380CC4-5D6E-409C-BE32-E72D297353CC}">
              <c16:uniqueId val="{0000000C-C9FB-4C88-9754-E5FFF9E4349D}"/>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9FB-4C88-9754-E5FFF9E4349D}"/>
            </c:ext>
          </c:extLst>
        </c:ser>
        <c:dLbls>
          <c:showLegendKey val="0"/>
          <c:showVal val="0"/>
          <c:showCatName val="0"/>
          <c:showSerName val="0"/>
          <c:showPercent val="0"/>
          <c:showBubbleSize val="0"/>
        </c:dLbls>
        <c:smooth val="0"/>
        <c:axId val="257660344"/>
        <c:axId val="257660736"/>
      </c:lineChart>
      <c:catAx>
        <c:axId val="257660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57660736"/>
        <c:crosses val="autoZero"/>
        <c:auto val="1"/>
        <c:lblAlgn val="ctr"/>
        <c:lblOffset val="100"/>
        <c:noMultiLvlLbl val="0"/>
      </c:catAx>
      <c:valAx>
        <c:axId val="257660736"/>
        <c:scaling>
          <c:orientation val="minMax"/>
        </c:scaling>
        <c:delete val="1"/>
        <c:axPos val="l"/>
        <c:numFmt formatCode="0%" sourceLinked="1"/>
        <c:majorTickMark val="out"/>
        <c:minorTickMark val="none"/>
        <c:tickLblPos val="nextTo"/>
        <c:crossAx val="2576603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46D-4AFC-8160-B95FDFC0982E}"/>
              </c:ext>
            </c:extLst>
          </c:dPt>
          <c:dPt>
            <c:idx val="1"/>
            <c:invertIfNegative val="0"/>
            <c:bubble3D val="0"/>
            <c:spPr>
              <a:solidFill>
                <a:srgbClr val="C00000"/>
              </a:solidFill>
            </c:spPr>
            <c:extLst>
              <c:ext xmlns:c16="http://schemas.microsoft.com/office/drawing/2014/chart" uri="{C3380CC4-5D6E-409C-BE32-E72D297353CC}">
                <c16:uniqueId val="{00000001-046D-4AFC-8160-B95FDFC098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46D-4AFC-8160-B95FDFC098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46D-4AFC-8160-B95FDFC098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046D-4AFC-8160-B95FDFC0982E}"/>
            </c:ext>
          </c:extLst>
        </c:ser>
        <c:dLbls>
          <c:showLegendKey val="0"/>
          <c:showVal val="0"/>
          <c:showCatName val="0"/>
          <c:showSerName val="0"/>
          <c:showPercent val="0"/>
          <c:showBubbleSize val="0"/>
        </c:dLbls>
        <c:gapWidth val="150"/>
        <c:shape val="box"/>
        <c:axId val="257661520"/>
        <c:axId val="257661912"/>
        <c:axId val="0"/>
      </c:bar3DChart>
      <c:catAx>
        <c:axId val="2576615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661912"/>
        <c:crosses val="autoZero"/>
        <c:auto val="1"/>
        <c:lblAlgn val="ctr"/>
        <c:lblOffset val="100"/>
        <c:noMultiLvlLbl val="0"/>
      </c:catAx>
      <c:valAx>
        <c:axId val="257661912"/>
        <c:scaling>
          <c:orientation val="minMax"/>
        </c:scaling>
        <c:delete val="1"/>
        <c:axPos val="l"/>
        <c:numFmt formatCode="0%" sourceLinked="1"/>
        <c:majorTickMark val="out"/>
        <c:minorTickMark val="none"/>
        <c:tickLblPos val="nextTo"/>
        <c:crossAx val="2576615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DFC-4788-B324-65C47C237D1E}"/>
              </c:ext>
            </c:extLst>
          </c:dPt>
          <c:dPt>
            <c:idx val="1"/>
            <c:invertIfNegative val="0"/>
            <c:bubble3D val="0"/>
            <c:spPr>
              <a:solidFill>
                <a:srgbClr val="C00000"/>
              </a:solidFill>
            </c:spPr>
            <c:extLst>
              <c:ext xmlns:c16="http://schemas.microsoft.com/office/drawing/2014/chart" uri="{C3380CC4-5D6E-409C-BE32-E72D297353CC}">
                <c16:uniqueId val="{00000001-5DFC-4788-B324-65C47C237D1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DFC-4788-B324-65C47C237D1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DFC-4788-B324-65C47C237D1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DFC-4788-B324-65C47C237D1E}"/>
            </c:ext>
          </c:extLst>
        </c:ser>
        <c:dLbls>
          <c:showLegendKey val="0"/>
          <c:showVal val="0"/>
          <c:showCatName val="0"/>
          <c:showSerName val="0"/>
          <c:showPercent val="0"/>
          <c:showBubbleSize val="0"/>
        </c:dLbls>
        <c:gapWidth val="150"/>
        <c:shape val="box"/>
        <c:axId val="257662696"/>
        <c:axId val="257663088"/>
        <c:axId val="0"/>
      </c:bar3DChart>
      <c:catAx>
        <c:axId val="2576626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663088"/>
        <c:crosses val="autoZero"/>
        <c:auto val="1"/>
        <c:lblAlgn val="ctr"/>
        <c:lblOffset val="100"/>
        <c:noMultiLvlLbl val="0"/>
      </c:catAx>
      <c:valAx>
        <c:axId val="257663088"/>
        <c:scaling>
          <c:orientation val="minMax"/>
        </c:scaling>
        <c:delete val="1"/>
        <c:axPos val="l"/>
        <c:numFmt formatCode="0%" sourceLinked="1"/>
        <c:majorTickMark val="out"/>
        <c:minorTickMark val="none"/>
        <c:tickLblPos val="nextTo"/>
        <c:crossAx val="2576626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Cultura Institucional</a:t>
            </a:r>
          </a:p>
        </c:rich>
      </c:tx>
      <c:layout>
        <c:manualLayout>
          <c:xMode val="edge"/>
          <c:yMode val="edge"/>
          <c:x val="0.14841309823677587"/>
          <c:y val="2.8293777765411848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809-4BD3-B65B-D4BA32173336}"/>
              </c:ext>
            </c:extLst>
          </c:dPt>
          <c:dPt>
            <c:idx val="1"/>
            <c:invertIfNegative val="0"/>
            <c:bubble3D val="0"/>
            <c:spPr>
              <a:solidFill>
                <a:srgbClr val="C00000"/>
              </a:solidFill>
            </c:spPr>
            <c:extLst>
              <c:ext xmlns:c16="http://schemas.microsoft.com/office/drawing/2014/chart" uri="{C3380CC4-5D6E-409C-BE32-E72D297353CC}">
                <c16:uniqueId val="{00000001-E809-4BD3-B65B-D4BA3217333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809-4BD3-B65B-D4BA3217333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809-4BD3-B65B-D4BA3217333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E809-4BD3-B65B-D4BA32173336}"/>
            </c:ext>
          </c:extLst>
        </c:ser>
        <c:dLbls>
          <c:showLegendKey val="0"/>
          <c:showVal val="0"/>
          <c:showCatName val="0"/>
          <c:showSerName val="0"/>
          <c:showPercent val="0"/>
          <c:showBubbleSize val="0"/>
        </c:dLbls>
        <c:gapWidth val="150"/>
        <c:shape val="box"/>
        <c:axId val="257945760"/>
        <c:axId val="257946152"/>
        <c:axId val="0"/>
      </c:bar3DChart>
      <c:catAx>
        <c:axId val="2579457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946152"/>
        <c:crosses val="autoZero"/>
        <c:auto val="1"/>
        <c:lblAlgn val="ctr"/>
        <c:lblOffset val="100"/>
        <c:noMultiLvlLbl val="0"/>
      </c:catAx>
      <c:valAx>
        <c:axId val="257946152"/>
        <c:scaling>
          <c:orientation val="minMax"/>
        </c:scaling>
        <c:delete val="1"/>
        <c:axPos val="l"/>
        <c:numFmt formatCode="0%" sourceLinked="1"/>
        <c:majorTickMark val="out"/>
        <c:minorTickMark val="none"/>
        <c:tickLblPos val="nextTo"/>
        <c:crossAx val="25794576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201_</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DC75-4FFE-8ED5-75E7164586F2}"/>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C75-4FFE-8ED5-75E7164586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DC75-4FFE-8ED5-75E7164586F2}"/>
            </c:ext>
          </c:extLst>
        </c:ser>
        <c:ser>
          <c:idx val="0"/>
          <c:order val="1"/>
          <c:tx>
            <c:strRef>
              <c:f>Directiva!$H$2</c:f>
              <c:strCache>
                <c:ptCount val="1"/>
                <c:pt idx="0">
                  <c:v>AÑO 202_</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C75-4FFE-8ED5-75E7164586F2}"/>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C75-4FFE-8ED5-75E7164586F2}"/>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C75-4FFE-8ED5-75E7164586F2}"/>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C75-4FFE-8ED5-75E7164586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DC75-4FFE-8ED5-75E7164586F2}"/>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DC75-4FFE-8ED5-75E7164586F2}"/>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DC75-4FFE-8ED5-75E7164586F2}"/>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DC75-4FFE-8ED5-75E7164586F2}"/>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DC75-4FFE-8ED5-75E7164586F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C-DC75-4FFE-8ED5-75E7164586F2}"/>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DC75-4FFE-8ED5-75E7164586F2}"/>
            </c:ext>
          </c:extLst>
        </c:ser>
        <c:dLbls>
          <c:showLegendKey val="0"/>
          <c:showVal val="0"/>
          <c:showCatName val="0"/>
          <c:showSerName val="0"/>
          <c:showPercent val="0"/>
          <c:showBubbleSize val="0"/>
        </c:dLbls>
        <c:smooth val="0"/>
        <c:axId val="257946936"/>
        <c:axId val="257947328"/>
      </c:lineChart>
      <c:catAx>
        <c:axId val="257946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57947328"/>
        <c:crosses val="autoZero"/>
        <c:auto val="1"/>
        <c:lblAlgn val="ctr"/>
        <c:lblOffset val="100"/>
        <c:noMultiLvlLbl val="0"/>
      </c:catAx>
      <c:valAx>
        <c:axId val="257947328"/>
        <c:scaling>
          <c:orientation val="minMax"/>
        </c:scaling>
        <c:delete val="1"/>
        <c:axPos val="l"/>
        <c:numFmt formatCode="0%" sourceLinked="1"/>
        <c:majorTickMark val="out"/>
        <c:minorTickMark val="none"/>
        <c:tickLblPos val="nextTo"/>
        <c:crossAx val="2579469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7A5-4A37-B047-E46E5980D276}"/>
              </c:ext>
            </c:extLst>
          </c:dPt>
          <c:dPt>
            <c:idx val="1"/>
            <c:invertIfNegative val="0"/>
            <c:bubble3D val="0"/>
            <c:spPr>
              <a:solidFill>
                <a:srgbClr val="C00000"/>
              </a:solidFill>
            </c:spPr>
            <c:extLst>
              <c:ext xmlns:c16="http://schemas.microsoft.com/office/drawing/2014/chart" uri="{C3380CC4-5D6E-409C-BE32-E72D297353CC}">
                <c16:uniqueId val="{00000001-77A5-4A37-B047-E46E5980D2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7A5-4A37-B047-E46E5980D2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7A5-4A37-B047-E46E5980D2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extLst>
            <c:ext xmlns:c16="http://schemas.microsoft.com/office/drawing/2014/chart" uri="{C3380CC4-5D6E-409C-BE32-E72D297353CC}">
              <c16:uniqueId val="{00000004-77A5-4A37-B047-E46E5980D276}"/>
            </c:ext>
          </c:extLst>
        </c:ser>
        <c:dLbls>
          <c:showLegendKey val="0"/>
          <c:showVal val="0"/>
          <c:showCatName val="0"/>
          <c:showSerName val="0"/>
          <c:showPercent val="0"/>
          <c:showBubbleSize val="0"/>
        </c:dLbls>
        <c:gapWidth val="150"/>
        <c:shape val="box"/>
        <c:axId val="257948112"/>
        <c:axId val="257948504"/>
        <c:axId val="0"/>
      </c:bar3DChart>
      <c:catAx>
        <c:axId val="257948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948504"/>
        <c:crosses val="autoZero"/>
        <c:auto val="1"/>
        <c:lblAlgn val="ctr"/>
        <c:lblOffset val="100"/>
        <c:noMultiLvlLbl val="0"/>
      </c:catAx>
      <c:valAx>
        <c:axId val="257948504"/>
        <c:scaling>
          <c:orientation val="minMax"/>
        </c:scaling>
        <c:delete val="1"/>
        <c:axPos val="l"/>
        <c:numFmt formatCode="0%" sourceLinked="1"/>
        <c:majorTickMark val="out"/>
        <c:minorTickMark val="none"/>
        <c:tickLblPos val="nextTo"/>
        <c:crossAx val="25794811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24C-4FE2-BF4B-21322C6FE02F}"/>
              </c:ext>
            </c:extLst>
          </c:dPt>
          <c:dPt>
            <c:idx val="1"/>
            <c:invertIfNegative val="0"/>
            <c:bubble3D val="0"/>
            <c:spPr>
              <a:solidFill>
                <a:srgbClr val="C00000"/>
              </a:solidFill>
            </c:spPr>
            <c:extLst>
              <c:ext xmlns:c16="http://schemas.microsoft.com/office/drawing/2014/chart" uri="{C3380CC4-5D6E-409C-BE32-E72D297353CC}">
                <c16:uniqueId val="{00000001-824C-4FE2-BF4B-21322C6FE02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24C-4FE2-BF4B-21322C6FE02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24C-4FE2-BF4B-21322C6FE02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0.44444444444444442</c:v>
                </c:pt>
                <c:pt idx="2">
                  <c:v>0.44444444444444442</c:v>
                </c:pt>
                <c:pt idx="3">
                  <c:v>0</c:v>
                </c:pt>
              </c:numCache>
            </c:numRef>
          </c:val>
          <c:extLst>
            <c:ext xmlns:c16="http://schemas.microsoft.com/office/drawing/2014/chart" uri="{C3380CC4-5D6E-409C-BE32-E72D297353CC}">
              <c16:uniqueId val="{00000004-824C-4FE2-BF4B-21322C6FE02F}"/>
            </c:ext>
          </c:extLst>
        </c:ser>
        <c:dLbls>
          <c:showLegendKey val="0"/>
          <c:showVal val="0"/>
          <c:showCatName val="0"/>
          <c:showSerName val="0"/>
          <c:showPercent val="0"/>
          <c:showBubbleSize val="0"/>
        </c:dLbls>
        <c:gapWidth val="150"/>
        <c:shape val="box"/>
        <c:axId val="258268880"/>
        <c:axId val="258269272"/>
        <c:axId val="0"/>
      </c:bar3DChart>
      <c:catAx>
        <c:axId val="258268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8269272"/>
        <c:crosses val="autoZero"/>
        <c:auto val="1"/>
        <c:lblAlgn val="ctr"/>
        <c:lblOffset val="100"/>
        <c:noMultiLvlLbl val="0"/>
      </c:catAx>
      <c:valAx>
        <c:axId val="258269272"/>
        <c:scaling>
          <c:orientation val="minMax"/>
        </c:scaling>
        <c:delete val="1"/>
        <c:axPos val="l"/>
        <c:numFmt formatCode="0%" sourceLinked="1"/>
        <c:majorTickMark val="out"/>
        <c:minorTickMark val="none"/>
        <c:tickLblPos val="nextTo"/>
        <c:crossAx val="2582688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CD2-4D8F-A704-04D43C92E084}"/>
              </c:ext>
            </c:extLst>
          </c:dPt>
          <c:dPt>
            <c:idx val="1"/>
            <c:invertIfNegative val="0"/>
            <c:bubble3D val="0"/>
            <c:spPr>
              <a:solidFill>
                <a:srgbClr val="C00000"/>
              </a:solidFill>
            </c:spPr>
            <c:extLst>
              <c:ext xmlns:c16="http://schemas.microsoft.com/office/drawing/2014/chart" uri="{C3380CC4-5D6E-409C-BE32-E72D297353CC}">
                <c16:uniqueId val="{00000001-4CD2-4D8F-A704-04D43C92E08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D2-4D8F-A704-04D43C92E08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D2-4D8F-A704-04D43C92E08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0.77777777777777779</c:v>
                </c:pt>
                <c:pt idx="2">
                  <c:v>0.1111111111111111</c:v>
                </c:pt>
                <c:pt idx="3">
                  <c:v>0</c:v>
                </c:pt>
              </c:numCache>
            </c:numRef>
          </c:val>
          <c:extLst>
            <c:ext xmlns:c16="http://schemas.microsoft.com/office/drawing/2014/chart" uri="{C3380CC4-5D6E-409C-BE32-E72D297353CC}">
              <c16:uniqueId val="{00000004-4CD2-4D8F-A704-04D43C92E084}"/>
            </c:ext>
          </c:extLst>
        </c:ser>
        <c:dLbls>
          <c:showLegendKey val="0"/>
          <c:showVal val="0"/>
          <c:showCatName val="0"/>
          <c:showSerName val="0"/>
          <c:showPercent val="0"/>
          <c:showBubbleSize val="0"/>
        </c:dLbls>
        <c:gapWidth val="150"/>
        <c:shape val="box"/>
        <c:axId val="258270056"/>
        <c:axId val="258270448"/>
        <c:axId val="0"/>
      </c:bar3DChart>
      <c:catAx>
        <c:axId val="258270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8270448"/>
        <c:crosses val="autoZero"/>
        <c:auto val="1"/>
        <c:lblAlgn val="ctr"/>
        <c:lblOffset val="100"/>
        <c:noMultiLvlLbl val="0"/>
      </c:catAx>
      <c:valAx>
        <c:axId val="258270448"/>
        <c:scaling>
          <c:orientation val="minMax"/>
        </c:scaling>
        <c:delete val="1"/>
        <c:axPos val="l"/>
        <c:numFmt formatCode="0%" sourceLinked="1"/>
        <c:majorTickMark val="out"/>
        <c:minorTickMark val="none"/>
        <c:tickLblPos val="nextTo"/>
        <c:crossAx val="25827005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B57-488E-B9D0-98CA6269490C}"/>
              </c:ext>
            </c:extLst>
          </c:dPt>
          <c:dPt>
            <c:idx val="1"/>
            <c:invertIfNegative val="0"/>
            <c:bubble3D val="0"/>
            <c:spPr>
              <a:solidFill>
                <a:srgbClr val="C00000"/>
              </a:solidFill>
            </c:spPr>
            <c:extLst>
              <c:ext xmlns:c16="http://schemas.microsoft.com/office/drawing/2014/chart" uri="{C3380CC4-5D6E-409C-BE32-E72D297353CC}">
                <c16:uniqueId val="{00000001-1B57-488E-B9D0-98CA6269490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B57-488E-B9D0-98CA6269490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B57-488E-B9D0-98CA6269490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1B57-488E-B9D0-98CA6269490C}"/>
            </c:ext>
          </c:extLst>
        </c:ser>
        <c:dLbls>
          <c:showLegendKey val="0"/>
          <c:showVal val="0"/>
          <c:showCatName val="0"/>
          <c:showSerName val="0"/>
          <c:showPercent val="0"/>
          <c:showBubbleSize val="0"/>
        </c:dLbls>
        <c:gapWidth val="150"/>
        <c:shape val="box"/>
        <c:axId val="256710368"/>
        <c:axId val="256834264"/>
        <c:axId val="0"/>
      </c:bar3DChart>
      <c:catAx>
        <c:axId val="25671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6834264"/>
        <c:crosses val="autoZero"/>
        <c:auto val="1"/>
        <c:lblAlgn val="ctr"/>
        <c:lblOffset val="100"/>
        <c:noMultiLvlLbl val="0"/>
      </c:catAx>
      <c:valAx>
        <c:axId val="256834264"/>
        <c:scaling>
          <c:orientation val="minMax"/>
        </c:scaling>
        <c:delete val="1"/>
        <c:axPos val="l"/>
        <c:numFmt formatCode="0%" sourceLinked="1"/>
        <c:majorTickMark val="out"/>
        <c:minorTickMark val="none"/>
        <c:tickLblPos val="nextTo"/>
        <c:crossAx val="2567103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9"/>
          <c:w val="0.9533094555371161"/>
          <c:h val="0.49801679125356763"/>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288-4B1A-8A5D-4E44537E724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288-4B1A-8A5D-4E44537E72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3CC9-4843-A6BE-39F2CA5C89E6}"/>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288-4B1A-8A5D-4E44537E724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288-4B1A-8A5D-4E44537E724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288-4B1A-8A5D-4E44537E724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288-4B1A-8A5D-4E44537E72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7-3CC9-4843-A6BE-39F2CA5C89E6}"/>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288-4B1A-8A5D-4E44537E724F}"/>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288-4B1A-8A5D-4E44537E724F}"/>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288-4B1A-8A5D-4E44537E724F}"/>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288-4B1A-8A5D-4E44537E724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C-3CC9-4843-A6BE-39F2CA5C89E6}"/>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CC9-4843-A6BE-39F2CA5C89E6}"/>
            </c:ext>
          </c:extLst>
        </c:ser>
        <c:dLbls>
          <c:showLegendKey val="0"/>
          <c:showVal val="0"/>
          <c:showCatName val="0"/>
          <c:showSerName val="0"/>
          <c:showPercent val="0"/>
          <c:showBubbleSize val="0"/>
        </c:dLbls>
        <c:smooth val="0"/>
        <c:axId val="258271624"/>
        <c:axId val="258272016"/>
      </c:lineChart>
      <c:catAx>
        <c:axId val="25827162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58272016"/>
        <c:crosses val="autoZero"/>
        <c:auto val="1"/>
        <c:lblAlgn val="ctr"/>
        <c:lblOffset val="100"/>
        <c:noMultiLvlLbl val="0"/>
      </c:catAx>
      <c:valAx>
        <c:axId val="258272016"/>
        <c:scaling>
          <c:orientation val="minMax"/>
        </c:scaling>
        <c:delete val="1"/>
        <c:axPos val="l"/>
        <c:numFmt formatCode="0%" sourceLinked="1"/>
        <c:majorTickMark val="out"/>
        <c:minorTickMark val="none"/>
        <c:tickLblPos val="nextTo"/>
        <c:crossAx val="25827162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E6-4504-AEFA-2C95BE9B1ABB}"/>
              </c:ext>
            </c:extLst>
          </c:dPt>
          <c:dPt>
            <c:idx val="1"/>
            <c:invertIfNegative val="0"/>
            <c:bubble3D val="0"/>
            <c:spPr>
              <a:solidFill>
                <a:srgbClr val="C00000"/>
              </a:solidFill>
            </c:spPr>
            <c:extLst>
              <c:ext xmlns:c16="http://schemas.microsoft.com/office/drawing/2014/chart" uri="{C3380CC4-5D6E-409C-BE32-E72D297353CC}">
                <c16:uniqueId val="{00000001-66E6-4504-AEFA-2C95BE9B1AB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E6-4504-AEFA-2C95BE9B1A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E6-4504-AEFA-2C95BE9B1A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66E6-4504-AEFA-2C95BE9B1ABB}"/>
            </c:ext>
          </c:extLst>
        </c:ser>
        <c:dLbls>
          <c:showLegendKey val="0"/>
          <c:showVal val="0"/>
          <c:showCatName val="0"/>
          <c:showSerName val="0"/>
          <c:showPercent val="0"/>
          <c:showBubbleSize val="0"/>
        </c:dLbls>
        <c:gapWidth val="150"/>
        <c:shape val="box"/>
        <c:axId val="258272408"/>
        <c:axId val="258526936"/>
        <c:axId val="0"/>
      </c:bar3DChart>
      <c:catAx>
        <c:axId val="2582724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8526936"/>
        <c:crosses val="autoZero"/>
        <c:auto val="1"/>
        <c:lblAlgn val="ctr"/>
        <c:lblOffset val="100"/>
        <c:noMultiLvlLbl val="0"/>
      </c:catAx>
      <c:valAx>
        <c:axId val="258526936"/>
        <c:scaling>
          <c:orientation val="minMax"/>
        </c:scaling>
        <c:delete val="1"/>
        <c:axPos val="l"/>
        <c:numFmt formatCode="0%" sourceLinked="1"/>
        <c:majorTickMark val="out"/>
        <c:minorTickMark val="none"/>
        <c:tickLblPos val="nextTo"/>
        <c:crossAx val="2582724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5BB-406A-8176-8D069319ED1D}"/>
              </c:ext>
            </c:extLst>
          </c:dPt>
          <c:dPt>
            <c:idx val="1"/>
            <c:invertIfNegative val="0"/>
            <c:bubble3D val="0"/>
            <c:spPr>
              <a:solidFill>
                <a:srgbClr val="C00000"/>
              </a:solidFill>
            </c:spPr>
            <c:extLst>
              <c:ext xmlns:c16="http://schemas.microsoft.com/office/drawing/2014/chart" uri="{C3380CC4-5D6E-409C-BE32-E72D297353CC}">
                <c16:uniqueId val="{00000001-15BB-406A-8176-8D069319ED1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5BB-406A-8176-8D069319ED1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5BB-406A-8176-8D069319ED1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15BB-406A-8176-8D069319ED1D}"/>
            </c:ext>
          </c:extLst>
        </c:ser>
        <c:dLbls>
          <c:showLegendKey val="0"/>
          <c:showVal val="0"/>
          <c:showCatName val="0"/>
          <c:showSerName val="0"/>
          <c:showPercent val="0"/>
          <c:showBubbleSize val="0"/>
        </c:dLbls>
        <c:gapWidth val="150"/>
        <c:shape val="box"/>
        <c:axId val="258527720"/>
        <c:axId val="258528112"/>
        <c:axId val="0"/>
      </c:bar3DChart>
      <c:catAx>
        <c:axId val="258527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8528112"/>
        <c:crosses val="autoZero"/>
        <c:auto val="1"/>
        <c:lblAlgn val="ctr"/>
        <c:lblOffset val="100"/>
        <c:noMultiLvlLbl val="0"/>
      </c:catAx>
      <c:valAx>
        <c:axId val="258528112"/>
        <c:scaling>
          <c:orientation val="minMax"/>
        </c:scaling>
        <c:delete val="1"/>
        <c:axPos val="l"/>
        <c:numFmt formatCode="0%" sourceLinked="1"/>
        <c:majorTickMark val="out"/>
        <c:minorTickMark val="none"/>
        <c:tickLblPos val="nextTo"/>
        <c:crossAx val="25852772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6CE-4D73-9417-48FA965ECF6A}"/>
              </c:ext>
            </c:extLst>
          </c:dPt>
          <c:dPt>
            <c:idx val="1"/>
            <c:invertIfNegative val="0"/>
            <c:bubble3D val="0"/>
            <c:spPr>
              <a:solidFill>
                <a:srgbClr val="C00000"/>
              </a:solidFill>
            </c:spPr>
            <c:extLst>
              <c:ext xmlns:c16="http://schemas.microsoft.com/office/drawing/2014/chart" uri="{C3380CC4-5D6E-409C-BE32-E72D297353CC}">
                <c16:uniqueId val="{00000001-86CE-4D73-9417-48FA965ECF6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6CE-4D73-9417-48FA965ECF6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6CE-4D73-9417-48FA965ECF6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0.5</c:v>
                </c:pt>
                <c:pt idx="2">
                  <c:v>0.5</c:v>
                </c:pt>
                <c:pt idx="3">
                  <c:v>0</c:v>
                </c:pt>
              </c:numCache>
            </c:numRef>
          </c:val>
          <c:extLst>
            <c:ext xmlns:c16="http://schemas.microsoft.com/office/drawing/2014/chart" uri="{C3380CC4-5D6E-409C-BE32-E72D297353CC}">
              <c16:uniqueId val="{00000004-86CE-4D73-9417-48FA965ECF6A}"/>
            </c:ext>
          </c:extLst>
        </c:ser>
        <c:dLbls>
          <c:showLegendKey val="0"/>
          <c:showVal val="0"/>
          <c:showCatName val="0"/>
          <c:showSerName val="0"/>
          <c:showPercent val="0"/>
          <c:showBubbleSize val="0"/>
        </c:dLbls>
        <c:gapWidth val="150"/>
        <c:shape val="box"/>
        <c:axId val="258528896"/>
        <c:axId val="258529288"/>
        <c:axId val="0"/>
      </c:bar3DChart>
      <c:catAx>
        <c:axId val="2585288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8529288"/>
        <c:crosses val="autoZero"/>
        <c:auto val="1"/>
        <c:lblAlgn val="ctr"/>
        <c:lblOffset val="100"/>
        <c:noMultiLvlLbl val="0"/>
      </c:catAx>
      <c:valAx>
        <c:axId val="258529288"/>
        <c:scaling>
          <c:orientation val="minMax"/>
        </c:scaling>
        <c:delete val="1"/>
        <c:axPos val="l"/>
        <c:numFmt formatCode="0%" sourceLinked="1"/>
        <c:majorTickMark val="out"/>
        <c:minorTickMark val="none"/>
        <c:tickLblPos val="nextTo"/>
        <c:crossAx val="25852889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28E-2"/>
          <c:y val="0.19811231702549276"/>
          <c:w val="0.95387839909513183"/>
          <c:h val="0.49490711354044825"/>
        </c:manualLayout>
      </c:layout>
      <c:lineChart>
        <c:grouping val="standard"/>
        <c:varyColors val="0"/>
        <c:ser>
          <c:idx val="2"/>
          <c:order val="0"/>
          <c:tx>
            <c:strRef>
              <c:f>Directiva!$C$2</c:f>
              <c:strCache>
                <c:ptCount val="1"/>
                <c:pt idx="0">
                  <c:v>AÑO 201_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4E7-4E91-A208-8B8F182C860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4E7-4E91-A208-8B8F182C86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3EDF-4478-B6D6-5296BEFDA6B7}"/>
            </c:ext>
          </c:extLst>
        </c:ser>
        <c:ser>
          <c:idx val="0"/>
          <c:order val="1"/>
          <c:tx>
            <c:strRef>
              <c:f>Directiva!$H$2</c:f>
              <c:strCache>
                <c:ptCount val="1"/>
                <c:pt idx="0">
                  <c:v>AÑO 202_</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4E7-4E91-A208-8B8F182C860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4E7-4E91-A208-8B8F182C8601}"/>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4E7-4E91-A208-8B8F182C8601}"/>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4E7-4E91-A208-8B8F182C86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0.44444444444444442</c:v>
                </c:pt>
                <c:pt idx="2">
                  <c:v>0.44444444444444442</c:v>
                </c:pt>
                <c:pt idx="3">
                  <c:v>0</c:v>
                </c:pt>
              </c:numCache>
            </c:numRef>
          </c:val>
          <c:smooth val="0"/>
          <c:extLst>
            <c:ext xmlns:c16="http://schemas.microsoft.com/office/drawing/2014/chart" uri="{C3380CC4-5D6E-409C-BE32-E72D297353CC}">
              <c16:uniqueId val="{00000007-3EDF-4478-B6D6-5296BEFDA6B7}"/>
            </c:ext>
          </c:extLst>
        </c:ser>
        <c:ser>
          <c:idx val="1"/>
          <c:order val="2"/>
          <c:tx>
            <c:strRef>
              <c:f>Directiva!$M$2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4E7-4E91-A208-8B8F182C860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4E7-4E91-A208-8B8F182C8601}"/>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4E7-4E91-A208-8B8F182C8601}"/>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4E7-4E91-A208-8B8F182C860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0.1111111111111111</c:v>
                </c:pt>
                <c:pt idx="1">
                  <c:v>0.77777777777777779</c:v>
                </c:pt>
                <c:pt idx="2">
                  <c:v>0.1111111111111111</c:v>
                </c:pt>
                <c:pt idx="3">
                  <c:v>0</c:v>
                </c:pt>
              </c:numCache>
            </c:numRef>
          </c:val>
          <c:smooth val="0"/>
          <c:extLst>
            <c:ext xmlns:c16="http://schemas.microsoft.com/office/drawing/2014/chart" uri="{C3380CC4-5D6E-409C-BE32-E72D297353CC}">
              <c16:uniqueId val="{0000000C-3EDF-4478-B6D6-5296BEFDA6B7}"/>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3EDF-4478-B6D6-5296BEFDA6B7}"/>
            </c:ext>
          </c:extLst>
        </c:ser>
        <c:dLbls>
          <c:showLegendKey val="0"/>
          <c:showVal val="0"/>
          <c:showCatName val="0"/>
          <c:showSerName val="0"/>
          <c:showPercent val="0"/>
          <c:showBubbleSize val="0"/>
        </c:dLbls>
        <c:smooth val="0"/>
        <c:axId val="258530072"/>
        <c:axId val="258530464"/>
      </c:lineChart>
      <c:catAx>
        <c:axId val="25853007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58530464"/>
        <c:crosses val="autoZero"/>
        <c:auto val="1"/>
        <c:lblAlgn val="ctr"/>
        <c:lblOffset val="100"/>
        <c:noMultiLvlLbl val="0"/>
      </c:catAx>
      <c:valAx>
        <c:axId val="258530464"/>
        <c:scaling>
          <c:orientation val="minMax"/>
        </c:scaling>
        <c:delete val="1"/>
        <c:axPos val="l"/>
        <c:numFmt formatCode="0%" sourceLinked="1"/>
        <c:majorTickMark val="out"/>
        <c:minorTickMark val="none"/>
        <c:tickLblPos val="nextTo"/>
        <c:crossAx val="25853007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3DB-40D0-80E0-26EA2A86DB52}"/>
              </c:ext>
            </c:extLst>
          </c:dPt>
          <c:dPt>
            <c:idx val="1"/>
            <c:invertIfNegative val="0"/>
            <c:bubble3D val="0"/>
            <c:spPr>
              <a:solidFill>
                <a:srgbClr val="C00000"/>
              </a:solidFill>
            </c:spPr>
            <c:extLst>
              <c:ext xmlns:c16="http://schemas.microsoft.com/office/drawing/2014/chart" uri="{C3380CC4-5D6E-409C-BE32-E72D297353CC}">
                <c16:uniqueId val="{00000001-43DB-40D0-80E0-26EA2A86DB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3DB-40D0-80E0-26EA2A86DB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3DB-40D0-80E0-26EA2A86DB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3DB-40D0-80E0-26EA2A86DB52}"/>
            </c:ext>
          </c:extLst>
        </c:ser>
        <c:dLbls>
          <c:showLegendKey val="0"/>
          <c:showVal val="0"/>
          <c:showCatName val="0"/>
          <c:showSerName val="0"/>
          <c:showPercent val="0"/>
          <c:showBubbleSize val="0"/>
        </c:dLbls>
        <c:gapWidth val="150"/>
        <c:shape val="box"/>
        <c:axId val="258801768"/>
        <c:axId val="258802160"/>
        <c:axId val="0"/>
      </c:bar3DChart>
      <c:catAx>
        <c:axId val="258801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58802160"/>
        <c:crosses val="autoZero"/>
        <c:auto val="1"/>
        <c:lblAlgn val="ctr"/>
        <c:lblOffset val="100"/>
        <c:noMultiLvlLbl val="0"/>
      </c:catAx>
      <c:valAx>
        <c:axId val="258802160"/>
        <c:scaling>
          <c:orientation val="minMax"/>
        </c:scaling>
        <c:delete val="1"/>
        <c:axPos val="l"/>
        <c:numFmt formatCode="0%" sourceLinked="1"/>
        <c:majorTickMark val="out"/>
        <c:minorTickMark val="none"/>
        <c:tickLblPos val="nextTo"/>
        <c:crossAx val="258801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Gestión Estrategica</a:t>
            </a:r>
          </a:p>
        </c:rich>
      </c:tx>
      <c:layout>
        <c:manualLayout>
          <c:xMode val="edge"/>
          <c:yMode val="edge"/>
          <c:x val="0.162959944077342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97E-2"/>
          <c:y val="0.19432888597258677"/>
          <c:w val="0.93888888888888911"/>
          <c:h val="0.68969123651210307"/>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5620-4F47-896F-C29BF56136BA}"/>
              </c:ext>
            </c:extLst>
          </c:dPt>
          <c:dPt>
            <c:idx val="1"/>
            <c:invertIfNegative val="0"/>
            <c:bubble3D val="0"/>
            <c:spPr>
              <a:solidFill>
                <a:srgbClr val="CC0000"/>
              </a:solidFill>
            </c:spPr>
            <c:extLst>
              <c:ext xmlns:c16="http://schemas.microsoft.com/office/drawing/2014/chart" uri="{C3380CC4-5D6E-409C-BE32-E72D297353CC}">
                <c16:uniqueId val="{00000001-5620-4F47-896F-C29BF56136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620-4F47-896F-C29BF56136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620-4F47-896F-C29BF56136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5620-4F47-896F-C29BF56136BA}"/>
            </c:ext>
          </c:extLst>
        </c:ser>
        <c:dLbls>
          <c:showLegendKey val="0"/>
          <c:showVal val="0"/>
          <c:showCatName val="0"/>
          <c:showSerName val="0"/>
          <c:showPercent val="0"/>
          <c:showBubbleSize val="0"/>
        </c:dLbls>
        <c:gapWidth val="150"/>
        <c:shape val="box"/>
        <c:axId val="258802944"/>
        <c:axId val="258803336"/>
        <c:axId val="0"/>
      </c:bar3DChart>
      <c:catAx>
        <c:axId val="258802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58803336"/>
        <c:crosses val="autoZero"/>
        <c:auto val="1"/>
        <c:lblAlgn val="ctr"/>
        <c:lblOffset val="100"/>
        <c:noMultiLvlLbl val="0"/>
      </c:catAx>
      <c:valAx>
        <c:axId val="258803336"/>
        <c:scaling>
          <c:orientation val="minMax"/>
        </c:scaling>
        <c:delete val="1"/>
        <c:axPos val="l"/>
        <c:numFmt formatCode="0%" sourceLinked="1"/>
        <c:majorTickMark val="out"/>
        <c:minorTickMark val="none"/>
        <c:tickLblPos val="nextTo"/>
        <c:crossAx val="258802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F31D-46F5-810C-9748D38BBAEA}"/>
              </c:ext>
            </c:extLst>
          </c:dPt>
          <c:dPt>
            <c:idx val="1"/>
            <c:invertIfNegative val="0"/>
            <c:bubble3D val="0"/>
            <c:spPr>
              <a:solidFill>
                <a:srgbClr val="CC0000"/>
              </a:solidFill>
            </c:spPr>
            <c:extLst>
              <c:ext xmlns:c16="http://schemas.microsoft.com/office/drawing/2014/chart" uri="{C3380CC4-5D6E-409C-BE32-E72D297353CC}">
                <c16:uniqueId val="{00000001-F31D-46F5-810C-9748D38BBAE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31D-46F5-810C-9748D38BBAE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31D-46F5-810C-9748D38BBAE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F31D-46F5-810C-9748D38BBAEA}"/>
            </c:ext>
          </c:extLst>
        </c:ser>
        <c:dLbls>
          <c:showLegendKey val="0"/>
          <c:showVal val="0"/>
          <c:showCatName val="0"/>
          <c:showSerName val="0"/>
          <c:showPercent val="0"/>
          <c:showBubbleSize val="0"/>
        </c:dLbls>
        <c:gapWidth val="150"/>
        <c:shape val="box"/>
        <c:axId val="258804120"/>
        <c:axId val="258804512"/>
        <c:axId val="0"/>
      </c:bar3DChart>
      <c:catAx>
        <c:axId val="2588041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58804512"/>
        <c:crosses val="autoZero"/>
        <c:auto val="1"/>
        <c:lblAlgn val="ctr"/>
        <c:lblOffset val="100"/>
        <c:noMultiLvlLbl val="0"/>
      </c:catAx>
      <c:valAx>
        <c:axId val="258804512"/>
        <c:scaling>
          <c:orientation val="minMax"/>
        </c:scaling>
        <c:delete val="1"/>
        <c:axPos val="l"/>
        <c:numFmt formatCode="0%" sourceLinked="1"/>
        <c:majorTickMark val="out"/>
        <c:minorTickMark val="none"/>
        <c:tickLblPos val="nextTo"/>
        <c:crossAx val="2588041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Cultura Institucional</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736-47C5-AB05-07A743B69F56}"/>
              </c:ext>
            </c:extLst>
          </c:dPt>
          <c:dPt>
            <c:idx val="1"/>
            <c:invertIfNegative val="0"/>
            <c:bubble3D val="0"/>
            <c:spPr>
              <a:solidFill>
                <a:srgbClr val="CC0000"/>
              </a:solidFill>
            </c:spPr>
            <c:extLst>
              <c:ext xmlns:c16="http://schemas.microsoft.com/office/drawing/2014/chart" uri="{C3380CC4-5D6E-409C-BE32-E72D297353CC}">
                <c16:uniqueId val="{00000001-E736-47C5-AB05-07A743B69F5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736-47C5-AB05-07A743B69F5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736-47C5-AB05-07A743B69F5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E736-47C5-AB05-07A743B69F56}"/>
            </c:ext>
          </c:extLst>
        </c:ser>
        <c:dLbls>
          <c:showLegendKey val="0"/>
          <c:showVal val="0"/>
          <c:showCatName val="0"/>
          <c:showSerName val="0"/>
          <c:showPercent val="0"/>
          <c:showBubbleSize val="0"/>
        </c:dLbls>
        <c:gapWidth val="150"/>
        <c:shape val="box"/>
        <c:axId val="258894528"/>
        <c:axId val="258894920"/>
        <c:axId val="0"/>
      </c:bar3DChart>
      <c:catAx>
        <c:axId val="2588945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58894920"/>
        <c:crosses val="autoZero"/>
        <c:auto val="1"/>
        <c:lblAlgn val="ctr"/>
        <c:lblOffset val="100"/>
        <c:noMultiLvlLbl val="0"/>
      </c:catAx>
      <c:valAx>
        <c:axId val="258894920"/>
        <c:scaling>
          <c:orientation val="minMax"/>
        </c:scaling>
        <c:delete val="1"/>
        <c:axPos val="l"/>
        <c:numFmt formatCode="0%" sourceLinked="1"/>
        <c:majorTickMark val="out"/>
        <c:minorTickMark val="none"/>
        <c:tickLblPos val="nextTo"/>
        <c:crossAx val="2588945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EB5B-4086-91FD-B3EF65900E52}"/>
              </c:ext>
            </c:extLst>
          </c:dPt>
          <c:dPt>
            <c:idx val="1"/>
            <c:invertIfNegative val="0"/>
            <c:bubble3D val="0"/>
            <c:spPr>
              <a:solidFill>
                <a:srgbClr val="CC0000"/>
              </a:solidFill>
            </c:spPr>
            <c:extLst>
              <c:ext xmlns:c16="http://schemas.microsoft.com/office/drawing/2014/chart" uri="{C3380CC4-5D6E-409C-BE32-E72D297353CC}">
                <c16:uniqueId val="{00000001-EB5B-4086-91FD-B3EF65900E5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B5B-4086-91FD-B3EF65900E5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B5B-4086-91FD-B3EF65900E5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EB5B-4086-91FD-B3EF65900E52}"/>
            </c:ext>
          </c:extLst>
        </c:ser>
        <c:dLbls>
          <c:showLegendKey val="0"/>
          <c:showVal val="0"/>
          <c:showCatName val="0"/>
          <c:showSerName val="0"/>
          <c:showPercent val="0"/>
          <c:showBubbleSize val="0"/>
        </c:dLbls>
        <c:gapWidth val="150"/>
        <c:shape val="box"/>
        <c:axId val="258895704"/>
        <c:axId val="258896096"/>
        <c:axId val="0"/>
      </c:bar3DChart>
      <c:catAx>
        <c:axId val="2588957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58896096"/>
        <c:crosses val="autoZero"/>
        <c:auto val="1"/>
        <c:lblAlgn val="ctr"/>
        <c:lblOffset val="100"/>
        <c:noMultiLvlLbl val="0"/>
      </c:catAx>
      <c:valAx>
        <c:axId val="258896096"/>
        <c:scaling>
          <c:orientation val="minMax"/>
        </c:scaling>
        <c:delete val="1"/>
        <c:axPos val="l"/>
        <c:numFmt formatCode="0%" sourceLinked="1"/>
        <c:majorTickMark val="out"/>
        <c:minorTickMark val="none"/>
        <c:tickLblPos val="nextTo"/>
        <c:crossAx val="25889570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C08-4FF1-A1A0-92FC3AB12460}"/>
              </c:ext>
            </c:extLst>
          </c:dPt>
          <c:dPt>
            <c:idx val="1"/>
            <c:invertIfNegative val="0"/>
            <c:bubble3D val="0"/>
            <c:spPr>
              <a:solidFill>
                <a:srgbClr val="C00000"/>
              </a:solidFill>
            </c:spPr>
            <c:extLst>
              <c:ext xmlns:c16="http://schemas.microsoft.com/office/drawing/2014/chart" uri="{C3380CC4-5D6E-409C-BE32-E72D297353CC}">
                <c16:uniqueId val="{00000001-CC08-4FF1-A1A0-92FC3AB124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C08-4FF1-A1A0-92FC3AB124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C08-4FF1-A1A0-92FC3AB124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CC08-4FF1-A1A0-92FC3AB12460}"/>
            </c:ext>
          </c:extLst>
        </c:ser>
        <c:dLbls>
          <c:showLegendKey val="0"/>
          <c:showVal val="0"/>
          <c:showCatName val="0"/>
          <c:showSerName val="0"/>
          <c:showPercent val="0"/>
          <c:showBubbleSize val="0"/>
        </c:dLbls>
        <c:gapWidth val="150"/>
        <c:shape val="box"/>
        <c:axId val="257416264"/>
        <c:axId val="257416648"/>
        <c:axId val="0"/>
      </c:bar3DChart>
      <c:catAx>
        <c:axId val="2574162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416648"/>
        <c:crosses val="autoZero"/>
        <c:auto val="1"/>
        <c:lblAlgn val="ctr"/>
        <c:lblOffset val="100"/>
        <c:noMultiLvlLbl val="0"/>
      </c:catAx>
      <c:valAx>
        <c:axId val="257416648"/>
        <c:scaling>
          <c:orientation val="minMax"/>
        </c:scaling>
        <c:delete val="1"/>
        <c:axPos val="l"/>
        <c:numFmt formatCode="0%" sourceLinked="1"/>
        <c:majorTickMark val="out"/>
        <c:minorTickMark val="none"/>
        <c:tickLblPos val="nextTo"/>
        <c:crossAx val="2574162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7BCB-4998-826F-FBD5A83A1DFC}"/>
              </c:ext>
            </c:extLst>
          </c:dPt>
          <c:dPt>
            <c:idx val="1"/>
            <c:invertIfNegative val="0"/>
            <c:bubble3D val="0"/>
            <c:spPr>
              <a:solidFill>
                <a:srgbClr val="CC0000"/>
              </a:solidFill>
            </c:spPr>
            <c:extLst>
              <c:ext xmlns:c16="http://schemas.microsoft.com/office/drawing/2014/chart" uri="{C3380CC4-5D6E-409C-BE32-E72D297353CC}">
                <c16:uniqueId val="{00000001-7BCB-4998-826F-FBD5A83A1DF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BCB-4998-826F-FBD5A83A1DF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BCB-4998-826F-FBD5A83A1DF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7BCB-4998-826F-FBD5A83A1DFC}"/>
            </c:ext>
          </c:extLst>
        </c:ser>
        <c:dLbls>
          <c:showLegendKey val="0"/>
          <c:showVal val="0"/>
          <c:showCatName val="0"/>
          <c:showSerName val="0"/>
          <c:showPercent val="0"/>
          <c:showBubbleSize val="0"/>
        </c:dLbls>
        <c:gapWidth val="150"/>
        <c:shape val="box"/>
        <c:axId val="258896880"/>
        <c:axId val="258897272"/>
        <c:axId val="0"/>
      </c:bar3DChart>
      <c:catAx>
        <c:axId val="2588968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58897272"/>
        <c:crosses val="autoZero"/>
        <c:auto val="1"/>
        <c:lblAlgn val="ctr"/>
        <c:lblOffset val="100"/>
        <c:noMultiLvlLbl val="0"/>
      </c:catAx>
      <c:valAx>
        <c:axId val="258897272"/>
        <c:scaling>
          <c:orientation val="minMax"/>
        </c:scaling>
        <c:delete val="1"/>
        <c:axPos val="l"/>
        <c:numFmt formatCode="0%" sourceLinked="1"/>
        <c:majorTickMark val="out"/>
        <c:minorTickMark val="none"/>
        <c:tickLblPos val="nextTo"/>
        <c:crossAx val="2588968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AB-4039-BE69-DBA80A88B254}"/>
              </c:ext>
            </c:extLst>
          </c:dPt>
          <c:dPt>
            <c:idx val="1"/>
            <c:invertIfNegative val="0"/>
            <c:bubble3D val="0"/>
            <c:spPr>
              <a:solidFill>
                <a:srgbClr val="C00000"/>
              </a:solidFill>
            </c:spPr>
            <c:extLst>
              <c:ext xmlns:c16="http://schemas.microsoft.com/office/drawing/2014/chart" uri="{C3380CC4-5D6E-409C-BE32-E72D297353CC}">
                <c16:uniqueId val="{00000001-10AB-4039-BE69-DBA80A88B25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AB-4039-BE69-DBA80A88B25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AB-4039-BE69-DBA80A88B25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0.4</c:v>
                </c:pt>
                <c:pt idx="2">
                  <c:v>0.2</c:v>
                </c:pt>
                <c:pt idx="3">
                  <c:v>0</c:v>
                </c:pt>
              </c:numCache>
            </c:numRef>
          </c:val>
          <c:extLst>
            <c:ext xmlns:c16="http://schemas.microsoft.com/office/drawing/2014/chart" uri="{C3380CC4-5D6E-409C-BE32-E72D297353CC}">
              <c16:uniqueId val="{00000004-10AB-4039-BE69-DBA80A88B254}"/>
            </c:ext>
          </c:extLst>
        </c:ser>
        <c:dLbls>
          <c:showLegendKey val="0"/>
          <c:showVal val="0"/>
          <c:showCatName val="0"/>
          <c:showSerName val="0"/>
          <c:showPercent val="0"/>
          <c:showBubbleSize val="0"/>
        </c:dLbls>
        <c:gapWidth val="150"/>
        <c:shape val="box"/>
        <c:axId val="258898056"/>
        <c:axId val="259343184"/>
        <c:axId val="0"/>
      </c:bar3DChart>
      <c:catAx>
        <c:axId val="2588980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343184"/>
        <c:crosses val="autoZero"/>
        <c:auto val="1"/>
        <c:lblAlgn val="ctr"/>
        <c:lblOffset val="100"/>
        <c:noMultiLvlLbl val="0"/>
      </c:catAx>
      <c:valAx>
        <c:axId val="259343184"/>
        <c:scaling>
          <c:orientation val="minMax"/>
        </c:scaling>
        <c:delete val="1"/>
        <c:axPos val="l"/>
        <c:numFmt formatCode="0%" sourceLinked="1"/>
        <c:majorTickMark val="out"/>
        <c:minorTickMark val="none"/>
        <c:tickLblPos val="nextTo"/>
        <c:crossAx val="2588980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2B-4B29-9D4E-EB40B147C605}"/>
              </c:ext>
            </c:extLst>
          </c:dPt>
          <c:dPt>
            <c:idx val="1"/>
            <c:invertIfNegative val="0"/>
            <c:bubble3D val="0"/>
            <c:spPr>
              <a:solidFill>
                <a:srgbClr val="C00000"/>
              </a:solidFill>
            </c:spPr>
            <c:extLst>
              <c:ext xmlns:c16="http://schemas.microsoft.com/office/drawing/2014/chart" uri="{C3380CC4-5D6E-409C-BE32-E72D297353CC}">
                <c16:uniqueId val="{00000001-142B-4B29-9D4E-EB40B147C60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2B-4B29-9D4E-EB40B147C60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2B-4B29-9D4E-EB40B147C60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extLst>
            <c:ext xmlns:c16="http://schemas.microsoft.com/office/drawing/2014/chart" uri="{C3380CC4-5D6E-409C-BE32-E72D297353CC}">
              <c16:uniqueId val="{00000004-142B-4B29-9D4E-EB40B147C605}"/>
            </c:ext>
          </c:extLst>
        </c:ser>
        <c:dLbls>
          <c:showLegendKey val="0"/>
          <c:showVal val="0"/>
          <c:showCatName val="0"/>
          <c:showSerName val="0"/>
          <c:showPercent val="0"/>
          <c:showBubbleSize val="0"/>
        </c:dLbls>
        <c:gapWidth val="150"/>
        <c:shape val="box"/>
        <c:axId val="259343968"/>
        <c:axId val="259344360"/>
        <c:axId val="0"/>
      </c:bar3DChart>
      <c:catAx>
        <c:axId val="2593439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344360"/>
        <c:crosses val="autoZero"/>
        <c:auto val="1"/>
        <c:lblAlgn val="ctr"/>
        <c:lblOffset val="100"/>
        <c:noMultiLvlLbl val="0"/>
      </c:catAx>
      <c:valAx>
        <c:axId val="259344360"/>
        <c:scaling>
          <c:orientation val="minMax"/>
        </c:scaling>
        <c:delete val="1"/>
        <c:axPos val="l"/>
        <c:numFmt formatCode="0%" sourceLinked="1"/>
        <c:majorTickMark val="out"/>
        <c:minorTickMark val="none"/>
        <c:tickLblPos val="nextTo"/>
        <c:crossAx val="2593439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12F-4B2D-91A5-9E92EFF18F25}"/>
              </c:ext>
            </c:extLst>
          </c:dPt>
          <c:dPt>
            <c:idx val="1"/>
            <c:invertIfNegative val="0"/>
            <c:bubble3D val="0"/>
            <c:spPr>
              <a:solidFill>
                <a:srgbClr val="C00000"/>
              </a:solidFill>
            </c:spPr>
            <c:extLst>
              <c:ext xmlns:c16="http://schemas.microsoft.com/office/drawing/2014/chart" uri="{C3380CC4-5D6E-409C-BE32-E72D297353CC}">
                <c16:uniqueId val="{00000001-412F-4B2D-91A5-9E92EFF18F2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12F-4B2D-91A5-9E92EFF18F2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12F-4B2D-91A5-9E92EFF18F2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extLst>
            <c:ext xmlns:c16="http://schemas.microsoft.com/office/drawing/2014/chart" uri="{C3380CC4-5D6E-409C-BE32-E72D297353CC}">
              <c16:uniqueId val="{00000004-412F-4B2D-91A5-9E92EFF18F25}"/>
            </c:ext>
          </c:extLst>
        </c:ser>
        <c:dLbls>
          <c:showLegendKey val="0"/>
          <c:showVal val="0"/>
          <c:showCatName val="0"/>
          <c:showSerName val="0"/>
          <c:showPercent val="0"/>
          <c:showBubbleSize val="0"/>
        </c:dLbls>
        <c:gapWidth val="150"/>
        <c:shape val="box"/>
        <c:axId val="259345144"/>
        <c:axId val="259345536"/>
        <c:axId val="0"/>
      </c:bar3DChart>
      <c:catAx>
        <c:axId val="2593451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345536"/>
        <c:crosses val="autoZero"/>
        <c:auto val="1"/>
        <c:lblAlgn val="ctr"/>
        <c:lblOffset val="100"/>
        <c:noMultiLvlLbl val="0"/>
      </c:catAx>
      <c:valAx>
        <c:axId val="259345536"/>
        <c:scaling>
          <c:orientation val="minMax"/>
        </c:scaling>
        <c:delete val="1"/>
        <c:axPos val="l"/>
        <c:numFmt formatCode="0%" sourceLinked="1"/>
        <c:majorTickMark val="out"/>
        <c:minorTickMark val="none"/>
        <c:tickLblPos val="nextTo"/>
        <c:crossAx val="2593451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B6-4EC5-A47C-654B0B5706A0}"/>
              </c:ext>
            </c:extLst>
          </c:dPt>
          <c:dPt>
            <c:idx val="1"/>
            <c:invertIfNegative val="0"/>
            <c:bubble3D val="0"/>
            <c:spPr>
              <a:solidFill>
                <a:srgbClr val="C00000"/>
              </a:solidFill>
            </c:spPr>
            <c:extLst>
              <c:ext xmlns:c16="http://schemas.microsoft.com/office/drawing/2014/chart" uri="{C3380CC4-5D6E-409C-BE32-E72D297353CC}">
                <c16:uniqueId val="{00000001-0CB6-4EC5-A47C-654B0B5706A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B6-4EC5-A47C-654B0B5706A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B6-4EC5-A47C-654B0B5706A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extLst>
            <c:ext xmlns:c16="http://schemas.microsoft.com/office/drawing/2014/chart" uri="{C3380CC4-5D6E-409C-BE32-E72D297353CC}">
              <c16:uniqueId val="{00000004-0CB6-4EC5-A47C-654B0B5706A0}"/>
            </c:ext>
          </c:extLst>
        </c:ser>
        <c:dLbls>
          <c:showLegendKey val="0"/>
          <c:showVal val="0"/>
          <c:showCatName val="0"/>
          <c:showSerName val="0"/>
          <c:showPercent val="0"/>
          <c:showBubbleSize val="0"/>
        </c:dLbls>
        <c:gapWidth val="150"/>
        <c:shape val="box"/>
        <c:axId val="259346320"/>
        <c:axId val="259346712"/>
        <c:axId val="0"/>
      </c:bar3DChart>
      <c:catAx>
        <c:axId val="2593463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346712"/>
        <c:crosses val="autoZero"/>
        <c:auto val="1"/>
        <c:lblAlgn val="ctr"/>
        <c:lblOffset val="100"/>
        <c:noMultiLvlLbl val="0"/>
      </c:catAx>
      <c:valAx>
        <c:axId val="259346712"/>
        <c:scaling>
          <c:orientation val="minMax"/>
        </c:scaling>
        <c:delete val="1"/>
        <c:axPos val="l"/>
        <c:numFmt formatCode="0%" sourceLinked="1"/>
        <c:majorTickMark val="out"/>
        <c:minorTickMark val="none"/>
        <c:tickLblPos val="nextTo"/>
        <c:crossAx val="2593463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DB-4FD3-9D46-161B6EA0573E}"/>
              </c:ext>
            </c:extLst>
          </c:dPt>
          <c:dPt>
            <c:idx val="1"/>
            <c:invertIfNegative val="0"/>
            <c:bubble3D val="0"/>
            <c:spPr>
              <a:solidFill>
                <a:srgbClr val="C00000"/>
              </a:solidFill>
            </c:spPr>
            <c:extLst>
              <c:ext xmlns:c16="http://schemas.microsoft.com/office/drawing/2014/chart" uri="{C3380CC4-5D6E-409C-BE32-E72D297353CC}">
                <c16:uniqueId val="{00000001-B2DB-4FD3-9D46-161B6EA057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DB-4FD3-9D46-161B6EA057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DB-4FD3-9D46-161B6EA057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B2DB-4FD3-9D46-161B6EA0573E}"/>
            </c:ext>
          </c:extLst>
        </c:ser>
        <c:dLbls>
          <c:showLegendKey val="0"/>
          <c:showVal val="0"/>
          <c:showCatName val="0"/>
          <c:showSerName val="0"/>
          <c:showPercent val="0"/>
          <c:showBubbleSize val="0"/>
        </c:dLbls>
        <c:gapWidth val="150"/>
        <c:shape val="box"/>
        <c:axId val="259977608"/>
        <c:axId val="259978000"/>
        <c:axId val="0"/>
      </c:bar3DChart>
      <c:catAx>
        <c:axId val="2599776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978000"/>
        <c:crosses val="autoZero"/>
        <c:auto val="1"/>
        <c:lblAlgn val="ctr"/>
        <c:lblOffset val="100"/>
        <c:noMultiLvlLbl val="0"/>
      </c:catAx>
      <c:valAx>
        <c:axId val="259978000"/>
        <c:scaling>
          <c:orientation val="minMax"/>
        </c:scaling>
        <c:delete val="1"/>
        <c:axPos val="l"/>
        <c:numFmt formatCode="0%" sourceLinked="1"/>
        <c:majorTickMark val="out"/>
        <c:minorTickMark val="none"/>
        <c:tickLblPos val="nextTo"/>
        <c:crossAx val="25997760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E00-4BC3-9FC3-44D780293189}"/>
              </c:ext>
            </c:extLst>
          </c:dPt>
          <c:dPt>
            <c:idx val="1"/>
            <c:invertIfNegative val="0"/>
            <c:bubble3D val="0"/>
            <c:spPr>
              <a:solidFill>
                <a:srgbClr val="C00000"/>
              </a:solidFill>
            </c:spPr>
            <c:extLst>
              <c:ext xmlns:c16="http://schemas.microsoft.com/office/drawing/2014/chart" uri="{C3380CC4-5D6E-409C-BE32-E72D297353CC}">
                <c16:uniqueId val="{00000001-2E00-4BC3-9FC3-44D7802931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E00-4BC3-9FC3-44D7802931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E00-4BC3-9FC3-44D7802931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extLst>
            <c:ext xmlns:c16="http://schemas.microsoft.com/office/drawing/2014/chart" uri="{C3380CC4-5D6E-409C-BE32-E72D297353CC}">
              <c16:uniqueId val="{00000004-2E00-4BC3-9FC3-44D780293189}"/>
            </c:ext>
          </c:extLst>
        </c:ser>
        <c:dLbls>
          <c:showLegendKey val="0"/>
          <c:showVal val="0"/>
          <c:showCatName val="0"/>
          <c:showSerName val="0"/>
          <c:showPercent val="0"/>
          <c:showBubbleSize val="0"/>
        </c:dLbls>
        <c:gapWidth val="150"/>
        <c:shape val="box"/>
        <c:axId val="259978784"/>
        <c:axId val="259979176"/>
        <c:axId val="0"/>
      </c:bar3DChart>
      <c:catAx>
        <c:axId val="2599787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979176"/>
        <c:crosses val="autoZero"/>
        <c:auto val="1"/>
        <c:lblAlgn val="ctr"/>
        <c:lblOffset val="100"/>
        <c:noMultiLvlLbl val="0"/>
      </c:catAx>
      <c:valAx>
        <c:axId val="259979176"/>
        <c:scaling>
          <c:orientation val="minMax"/>
        </c:scaling>
        <c:delete val="1"/>
        <c:axPos val="l"/>
        <c:numFmt formatCode="0%" sourceLinked="1"/>
        <c:majorTickMark val="out"/>
        <c:minorTickMark val="none"/>
        <c:tickLblPos val="nextTo"/>
        <c:crossAx val="2599787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273-4B2B-AA85-8E8D2A4971AB}"/>
              </c:ext>
            </c:extLst>
          </c:dPt>
          <c:dPt>
            <c:idx val="1"/>
            <c:invertIfNegative val="0"/>
            <c:bubble3D val="0"/>
            <c:spPr>
              <a:solidFill>
                <a:srgbClr val="C00000"/>
              </a:solidFill>
            </c:spPr>
            <c:extLst>
              <c:ext xmlns:c16="http://schemas.microsoft.com/office/drawing/2014/chart" uri="{C3380CC4-5D6E-409C-BE32-E72D297353CC}">
                <c16:uniqueId val="{00000001-F273-4B2B-AA85-8E8D2A4971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273-4B2B-AA85-8E8D2A4971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273-4B2B-AA85-8E8D2A4971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273-4B2B-AA85-8E8D2A4971AB}"/>
            </c:ext>
          </c:extLst>
        </c:ser>
        <c:dLbls>
          <c:showLegendKey val="0"/>
          <c:showVal val="0"/>
          <c:showCatName val="0"/>
          <c:showSerName val="0"/>
          <c:showPercent val="0"/>
          <c:showBubbleSize val="0"/>
        </c:dLbls>
        <c:gapWidth val="150"/>
        <c:shape val="box"/>
        <c:axId val="259979960"/>
        <c:axId val="259980352"/>
        <c:axId val="0"/>
      </c:bar3DChart>
      <c:catAx>
        <c:axId val="2599799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980352"/>
        <c:crosses val="autoZero"/>
        <c:auto val="1"/>
        <c:lblAlgn val="ctr"/>
        <c:lblOffset val="100"/>
        <c:noMultiLvlLbl val="0"/>
      </c:catAx>
      <c:valAx>
        <c:axId val="259980352"/>
        <c:scaling>
          <c:orientation val="minMax"/>
        </c:scaling>
        <c:delete val="1"/>
        <c:axPos val="l"/>
        <c:numFmt formatCode="0%" sourceLinked="1"/>
        <c:majorTickMark val="out"/>
        <c:minorTickMark val="none"/>
        <c:tickLblPos val="nextTo"/>
        <c:crossAx val="25997996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68B-4701-9243-FEEC91502D77}"/>
              </c:ext>
            </c:extLst>
          </c:dPt>
          <c:dPt>
            <c:idx val="1"/>
            <c:invertIfNegative val="0"/>
            <c:bubble3D val="0"/>
            <c:spPr>
              <a:solidFill>
                <a:srgbClr val="C00000"/>
              </a:solidFill>
            </c:spPr>
            <c:extLst>
              <c:ext xmlns:c16="http://schemas.microsoft.com/office/drawing/2014/chart" uri="{C3380CC4-5D6E-409C-BE32-E72D297353CC}">
                <c16:uniqueId val="{00000001-368B-4701-9243-FEEC91502D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68B-4701-9243-FEEC91502D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68B-4701-9243-FEEC91502D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68B-4701-9243-FEEC91502D77}"/>
            </c:ext>
          </c:extLst>
        </c:ser>
        <c:dLbls>
          <c:showLegendKey val="0"/>
          <c:showVal val="0"/>
          <c:showCatName val="0"/>
          <c:showSerName val="0"/>
          <c:showPercent val="0"/>
          <c:showBubbleSize val="0"/>
        </c:dLbls>
        <c:gapWidth val="150"/>
        <c:shape val="box"/>
        <c:axId val="259743736"/>
        <c:axId val="259744128"/>
        <c:axId val="0"/>
      </c:bar3DChart>
      <c:catAx>
        <c:axId val="2597437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744128"/>
        <c:crosses val="autoZero"/>
        <c:auto val="1"/>
        <c:lblAlgn val="ctr"/>
        <c:lblOffset val="100"/>
        <c:noMultiLvlLbl val="0"/>
      </c:catAx>
      <c:valAx>
        <c:axId val="259744128"/>
        <c:scaling>
          <c:orientation val="minMax"/>
        </c:scaling>
        <c:delete val="1"/>
        <c:axPos val="l"/>
        <c:numFmt formatCode="0%" sourceLinked="1"/>
        <c:majorTickMark val="out"/>
        <c:minorTickMark val="none"/>
        <c:tickLblPos val="nextTo"/>
        <c:crossAx val="2597437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21C-41C5-8B49-3297952AF7A6}"/>
              </c:ext>
            </c:extLst>
          </c:dPt>
          <c:dPt>
            <c:idx val="1"/>
            <c:invertIfNegative val="0"/>
            <c:bubble3D val="0"/>
            <c:spPr>
              <a:solidFill>
                <a:srgbClr val="C00000"/>
              </a:solidFill>
            </c:spPr>
            <c:extLst>
              <c:ext xmlns:c16="http://schemas.microsoft.com/office/drawing/2014/chart" uri="{C3380CC4-5D6E-409C-BE32-E72D297353CC}">
                <c16:uniqueId val="{00000001-C21C-41C5-8B49-3297952AF7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21C-41C5-8B49-3297952AF7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21C-41C5-8B49-3297952AF7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C21C-41C5-8B49-3297952AF7A6}"/>
            </c:ext>
          </c:extLst>
        </c:ser>
        <c:dLbls>
          <c:showLegendKey val="0"/>
          <c:showVal val="0"/>
          <c:showCatName val="0"/>
          <c:showSerName val="0"/>
          <c:showPercent val="0"/>
          <c:showBubbleSize val="0"/>
        </c:dLbls>
        <c:gapWidth val="150"/>
        <c:shape val="box"/>
        <c:axId val="259744912"/>
        <c:axId val="259745304"/>
        <c:axId val="0"/>
      </c:bar3DChart>
      <c:catAx>
        <c:axId val="2597449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9745304"/>
        <c:crosses val="autoZero"/>
        <c:auto val="1"/>
        <c:lblAlgn val="ctr"/>
        <c:lblOffset val="100"/>
        <c:noMultiLvlLbl val="0"/>
      </c:catAx>
      <c:valAx>
        <c:axId val="259745304"/>
        <c:scaling>
          <c:orientation val="minMax"/>
        </c:scaling>
        <c:delete val="1"/>
        <c:axPos val="l"/>
        <c:numFmt formatCode="0%" sourceLinked="1"/>
        <c:majorTickMark val="out"/>
        <c:minorTickMark val="none"/>
        <c:tickLblPos val="nextTo"/>
        <c:crossAx val="2597449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D38-4919-9BF0-B81332E3F3BC}"/>
              </c:ext>
            </c:extLst>
          </c:dPt>
          <c:dPt>
            <c:idx val="1"/>
            <c:invertIfNegative val="0"/>
            <c:bubble3D val="0"/>
            <c:spPr>
              <a:solidFill>
                <a:srgbClr val="C00000"/>
              </a:solidFill>
            </c:spPr>
            <c:extLst>
              <c:ext xmlns:c16="http://schemas.microsoft.com/office/drawing/2014/chart" uri="{C3380CC4-5D6E-409C-BE32-E72D297353CC}">
                <c16:uniqueId val="{00000001-1D38-4919-9BF0-B81332E3F3B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D38-4919-9BF0-B81332E3F3B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D38-4919-9BF0-B81332E3F3B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0.2</c:v>
                </c:pt>
                <c:pt idx="1">
                  <c:v>0.8</c:v>
                </c:pt>
                <c:pt idx="2">
                  <c:v>0</c:v>
                </c:pt>
                <c:pt idx="3">
                  <c:v>0</c:v>
                </c:pt>
              </c:numCache>
            </c:numRef>
          </c:val>
          <c:extLst>
            <c:ext xmlns:c16="http://schemas.microsoft.com/office/drawing/2014/chart" uri="{C3380CC4-5D6E-409C-BE32-E72D297353CC}">
              <c16:uniqueId val="{00000004-1D38-4919-9BF0-B81332E3F3BC}"/>
            </c:ext>
          </c:extLst>
        </c:ser>
        <c:dLbls>
          <c:showLegendKey val="0"/>
          <c:showVal val="0"/>
          <c:showCatName val="0"/>
          <c:showSerName val="0"/>
          <c:showPercent val="0"/>
          <c:showBubbleSize val="0"/>
        </c:dLbls>
        <c:gapWidth val="150"/>
        <c:shape val="box"/>
        <c:axId val="257128392"/>
        <c:axId val="257128776"/>
        <c:axId val="0"/>
      </c:bar3DChart>
      <c:catAx>
        <c:axId val="2571283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128776"/>
        <c:crosses val="autoZero"/>
        <c:auto val="1"/>
        <c:lblAlgn val="ctr"/>
        <c:lblOffset val="100"/>
        <c:noMultiLvlLbl val="0"/>
      </c:catAx>
      <c:valAx>
        <c:axId val="257128776"/>
        <c:scaling>
          <c:orientation val="minMax"/>
        </c:scaling>
        <c:delete val="1"/>
        <c:axPos val="l"/>
        <c:numFmt formatCode="0%" sourceLinked="1"/>
        <c:majorTickMark val="out"/>
        <c:minorTickMark val="none"/>
        <c:tickLblPos val="nextTo"/>
        <c:crossAx val="2571283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7F9F-434B-A8AD-DC94FE8F12C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7F9F-434B-A8AD-DC94FE8F12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2-0163-4AFB-9B19-72A0487C1CF8}"/>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7F9F-434B-A8AD-DC94FE8F12C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7F9F-434B-A8AD-DC94FE8F12C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7F9F-434B-A8AD-DC94FE8F12C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7F9F-434B-A8AD-DC94FE8F12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7-0163-4AFB-9B19-72A0487C1CF8}"/>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7F9F-434B-A8AD-DC94FE8F12C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7F9F-434B-A8AD-DC94FE8F12C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7F9F-434B-A8AD-DC94FE8F12C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7F9F-434B-A8AD-DC94FE8F12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0.4</c:v>
                </c:pt>
                <c:pt idx="2">
                  <c:v>0.6</c:v>
                </c:pt>
                <c:pt idx="3">
                  <c:v>0</c:v>
                </c:pt>
              </c:numCache>
            </c:numRef>
          </c:val>
          <c:smooth val="0"/>
          <c:extLst>
            <c:ext xmlns:c16="http://schemas.microsoft.com/office/drawing/2014/chart" uri="{C3380CC4-5D6E-409C-BE32-E72D297353CC}">
              <c16:uniqueId val="{0000000C-0163-4AFB-9B19-72A0487C1CF8}"/>
            </c:ext>
          </c:extLst>
        </c:ser>
        <c:ser>
          <c:idx val="3"/>
          <c:order val="3"/>
          <c:tx>
            <c:v>AÑO 2014</c:v>
          </c:tx>
          <c:marker>
            <c:symbol val="none"/>
          </c:marker>
          <c:dLbls>
            <c:dLbl>
              <c:idx val="0"/>
              <c:layout>
                <c:manualLayout>
                  <c:x val="-3.0766806677713417E-2"/>
                  <c:y val="-8.48484938464428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163-4AFB-9B19-72A0487C1CF8}"/>
                </c:ext>
              </c:extLst>
            </c:dLbl>
            <c:dLbl>
              <c:idx val="1"/>
              <c:layout>
                <c:manualLayout>
                  <c:x val="-1.9891330875647078E-2"/>
                  <c:y val="-5.185185735060391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163-4AFB-9B19-72A0487C1CF8}"/>
                </c:ext>
              </c:extLst>
            </c:dLbl>
            <c:dLbl>
              <c:idx val="2"/>
              <c:layout>
                <c:manualLayout>
                  <c:x val="-4.5992472800606331E-2"/>
                  <c:y val="-7.542088341906025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163-4AFB-9B19-72A0487C1CF8}"/>
                </c:ext>
              </c:extLst>
            </c:dLbl>
            <c:dLbl>
              <c:idx val="3"/>
              <c:layout>
                <c:manualLayout>
                  <c:x val="-3.7292092158953224E-2"/>
                  <c:y val="-8.956229906013411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163-4AFB-9B19-72A0487C1CF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163-4AFB-9B19-72A0487C1CF8}"/>
            </c:ext>
          </c:extLst>
        </c:ser>
        <c:dLbls>
          <c:showLegendKey val="0"/>
          <c:showVal val="0"/>
          <c:showCatName val="0"/>
          <c:showSerName val="0"/>
          <c:showPercent val="0"/>
          <c:showBubbleSize val="0"/>
        </c:dLbls>
        <c:smooth val="0"/>
        <c:axId val="259746088"/>
        <c:axId val="259746480"/>
      </c:lineChart>
      <c:catAx>
        <c:axId val="2597460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59746480"/>
        <c:crosses val="autoZero"/>
        <c:auto val="1"/>
        <c:lblAlgn val="ctr"/>
        <c:lblOffset val="100"/>
        <c:noMultiLvlLbl val="0"/>
      </c:catAx>
      <c:valAx>
        <c:axId val="259746480"/>
        <c:scaling>
          <c:orientation val="minMax"/>
        </c:scaling>
        <c:delete val="1"/>
        <c:axPos val="l"/>
        <c:numFmt formatCode="0%" sourceLinked="1"/>
        <c:majorTickMark val="out"/>
        <c:minorTickMark val="none"/>
        <c:tickLblPos val="nextTo"/>
        <c:crossAx val="2597460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EF6-48FB-AF1E-DD72426C807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EF6-48FB-AF1E-DD72426C80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0.25</c:v>
                </c:pt>
                <c:pt idx="1">
                  <c:v>0.5</c:v>
                </c:pt>
                <c:pt idx="2">
                  <c:v>0.25</c:v>
                </c:pt>
                <c:pt idx="3">
                  <c:v>0</c:v>
                </c:pt>
              </c:numCache>
            </c:numRef>
          </c:val>
          <c:smooth val="0"/>
          <c:extLst>
            <c:ext xmlns:c16="http://schemas.microsoft.com/office/drawing/2014/chart" uri="{C3380CC4-5D6E-409C-BE32-E72D297353CC}">
              <c16:uniqueId val="{00000002-C636-4AFC-9757-5D9F6C36A606}"/>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2EF6-48FB-AF1E-DD72426C807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EF6-48FB-AF1E-DD72426C807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EF6-48FB-AF1E-DD72426C807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EF6-48FB-AF1E-DD72426C80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C636-4AFC-9757-5D9F6C36A606}"/>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EF6-48FB-AF1E-DD72426C8074}"/>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2EF6-48FB-AF1E-DD72426C8074}"/>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EF6-48FB-AF1E-DD72426C8074}"/>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EF6-48FB-AF1E-DD72426C807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C636-4AFC-9757-5D9F6C36A606}"/>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636-4AFC-9757-5D9F6C36A606}"/>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636-4AFC-9757-5D9F6C36A606}"/>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C636-4AFC-9757-5D9F6C36A606}"/>
            </c:ext>
          </c:extLst>
        </c:ser>
        <c:dLbls>
          <c:showLegendKey val="0"/>
          <c:showVal val="0"/>
          <c:showCatName val="0"/>
          <c:showSerName val="0"/>
          <c:showPercent val="0"/>
          <c:showBubbleSize val="0"/>
        </c:dLbls>
        <c:smooth val="0"/>
        <c:axId val="259747264"/>
        <c:axId val="260185048"/>
      </c:lineChart>
      <c:catAx>
        <c:axId val="2597472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0185048"/>
        <c:crosses val="autoZero"/>
        <c:auto val="1"/>
        <c:lblAlgn val="ctr"/>
        <c:lblOffset val="100"/>
        <c:noMultiLvlLbl val="0"/>
      </c:catAx>
      <c:valAx>
        <c:axId val="260185048"/>
        <c:scaling>
          <c:orientation val="minMax"/>
        </c:scaling>
        <c:delete val="1"/>
        <c:axPos val="l"/>
        <c:numFmt formatCode="0%" sourceLinked="1"/>
        <c:majorTickMark val="out"/>
        <c:minorTickMark val="none"/>
        <c:tickLblPos val="nextTo"/>
        <c:crossAx val="2597472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32E-2"/>
          <c:y val="0.21603249926230841"/>
          <c:w val="0.9521479064709083"/>
          <c:h val="0.52854170880943052"/>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672-4882-A0C0-3AAD9B1C4FF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672-4882-A0C0-3AAD9B1C4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6BF2-469F-9DD9-E2CF8AAABEDC}"/>
            </c:ext>
          </c:extLst>
        </c:ser>
        <c:ser>
          <c:idx val="0"/>
          <c:order val="1"/>
          <c:tx>
            <c:strRef>
              <c:f>Academica!$H$2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672-4882-A0C0-3AAD9B1C4FF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672-4882-A0C0-3AAD9B1C4FF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672-4882-A0C0-3AAD9B1C4FF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672-4882-A0C0-3AAD9B1C4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6BF2-469F-9DD9-E2CF8AAABEDC}"/>
            </c:ext>
          </c:extLst>
        </c:ser>
        <c:ser>
          <c:idx val="1"/>
          <c:order val="2"/>
          <c:tx>
            <c:strRef>
              <c:f>Academica!$M$2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672-4882-A0C0-3AAD9B1C4FF5}"/>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672-4882-A0C0-3AAD9B1C4FF5}"/>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672-4882-A0C0-3AAD9B1C4FF5}"/>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672-4882-A0C0-3AAD9B1C4F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6BF2-469F-9DD9-E2CF8AAABEDC}"/>
            </c:ext>
          </c:extLst>
        </c:ser>
        <c:ser>
          <c:idx val="3"/>
          <c:order val="3"/>
          <c:tx>
            <c:v>AÑO 2014</c:v>
          </c:tx>
          <c:marker>
            <c:symbol val="none"/>
          </c:marker>
          <c:dLbls>
            <c:dLbl>
              <c:idx val="0"/>
              <c:layout>
                <c:manualLayout>
                  <c:x val="-3.5116996998539943E-2"/>
                  <c:y val="-7.070742312695908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6BF2-469F-9DD9-E2CF8AAABEDC}"/>
                </c:ext>
              </c:extLst>
            </c:dLbl>
            <c:dLbl>
              <c:idx val="1"/>
              <c:layout>
                <c:manualLayout>
                  <c:x val="-3.2941901838126682E-2"/>
                  <c:y val="-6.1279445033154349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6BF2-469F-9DD9-E2CF8AAABEDC}"/>
                </c:ext>
              </c:extLst>
            </c:dLbl>
            <c:dLbl>
              <c:idx val="2"/>
              <c:layout>
                <c:manualLayout>
                  <c:x val="-3.2941901838126682E-2"/>
                  <c:y val="-7.0707051961332007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6BF2-469F-9DD9-E2CF8AAABEDC}"/>
                </c:ext>
              </c:extLst>
            </c:dLbl>
            <c:dLbl>
              <c:idx val="3"/>
              <c:layout>
                <c:manualLayout>
                  <c:x val="-3.9467187319366485E-2"/>
                  <c:y val="-6.1279445033154349E-2"/>
                </c:manualLayout>
              </c:layout>
              <c:spPr/>
              <c:txPr>
                <a:bodyPr/>
                <a:lstStyle/>
                <a:p>
                  <a:pPr>
                    <a:defRPr sz="1600" b="1"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6BF2-469F-9DD9-E2CF8AAABEDC}"/>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6BF2-469F-9DD9-E2CF8AAABEDC}"/>
            </c:ext>
          </c:extLst>
        </c:ser>
        <c:dLbls>
          <c:showLegendKey val="0"/>
          <c:showVal val="0"/>
          <c:showCatName val="0"/>
          <c:showSerName val="0"/>
          <c:showPercent val="0"/>
          <c:showBubbleSize val="0"/>
        </c:dLbls>
        <c:smooth val="0"/>
        <c:axId val="260185832"/>
        <c:axId val="260186224"/>
      </c:lineChart>
      <c:catAx>
        <c:axId val="260185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0186224"/>
        <c:crosses val="autoZero"/>
        <c:auto val="1"/>
        <c:lblAlgn val="ctr"/>
        <c:lblOffset val="100"/>
        <c:noMultiLvlLbl val="0"/>
      </c:catAx>
      <c:valAx>
        <c:axId val="260186224"/>
        <c:scaling>
          <c:orientation val="minMax"/>
        </c:scaling>
        <c:delete val="1"/>
        <c:axPos val="l"/>
        <c:numFmt formatCode="0%" sourceLinked="1"/>
        <c:majorTickMark val="out"/>
        <c:minorTickMark val="none"/>
        <c:tickLblPos val="nextTo"/>
        <c:crossAx val="260185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C9-4C8A-8B68-9B7BBF54D417}"/>
              </c:ext>
            </c:extLst>
          </c:dPt>
          <c:dPt>
            <c:idx val="1"/>
            <c:invertIfNegative val="0"/>
            <c:bubble3D val="0"/>
            <c:spPr>
              <a:solidFill>
                <a:srgbClr val="C00000"/>
              </a:solidFill>
            </c:spPr>
            <c:extLst>
              <c:ext xmlns:c16="http://schemas.microsoft.com/office/drawing/2014/chart" uri="{C3380CC4-5D6E-409C-BE32-E72D297353CC}">
                <c16:uniqueId val="{00000001-64C9-4C8A-8B68-9B7BBF54D41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C9-4C8A-8B68-9B7BBF54D41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C9-4C8A-8B68-9B7BBF54D41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1</c:v>
                </c:pt>
                <c:pt idx="2">
                  <c:v>0</c:v>
                </c:pt>
                <c:pt idx="3">
                  <c:v>0</c:v>
                </c:pt>
              </c:numCache>
            </c:numRef>
          </c:val>
          <c:extLst>
            <c:ext xmlns:c16="http://schemas.microsoft.com/office/drawing/2014/chart" uri="{C3380CC4-5D6E-409C-BE32-E72D297353CC}">
              <c16:uniqueId val="{00000004-64C9-4C8A-8B68-9B7BBF54D417}"/>
            </c:ext>
          </c:extLst>
        </c:ser>
        <c:dLbls>
          <c:showLegendKey val="0"/>
          <c:showVal val="0"/>
          <c:showCatName val="0"/>
          <c:showSerName val="0"/>
          <c:showPercent val="0"/>
          <c:showBubbleSize val="0"/>
        </c:dLbls>
        <c:gapWidth val="150"/>
        <c:shape val="box"/>
        <c:axId val="260187008"/>
        <c:axId val="260187400"/>
        <c:axId val="0"/>
      </c:bar3DChart>
      <c:catAx>
        <c:axId val="2601870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0187400"/>
        <c:crosses val="autoZero"/>
        <c:auto val="1"/>
        <c:lblAlgn val="ctr"/>
        <c:lblOffset val="100"/>
        <c:noMultiLvlLbl val="0"/>
      </c:catAx>
      <c:valAx>
        <c:axId val="260187400"/>
        <c:scaling>
          <c:orientation val="minMax"/>
        </c:scaling>
        <c:delete val="1"/>
        <c:axPos val="l"/>
        <c:numFmt formatCode="0%" sourceLinked="1"/>
        <c:majorTickMark val="out"/>
        <c:minorTickMark val="none"/>
        <c:tickLblPos val="nextTo"/>
        <c:crossAx val="2601870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72D-4E3A-834D-30450C79CE97}"/>
              </c:ext>
            </c:extLst>
          </c:dPt>
          <c:dPt>
            <c:idx val="1"/>
            <c:invertIfNegative val="0"/>
            <c:bubble3D val="0"/>
            <c:spPr>
              <a:solidFill>
                <a:srgbClr val="C00000"/>
              </a:solidFill>
            </c:spPr>
            <c:extLst>
              <c:ext xmlns:c16="http://schemas.microsoft.com/office/drawing/2014/chart" uri="{C3380CC4-5D6E-409C-BE32-E72D297353CC}">
                <c16:uniqueId val="{00000001-372D-4E3A-834D-30450C79CE9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72D-4E3A-834D-30450C79CE9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72D-4E3A-834D-30450C79CE9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72D-4E3A-834D-30450C79CE97}"/>
            </c:ext>
          </c:extLst>
        </c:ser>
        <c:dLbls>
          <c:showLegendKey val="0"/>
          <c:showVal val="0"/>
          <c:showCatName val="0"/>
          <c:showSerName val="0"/>
          <c:showPercent val="0"/>
          <c:showBubbleSize val="0"/>
        </c:dLbls>
        <c:gapWidth val="150"/>
        <c:shape val="box"/>
        <c:axId val="260188184"/>
        <c:axId val="260188576"/>
        <c:axId val="0"/>
      </c:bar3DChart>
      <c:catAx>
        <c:axId val="260188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0188576"/>
        <c:crosses val="autoZero"/>
        <c:auto val="1"/>
        <c:lblAlgn val="ctr"/>
        <c:lblOffset val="100"/>
        <c:noMultiLvlLbl val="0"/>
      </c:catAx>
      <c:valAx>
        <c:axId val="260188576"/>
        <c:scaling>
          <c:orientation val="minMax"/>
        </c:scaling>
        <c:delete val="1"/>
        <c:axPos val="l"/>
        <c:numFmt formatCode="0%" sourceLinked="1"/>
        <c:majorTickMark val="out"/>
        <c:minorTickMark val="none"/>
        <c:tickLblPos val="nextTo"/>
        <c:crossAx val="26018818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2B-4904-98B4-9325442D517E}"/>
              </c:ext>
            </c:extLst>
          </c:dPt>
          <c:dPt>
            <c:idx val="1"/>
            <c:invertIfNegative val="0"/>
            <c:bubble3D val="0"/>
            <c:spPr>
              <a:solidFill>
                <a:srgbClr val="C00000"/>
              </a:solidFill>
            </c:spPr>
            <c:extLst>
              <c:ext xmlns:c16="http://schemas.microsoft.com/office/drawing/2014/chart" uri="{C3380CC4-5D6E-409C-BE32-E72D297353CC}">
                <c16:uniqueId val="{00000001-AA2B-4904-98B4-9325442D51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2B-4904-98B4-9325442D51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2B-4904-98B4-9325442D51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1</c:v>
                </c:pt>
                <c:pt idx="2">
                  <c:v>0</c:v>
                </c:pt>
                <c:pt idx="3">
                  <c:v>0</c:v>
                </c:pt>
              </c:numCache>
            </c:numRef>
          </c:val>
          <c:extLst>
            <c:ext xmlns:c16="http://schemas.microsoft.com/office/drawing/2014/chart" uri="{C3380CC4-5D6E-409C-BE32-E72D297353CC}">
              <c16:uniqueId val="{00000004-AA2B-4904-98B4-9325442D517E}"/>
            </c:ext>
          </c:extLst>
        </c:ser>
        <c:dLbls>
          <c:showLegendKey val="0"/>
          <c:showVal val="0"/>
          <c:showCatName val="0"/>
          <c:showSerName val="0"/>
          <c:showPercent val="0"/>
          <c:showBubbleSize val="0"/>
        </c:dLbls>
        <c:gapWidth val="150"/>
        <c:shape val="box"/>
        <c:axId val="260415888"/>
        <c:axId val="260416280"/>
        <c:axId val="0"/>
      </c:bar3DChart>
      <c:catAx>
        <c:axId val="2604158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0416280"/>
        <c:crosses val="autoZero"/>
        <c:auto val="1"/>
        <c:lblAlgn val="ctr"/>
        <c:lblOffset val="100"/>
        <c:noMultiLvlLbl val="0"/>
      </c:catAx>
      <c:valAx>
        <c:axId val="260416280"/>
        <c:scaling>
          <c:orientation val="minMax"/>
        </c:scaling>
        <c:delete val="1"/>
        <c:axPos val="l"/>
        <c:numFmt formatCode="0%" sourceLinked="1"/>
        <c:majorTickMark val="out"/>
        <c:minorTickMark val="none"/>
        <c:tickLblPos val="nextTo"/>
        <c:crossAx val="2604158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47E-2"/>
          <c:y val="0.19756283224672169"/>
          <c:w val="0.9521479064709083"/>
          <c:h val="0.56220147826628364"/>
        </c:manualLayout>
      </c:layout>
      <c:lineChart>
        <c:grouping val="standard"/>
        <c:varyColors val="0"/>
        <c:ser>
          <c:idx val="2"/>
          <c:order val="0"/>
          <c:tx>
            <c:strRef>
              <c:f>Academica!$C$2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A65-4164-86A4-9494129B0285}"/>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4A65-4164-86A4-9494129B02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2-4A65-4164-86A4-9494129B0285}"/>
            </c:ext>
          </c:extLst>
        </c:ser>
        <c:ser>
          <c:idx val="0"/>
          <c:order val="1"/>
          <c:tx>
            <c:strRef>
              <c:f>Academica!$H$2</c:f>
              <c:strCache>
                <c:ptCount val="1"/>
                <c:pt idx="0">
                  <c:v>AÑO 2020</c:v>
                </c:pt>
              </c:strCache>
            </c:strRef>
          </c:tx>
          <c:spPr>
            <a:ln w="63500"/>
          </c:spPr>
          <c:marker>
            <c:symbol val="none"/>
          </c:marker>
          <c:dLbls>
            <c:dLbl>
              <c:idx val="0"/>
              <c:layout>
                <c:manualLayout>
                  <c:x val="-6.7583333333333495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4A65-4164-86A4-9494129B0285}"/>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4A65-4164-86A4-9494129B0285}"/>
                </c:ext>
              </c:extLst>
            </c:dLbl>
            <c:dLbl>
              <c:idx val="2"/>
              <c:layout>
                <c:manualLayout>
                  <c:x val="-6.2027777777777779E-2"/>
                  <c:y val="-6.930692709093204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A65-4164-86A4-9494129B0285}"/>
                </c:ext>
              </c:extLst>
            </c:dLbl>
            <c:dLbl>
              <c:idx val="3"/>
              <c:layout>
                <c:manualLayout>
                  <c:x val="-3.9759210547729289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A65-4164-86A4-9494129B02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4A65-4164-86A4-9494129B0285}"/>
            </c:ext>
          </c:extLst>
        </c:ser>
        <c:ser>
          <c:idx val="1"/>
          <c:order val="2"/>
          <c:tx>
            <c:strRef>
              <c:f>Academica!$M$2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A65-4164-86A4-9494129B0285}"/>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4A65-4164-86A4-9494129B0285}"/>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A65-4164-86A4-9494129B0285}"/>
                </c:ext>
              </c:extLst>
            </c:dLbl>
            <c:dLbl>
              <c:idx val="3"/>
              <c:layout>
                <c:manualLayout>
                  <c:x val="-3.9759210547729289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4A65-4164-86A4-9494129B028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C-4A65-4164-86A4-9494129B0285}"/>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4A65-4164-86A4-9494129B0285}"/>
            </c:ext>
          </c:extLst>
        </c:ser>
        <c:dLbls>
          <c:showLegendKey val="0"/>
          <c:showVal val="0"/>
          <c:showCatName val="0"/>
          <c:showSerName val="0"/>
          <c:showPercent val="0"/>
          <c:showBubbleSize val="0"/>
        </c:dLbls>
        <c:smooth val="0"/>
        <c:axId val="260417064"/>
        <c:axId val="260417456"/>
      </c:lineChart>
      <c:catAx>
        <c:axId val="2604170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0417456"/>
        <c:crosses val="autoZero"/>
        <c:auto val="1"/>
        <c:lblAlgn val="ctr"/>
        <c:lblOffset val="100"/>
        <c:noMultiLvlLbl val="0"/>
      </c:catAx>
      <c:valAx>
        <c:axId val="260417456"/>
        <c:scaling>
          <c:orientation val="minMax"/>
        </c:scaling>
        <c:delete val="1"/>
        <c:axPos val="l"/>
        <c:numFmt formatCode="0%" sourceLinked="1"/>
        <c:majorTickMark val="out"/>
        <c:minorTickMark val="none"/>
        <c:tickLblPos val="nextTo"/>
        <c:crossAx val="2604170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589-4EE6-9370-C14F22AF7E69}"/>
              </c:ext>
            </c:extLst>
          </c:dPt>
          <c:dPt>
            <c:idx val="1"/>
            <c:invertIfNegative val="0"/>
            <c:bubble3D val="0"/>
            <c:spPr>
              <a:solidFill>
                <a:srgbClr val="C00000"/>
              </a:solidFill>
            </c:spPr>
            <c:extLst>
              <c:ext xmlns:c16="http://schemas.microsoft.com/office/drawing/2014/chart" uri="{C3380CC4-5D6E-409C-BE32-E72D297353CC}">
                <c16:uniqueId val="{00000001-7589-4EE6-9370-C14F22AF7E6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589-4EE6-9370-C14F22AF7E6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589-4EE6-9370-C14F22AF7E6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589-4EE6-9370-C14F22AF7E69}"/>
            </c:ext>
          </c:extLst>
        </c:ser>
        <c:dLbls>
          <c:showLegendKey val="0"/>
          <c:showVal val="0"/>
          <c:showCatName val="0"/>
          <c:showSerName val="0"/>
          <c:showPercent val="0"/>
          <c:showBubbleSize val="0"/>
        </c:dLbls>
        <c:gapWidth val="150"/>
        <c:shape val="box"/>
        <c:axId val="260417848"/>
        <c:axId val="260418240"/>
        <c:axId val="0"/>
      </c:bar3DChart>
      <c:catAx>
        <c:axId val="2604178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0418240"/>
        <c:crosses val="autoZero"/>
        <c:auto val="1"/>
        <c:lblAlgn val="ctr"/>
        <c:lblOffset val="100"/>
        <c:noMultiLvlLbl val="0"/>
      </c:catAx>
      <c:valAx>
        <c:axId val="260418240"/>
        <c:scaling>
          <c:orientation val="minMax"/>
        </c:scaling>
        <c:delete val="1"/>
        <c:axPos val="l"/>
        <c:numFmt formatCode="0%" sourceLinked="1"/>
        <c:majorTickMark val="out"/>
        <c:minorTickMark val="none"/>
        <c:tickLblPos val="nextTo"/>
        <c:crossAx val="2604178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A11-49EC-8B72-40B38E6D25C6}"/>
              </c:ext>
            </c:extLst>
          </c:dPt>
          <c:dPt>
            <c:idx val="1"/>
            <c:invertIfNegative val="0"/>
            <c:bubble3D val="0"/>
            <c:spPr>
              <a:solidFill>
                <a:srgbClr val="C00000"/>
              </a:solidFill>
            </c:spPr>
            <c:extLst>
              <c:ext xmlns:c16="http://schemas.microsoft.com/office/drawing/2014/chart" uri="{C3380CC4-5D6E-409C-BE32-E72D297353CC}">
                <c16:uniqueId val="{00000001-1A11-49EC-8B72-40B38E6D25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11-49EC-8B72-40B38E6D25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11-49EC-8B72-40B38E6D25C6}"/>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1A11-49EC-8B72-40B38E6D25C6}"/>
            </c:ext>
          </c:extLst>
        </c:ser>
        <c:dLbls>
          <c:showLegendKey val="0"/>
          <c:showVal val="0"/>
          <c:showCatName val="0"/>
          <c:showSerName val="0"/>
          <c:showPercent val="0"/>
          <c:showBubbleSize val="0"/>
        </c:dLbls>
        <c:gapWidth val="150"/>
        <c:shape val="box"/>
        <c:axId val="260419024"/>
        <c:axId val="261000152"/>
        <c:axId val="0"/>
      </c:bar3DChart>
      <c:catAx>
        <c:axId val="2604190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1000152"/>
        <c:crosses val="autoZero"/>
        <c:auto val="1"/>
        <c:lblAlgn val="ctr"/>
        <c:lblOffset val="100"/>
        <c:noMultiLvlLbl val="0"/>
      </c:catAx>
      <c:valAx>
        <c:axId val="261000152"/>
        <c:scaling>
          <c:orientation val="minMax"/>
        </c:scaling>
        <c:delete val="1"/>
        <c:axPos val="l"/>
        <c:numFmt formatCode="0%" sourceLinked="1"/>
        <c:majorTickMark val="out"/>
        <c:minorTickMark val="none"/>
        <c:tickLblPos val="nextTo"/>
        <c:crossAx val="2604190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1B38-4F2C-B344-42217A0C5C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1B38-4F2C-B344-42217A0C5C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1B38-4F2C-B344-42217A0C5CDC}"/>
            </c:ext>
          </c:extLst>
        </c:ser>
        <c:dLbls>
          <c:showLegendKey val="0"/>
          <c:showVal val="0"/>
          <c:showCatName val="0"/>
          <c:showSerName val="0"/>
          <c:showPercent val="0"/>
          <c:showBubbleSize val="0"/>
        </c:dLbls>
        <c:gapWidth val="150"/>
        <c:shape val="box"/>
        <c:axId val="261000936"/>
        <c:axId val="261001328"/>
        <c:axId val="0"/>
      </c:bar3DChart>
      <c:catAx>
        <c:axId val="26100093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1001328"/>
        <c:crosses val="autoZero"/>
        <c:auto val="1"/>
        <c:lblAlgn val="ctr"/>
        <c:lblOffset val="100"/>
        <c:noMultiLvlLbl val="0"/>
      </c:catAx>
      <c:valAx>
        <c:axId val="261001328"/>
        <c:scaling>
          <c:orientation val="minMax"/>
        </c:scaling>
        <c:delete val="1"/>
        <c:axPos val="l"/>
        <c:numFmt formatCode="0%" sourceLinked="1"/>
        <c:majorTickMark val="out"/>
        <c:minorTickMark val="none"/>
        <c:tickLblPos val="nextTo"/>
        <c:crossAx val="26100093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Gestión Estrategica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4D4-434B-949C-5B2DEF027983}"/>
              </c:ext>
            </c:extLst>
          </c:dPt>
          <c:dPt>
            <c:idx val="1"/>
            <c:invertIfNegative val="0"/>
            <c:bubble3D val="0"/>
            <c:spPr>
              <a:solidFill>
                <a:srgbClr val="C00000"/>
              </a:solidFill>
            </c:spPr>
            <c:extLst>
              <c:ext xmlns:c16="http://schemas.microsoft.com/office/drawing/2014/chart" uri="{C3380CC4-5D6E-409C-BE32-E72D297353CC}">
                <c16:uniqueId val="{00000001-D4D4-434B-949C-5B2DEF02798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4D4-434B-949C-5B2DEF02798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4D4-434B-949C-5B2DEF02798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0.6</c:v>
                </c:pt>
                <c:pt idx="2">
                  <c:v>0.4</c:v>
                </c:pt>
                <c:pt idx="3">
                  <c:v>0</c:v>
                </c:pt>
              </c:numCache>
            </c:numRef>
          </c:val>
          <c:extLst>
            <c:ext xmlns:c16="http://schemas.microsoft.com/office/drawing/2014/chart" uri="{C3380CC4-5D6E-409C-BE32-E72D297353CC}">
              <c16:uniqueId val="{00000004-D4D4-434B-949C-5B2DEF027983}"/>
            </c:ext>
          </c:extLst>
        </c:ser>
        <c:dLbls>
          <c:showLegendKey val="0"/>
          <c:showVal val="0"/>
          <c:showCatName val="0"/>
          <c:showSerName val="0"/>
          <c:showPercent val="0"/>
          <c:showBubbleSize val="0"/>
        </c:dLbls>
        <c:gapWidth val="150"/>
        <c:shape val="box"/>
        <c:axId val="257140544"/>
        <c:axId val="204855896"/>
        <c:axId val="0"/>
      </c:bar3DChart>
      <c:catAx>
        <c:axId val="257140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4855896"/>
        <c:crosses val="autoZero"/>
        <c:auto val="1"/>
        <c:lblAlgn val="ctr"/>
        <c:lblOffset val="100"/>
        <c:noMultiLvlLbl val="0"/>
      </c:catAx>
      <c:valAx>
        <c:axId val="204855896"/>
        <c:scaling>
          <c:orientation val="minMax"/>
        </c:scaling>
        <c:delete val="1"/>
        <c:axPos val="l"/>
        <c:numFmt formatCode="0%" sourceLinked="1"/>
        <c:majorTickMark val="out"/>
        <c:minorTickMark val="none"/>
        <c:tickLblPos val="nextTo"/>
        <c:crossAx val="257140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C64-4815-B3B0-BCB88ED32BDD}"/>
              </c:ext>
            </c:extLst>
          </c:dPt>
          <c:dPt>
            <c:idx val="1"/>
            <c:invertIfNegative val="0"/>
            <c:bubble3D val="0"/>
            <c:spPr>
              <a:solidFill>
                <a:srgbClr val="C00000"/>
              </a:solidFill>
            </c:spPr>
            <c:extLst>
              <c:ext xmlns:c16="http://schemas.microsoft.com/office/drawing/2014/chart" uri="{C3380CC4-5D6E-409C-BE32-E72D297353CC}">
                <c16:uniqueId val="{00000001-EC64-4815-B3B0-BCB88ED32B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64-4815-B3B0-BCB88ED32B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64-4815-B3B0-BCB88ED32B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EC64-4815-B3B0-BCB88ED32BDD}"/>
            </c:ext>
          </c:extLst>
        </c:ser>
        <c:dLbls>
          <c:showLegendKey val="0"/>
          <c:showVal val="0"/>
          <c:showCatName val="0"/>
          <c:showSerName val="0"/>
          <c:showPercent val="0"/>
          <c:showBubbleSize val="0"/>
        </c:dLbls>
        <c:gapWidth val="150"/>
        <c:shape val="box"/>
        <c:axId val="261002112"/>
        <c:axId val="261002504"/>
        <c:axId val="0"/>
      </c:bar3DChart>
      <c:catAx>
        <c:axId val="261002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1002504"/>
        <c:crosses val="autoZero"/>
        <c:auto val="1"/>
        <c:lblAlgn val="ctr"/>
        <c:lblOffset val="100"/>
        <c:noMultiLvlLbl val="0"/>
      </c:catAx>
      <c:valAx>
        <c:axId val="261002504"/>
        <c:scaling>
          <c:orientation val="minMax"/>
        </c:scaling>
        <c:delete val="1"/>
        <c:axPos val="l"/>
        <c:numFmt formatCode="0%" sourceLinked="1"/>
        <c:majorTickMark val="out"/>
        <c:minorTickMark val="none"/>
        <c:tickLblPos val="nextTo"/>
        <c:crossAx val="261002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DCA-4682-A4D9-777C1D36513E}"/>
              </c:ext>
            </c:extLst>
          </c:dPt>
          <c:dPt>
            <c:idx val="1"/>
            <c:invertIfNegative val="0"/>
            <c:bubble3D val="0"/>
            <c:spPr>
              <a:solidFill>
                <a:srgbClr val="C00000"/>
              </a:solidFill>
            </c:spPr>
            <c:extLst>
              <c:ext xmlns:c16="http://schemas.microsoft.com/office/drawing/2014/chart" uri="{C3380CC4-5D6E-409C-BE32-E72D297353CC}">
                <c16:uniqueId val="{00000001-DDCA-4682-A4D9-777C1D36513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DCA-4682-A4D9-777C1D36513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DCA-4682-A4D9-777C1D36513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extLst>
            <c:ext xmlns:c16="http://schemas.microsoft.com/office/drawing/2014/chart" uri="{C3380CC4-5D6E-409C-BE32-E72D297353CC}">
              <c16:uniqueId val="{00000004-DDCA-4682-A4D9-777C1D36513E}"/>
            </c:ext>
          </c:extLst>
        </c:ser>
        <c:dLbls>
          <c:showLegendKey val="0"/>
          <c:showVal val="0"/>
          <c:showCatName val="0"/>
          <c:showSerName val="0"/>
          <c:showPercent val="0"/>
          <c:showBubbleSize val="0"/>
        </c:dLbls>
        <c:gapWidth val="150"/>
        <c:shape val="box"/>
        <c:axId val="261003288"/>
        <c:axId val="261003680"/>
        <c:axId val="0"/>
      </c:bar3DChart>
      <c:catAx>
        <c:axId val="261003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003680"/>
        <c:crosses val="autoZero"/>
        <c:auto val="1"/>
        <c:lblAlgn val="ctr"/>
        <c:lblOffset val="100"/>
        <c:noMultiLvlLbl val="0"/>
      </c:catAx>
      <c:valAx>
        <c:axId val="261003680"/>
        <c:scaling>
          <c:orientation val="minMax"/>
        </c:scaling>
        <c:delete val="1"/>
        <c:axPos val="l"/>
        <c:numFmt formatCode="0%" sourceLinked="1"/>
        <c:majorTickMark val="out"/>
        <c:minorTickMark val="none"/>
        <c:tickLblPos val="nextTo"/>
        <c:crossAx val="261003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Año 2020</a:t>
            </a:r>
            <a:r>
              <a:rPr lang="es-CO" baseline="0"/>
              <a:t> </a:t>
            </a:r>
            <a:r>
              <a:rPr lang="es-CO"/>
              <a:t>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6C-4E29-B3AA-3E553143C45C}"/>
              </c:ext>
            </c:extLst>
          </c:dPt>
          <c:dPt>
            <c:idx val="1"/>
            <c:invertIfNegative val="0"/>
            <c:bubble3D val="0"/>
            <c:spPr>
              <a:solidFill>
                <a:srgbClr val="C00000"/>
              </a:solidFill>
            </c:spPr>
            <c:extLst>
              <c:ext xmlns:c16="http://schemas.microsoft.com/office/drawing/2014/chart" uri="{C3380CC4-5D6E-409C-BE32-E72D297353CC}">
                <c16:uniqueId val="{00000001-A16C-4E29-B3AA-3E553143C4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6C-4E29-B3AA-3E553143C4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6C-4E29-B3AA-3E553143C4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A16C-4E29-B3AA-3E553143C45C}"/>
            </c:ext>
          </c:extLst>
        </c:ser>
        <c:dLbls>
          <c:showLegendKey val="0"/>
          <c:showVal val="0"/>
          <c:showCatName val="0"/>
          <c:showSerName val="0"/>
          <c:showPercent val="0"/>
          <c:showBubbleSize val="0"/>
        </c:dLbls>
        <c:gapWidth val="150"/>
        <c:shape val="box"/>
        <c:axId val="260930904"/>
        <c:axId val="260931296"/>
        <c:axId val="0"/>
      </c:bar3DChart>
      <c:catAx>
        <c:axId val="2609309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0931296"/>
        <c:crosses val="autoZero"/>
        <c:auto val="1"/>
        <c:lblAlgn val="ctr"/>
        <c:lblOffset val="100"/>
        <c:noMultiLvlLbl val="0"/>
      </c:catAx>
      <c:valAx>
        <c:axId val="260931296"/>
        <c:scaling>
          <c:orientation val="minMax"/>
        </c:scaling>
        <c:delete val="1"/>
        <c:axPos val="l"/>
        <c:numFmt formatCode="0%" sourceLinked="1"/>
        <c:majorTickMark val="out"/>
        <c:minorTickMark val="none"/>
        <c:tickLblPos val="nextTo"/>
        <c:crossAx val="2609309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4EE-41A5-AACD-EE6777F41B87}"/>
              </c:ext>
            </c:extLst>
          </c:dPt>
          <c:dPt>
            <c:idx val="1"/>
            <c:invertIfNegative val="0"/>
            <c:bubble3D val="0"/>
            <c:spPr>
              <a:solidFill>
                <a:srgbClr val="C00000"/>
              </a:solidFill>
            </c:spPr>
            <c:extLst>
              <c:ext xmlns:c16="http://schemas.microsoft.com/office/drawing/2014/chart" uri="{C3380CC4-5D6E-409C-BE32-E72D297353CC}">
                <c16:uniqueId val="{00000001-A4EE-41A5-AACD-EE6777F41B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EE-41A5-AACD-EE6777F41B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EE-41A5-AACD-EE6777F41B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0.5</c:v>
                </c:pt>
                <c:pt idx="2">
                  <c:v>0.5</c:v>
                </c:pt>
                <c:pt idx="3">
                  <c:v>0</c:v>
                </c:pt>
              </c:numCache>
            </c:numRef>
          </c:val>
          <c:extLst>
            <c:ext xmlns:c16="http://schemas.microsoft.com/office/drawing/2014/chart" uri="{C3380CC4-5D6E-409C-BE32-E72D297353CC}">
              <c16:uniqueId val="{00000004-A4EE-41A5-AACD-EE6777F41B87}"/>
            </c:ext>
          </c:extLst>
        </c:ser>
        <c:dLbls>
          <c:showLegendKey val="0"/>
          <c:showVal val="0"/>
          <c:showCatName val="0"/>
          <c:showSerName val="0"/>
          <c:showPercent val="0"/>
          <c:showBubbleSize val="0"/>
        </c:dLbls>
        <c:gapWidth val="150"/>
        <c:shape val="box"/>
        <c:axId val="260932080"/>
        <c:axId val="260932472"/>
        <c:axId val="0"/>
      </c:bar3DChart>
      <c:catAx>
        <c:axId val="260932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0932472"/>
        <c:crosses val="autoZero"/>
        <c:auto val="1"/>
        <c:lblAlgn val="ctr"/>
        <c:lblOffset val="100"/>
        <c:noMultiLvlLbl val="0"/>
      </c:catAx>
      <c:valAx>
        <c:axId val="260932472"/>
        <c:scaling>
          <c:orientation val="minMax"/>
        </c:scaling>
        <c:delete val="1"/>
        <c:axPos val="l"/>
        <c:numFmt formatCode="0%" sourceLinked="1"/>
        <c:majorTickMark val="out"/>
        <c:minorTickMark val="none"/>
        <c:tickLblPos val="nextTo"/>
        <c:crossAx val="2609320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67-4D6A-9507-2BED62F11A7E}"/>
              </c:ext>
            </c:extLst>
          </c:dPt>
          <c:dPt>
            <c:idx val="1"/>
            <c:invertIfNegative val="0"/>
            <c:bubble3D val="0"/>
            <c:spPr>
              <a:solidFill>
                <a:srgbClr val="C00000"/>
              </a:solidFill>
            </c:spPr>
            <c:extLst>
              <c:ext xmlns:c16="http://schemas.microsoft.com/office/drawing/2014/chart" uri="{C3380CC4-5D6E-409C-BE32-E72D297353CC}">
                <c16:uniqueId val="{00000001-3967-4D6A-9507-2BED62F11A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67-4D6A-9507-2BED62F11A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67-4D6A-9507-2BED62F11A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3967-4D6A-9507-2BED62F11A7E}"/>
            </c:ext>
          </c:extLst>
        </c:ser>
        <c:dLbls>
          <c:showLegendKey val="0"/>
          <c:showVal val="0"/>
          <c:showCatName val="0"/>
          <c:showSerName val="0"/>
          <c:showPercent val="0"/>
          <c:showBubbleSize val="0"/>
        </c:dLbls>
        <c:gapWidth val="150"/>
        <c:shape val="box"/>
        <c:axId val="260933256"/>
        <c:axId val="260933648"/>
        <c:axId val="0"/>
      </c:bar3DChart>
      <c:catAx>
        <c:axId val="2609332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0933648"/>
        <c:crosses val="autoZero"/>
        <c:auto val="1"/>
        <c:lblAlgn val="ctr"/>
        <c:lblOffset val="100"/>
        <c:noMultiLvlLbl val="0"/>
      </c:catAx>
      <c:valAx>
        <c:axId val="260933648"/>
        <c:scaling>
          <c:orientation val="minMax"/>
        </c:scaling>
        <c:delete val="1"/>
        <c:axPos val="l"/>
        <c:numFmt formatCode="0%" sourceLinked="1"/>
        <c:majorTickMark val="out"/>
        <c:minorTickMark val="none"/>
        <c:tickLblPos val="nextTo"/>
        <c:crossAx val="2609332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107-474E-88EB-8FA64B2D5F50}"/>
              </c:ext>
            </c:extLst>
          </c:dPt>
          <c:dPt>
            <c:idx val="1"/>
            <c:invertIfNegative val="0"/>
            <c:bubble3D val="0"/>
            <c:spPr>
              <a:solidFill>
                <a:srgbClr val="C00000"/>
              </a:solidFill>
            </c:spPr>
            <c:extLst>
              <c:ext xmlns:c16="http://schemas.microsoft.com/office/drawing/2014/chart" uri="{C3380CC4-5D6E-409C-BE32-E72D297353CC}">
                <c16:uniqueId val="{00000001-D107-474E-88EB-8FA64B2D5F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107-474E-88EB-8FA64B2D5F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107-474E-88EB-8FA64B2D5F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extLst>
            <c:ext xmlns:c16="http://schemas.microsoft.com/office/drawing/2014/chart" uri="{C3380CC4-5D6E-409C-BE32-E72D297353CC}">
              <c16:uniqueId val="{00000004-D107-474E-88EB-8FA64B2D5F50}"/>
            </c:ext>
          </c:extLst>
        </c:ser>
        <c:dLbls>
          <c:showLegendKey val="0"/>
          <c:showVal val="0"/>
          <c:showCatName val="0"/>
          <c:showSerName val="0"/>
          <c:showPercent val="0"/>
          <c:showBubbleSize val="0"/>
        </c:dLbls>
        <c:gapWidth val="150"/>
        <c:shape val="box"/>
        <c:axId val="261553568"/>
        <c:axId val="261553960"/>
        <c:axId val="0"/>
      </c:bar3DChart>
      <c:catAx>
        <c:axId val="2615535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553960"/>
        <c:crosses val="autoZero"/>
        <c:auto val="1"/>
        <c:lblAlgn val="ctr"/>
        <c:lblOffset val="100"/>
        <c:noMultiLvlLbl val="0"/>
      </c:catAx>
      <c:valAx>
        <c:axId val="261553960"/>
        <c:scaling>
          <c:orientation val="minMax"/>
        </c:scaling>
        <c:delete val="1"/>
        <c:axPos val="l"/>
        <c:numFmt formatCode="0%" sourceLinked="1"/>
        <c:majorTickMark val="out"/>
        <c:minorTickMark val="none"/>
        <c:tickLblPos val="nextTo"/>
        <c:crossAx val="26155356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7F6-493B-AC72-0309ED6D1C92}"/>
              </c:ext>
            </c:extLst>
          </c:dPt>
          <c:dPt>
            <c:idx val="1"/>
            <c:invertIfNegative val="0"/>
            <c:bubble3D val="0"/>
            <c:spPr>
              <a:solidFill>
                <a:srgbClr val="C00000"/>
              </a:solidFill>
            </c:spPr>
            <c:extLst>
              <c:ext xmlns:c16="http://schemas.microsoft.com/office/drawing/2014/chart" uri="{C3380CC4-5D6E-409C-BE32-E72D297353CC}">
                <c16:uniqueId val="{00000001-07F6-493B-AC72-0309ED6D1C9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7F6-493B-AC72-0309ED6D1C9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7F6-493B-AC72-0309ED6D1C9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0.42857142857142855</c:v>
                </c:pt>
                <c:pt idx="1">
                  <c:v>0.5714285714285714</c:v>
                </c:pt>
                <c:pt idx="2">
                  <c:v>0</c:v>
                </c:pt>
                <c:pt idx="3">
                  <c:v>0</c:v>
                </c:pt>
              </c:numCache>
            </c:numRef>
          </c:val>
          <c:extLst>
            <c:ext xmlns:c16="http://schemas.microsoft.com/office/drawing/2014/chart" uri="{C3380CC4-5D6E-409C-BE32-E72D297353CC}">
              <c16:uniqueId val="{00000004-07F6-493B-AC72-0309ED6D1C92}"/>
            </c:ext>
          </c:extLst>
        </c:ser>
        <c:dLbls>
          <c:showLegendKey val="0"/>
          <c:showVal val="0"/>
          <c:showCatName val="0"/>
          <c:showSerName val="0"/>
          <c:showPercent val="0"/>
          <c:showBubbleSize val="0"/>
        </c:dLbls>
        <c:gapWidth val="150"/>
        <c:shape val="box"/>
        <c:axId val="261554744"/>
        <c:axId val="261555136"/>
        <c:axId val="0"/>
      </c:bar3DChart>
      <c:catAx>
        <c:axId val="2615547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555136"/>
        <c:crosses val="autoZero"/>
        <c:auto val="1"/>
        <c:lblAlgn val="ctr"/>
        <c:lblOffset val="100"/>
        <c:noMultiLvlLbl val="0"/>
      </c:catAx>
      <c:valAx>
        <c:axId val="261555136"/>
        <c:scaling>
          <c:orientation val="minMax"/>
        </c:scaling>
        <c:delete val="1"/>
        <c:axPos val="l"/>
        <c:numFmt formatCode="0%" sourceLinked="1"/>
        <c:majorTickMark val="out"/>
        <c:minorTickMark val="none"/>
        <c:tickLblPos val="nextTo"/>
        <c:crossAx val="26155474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53A-481F-8054-3B1772D44DA8}"/>
              </c:ext>
            </c:extLst>
          </c:dPt>
          <c:dPt>
            <c:idx val="1"/>
            <c:invertIfNegative val="0"/>
            <c:bubble3D val="0"/>
            <c:spPr>
              <a:solidFill>
                <a:srgbClr val="C00000"/>
              </a:solidFill>
            </c:spPr>
            <c:extLst>
              <c:ext xmlns:c16="http://schemas.microsoft.com/office/drawing/2014/chart" uri="{C3380CC4-5D6E-409C-BE32-E72D297353CC}">
                <c16:uniqueId val="{00000001-853A-481F-8054-3B1772D44DA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53A-481F-8054-3B1772D44DA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53A-481F-8054-3B1772D44DA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extLst>
            <c:ext xmlns:c16="http://schemas.microsoft.com/office/drawing/2014/chart" uri="{C3380CC4-5D6E-409C-BE32-E72D297353CC}">
              <c16:uniqueId val="{00000004-853A-481F-8054-3B1772D44DA8}"/>
            </c:ext>
          </c:extLst>
        </c:ser>
        <c:dLbls>
          <c:showLegendKey val="0"/>
          <c:showVal val="0"/>
          <c:showCatName val="0"/>
          <c:showSerName val="0"/>
          <c:showPercent val="0"/>
          <c:showBubbleSize val="0"/>
        </c:dLbls>
        <c:gapWidth val="150"/>
        <c:shape val="box"/>
        <c:axId val="261555920"/>
        <c:axId val="261556312"/>
        <c:axId val="0"/>
      </c:bar3DChart>
      <c:catAx>
        <c:axId val="261555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556312"/>
        <c:crosses val="autoZero"/>
        <c:auto val="1"/>
        <c:lblAlgn val="ctr"/>
        <c:lblOffset val="100"/>
        <c:noMultiLvlLbl val="0"/>
      </c:catAx>
      <c:valAx>
        <c:axId val="261556312"/>
        <c:scaling>
          <c:orientation val="minMax"/>
        </c:scaling>
        <c:delete val="1"/>
        <c:axPos val="l"/>
        <c:numFmt formatCode="0%" sourceLinked="1"/>
        <c:majorTickMark val="out"/>
        <c:minorTickMark val="none"/>
        <c:tickLblPos val="nextTo"/>
        <c:crossAx val="26155592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530-4850-8B4E-9C307E6CA03B}"/>
              </c:ext>
            </c:extLst>
          </c:dPt>
          <c:dPt>
            <c:idx val="1"/>
            <c:invertIfNegative val="0"/>
            <c:bubble3D val="0"/>
            <c:spPr>
              <a:solidFill>
                <a:srgbClr val="C00000"/>
              </a:solidFill>
            </c:spPr>
            <c:extLst>
              <c:ext xmlns:c16="http://schemas.microsoft.com/office/drawing/2014/chart" uri="{C3380CC4-5D6E-409C-BE32-E72D297353CC}">
                <c16:uniqueId val="{00000001-A530-4850-8B4E-9C307E6CA03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530-4850-8B4E-9C307E6CA03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530-4850-8B4E-9C307E6CA03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A530-4850-8B4E-9C307E6CA03B}"/>
            </c:ext>
          </c:extLst>
        </c:ser>
        <c:dLbls>
          <c:showLegendKey val="0"/>
          <c:showVal val="0"/>
          <c:showCatName val="0"/>
          <c:showSerName val="0"/>
          <c:showPercent val="0"/>
          <c:showBubbleSize val="0"/>
        </c:dLbls>
        <c:gapWidth val="150"/>
        <c:shape val="box"/>
        <c:axId val="261557096"/>
        <c:axId val="261303696"/>
        <c:axId val="0"/>
      </c:bar3DChart>
      <c:catAx>
        <c:axId val="26155709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303696"/>
        <c:crosses val="autoZero"/>
        <c:auto val="1"/>
        <c:lblAlgn val="ctr"/>
        <c:lblOffset val="100"/>
        <c:noMultiLvlLbl val="0"/>
      </c:catAx>
      <c:valAx>
        <c:axId val="261303696"/>
        <c:scaling>
          <c:orientation val="minMax"/>
        </c:scaling>
        <c:delete val="1"/>
        <c:axPos val="l"/>
        <c:numFmt formatCode="0%" sourceLinked="1"/>
        <c:majorTickMark val="out"/>
        <c:minorTickMark val="none"/>
        <c:tickLblPos val="nextTo"/>
        <c:crossAx val="26155709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C1-42A1-BEC7-2594FD015201}"/>
              </c:ext>
            </c:extLst>
          </c:dPt>
          <c:dPt>
            <c:idx val="1"/>
            <c:invertIfNegative val="0"/>
            <c:bubble3D val="0"/>
            <c:spPr>
              <a:solidFill>
                <a:srgbClr val="C00000"/>
              </a:solidFill>
            </c:spPr>
            <c:extLst>
              <c:ext xmlns:c16="http://schemas.microsoft.com/office/drawing/2014/chart" uri="{C3380CC4-5D6E-409C-BE32-E72D297353CC}">
                <c16:uniqueId val="{00000001-6CC1-42A1-BEC7-2594FD01520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C1-42A1-BEC7-2594FD01520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C1-42A1-BEC7-2594FD01520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extLst>
            <c:ext xmlns:c16="http://schemas.microsoft.com/office/drawing/2014/chart" uri="{C3380CC4-5D6E-409C-BE32-E72D297353CC}">
              <c16:uniqueId val="{00000004-6CC1-42A1-BEC7-2594FD015201}"/>
            </c:ext>
          </c:extLst>
        </c:ser>
        <c:dLbls>
          <c:showLegendKey val="0"/>
          <c:showVal val="0"/>
          <c:showCatName val="0"/>
          <c:showSerName val="0"/>
          <c:showPercent val="0"/>
          <c:showBubbleSize val="0"/>
        </c:dLbls>
        <c:gapWidth val="150"/>
        <c:shape val="box"/>
        <c:axId val="261304480"/>
        <c:axId val="261304872"/>
        <c:axId val="0"/>
      </c:bar3DChart>
      <c:catAx>
        <c:axId val="261304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304872"/>
        <c:crosses val="autoZero"/>
        <c:auto val="1"/>
        <c:lblAlgn val="ctr"/>
        <c:lblOffset val="100"/>
        <c:noMultiLvlLbl val="0"/>
      </c:catAx>
      <c:valAx>
        <c:axId val="261304872"/>
        <c:scaling>
          <c:orientation val="minMax"/>
        </c:scaling>
        <c:delete val="1"/>
        <c:axPos val="l"/>
        <c:numFmt formatCode="0%" sourceLinked="1"/>
        <c:majorTickMark val="out"/>
        <c:minorTickMark val="none"/>
        <c:tickLblPos val="nextTo"/>
        <c:crossAx val="261304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7ED-4699-99F4-CF2601E7F40B}"/>
              </c:ext>
            </c:extLst>
          </c:dPt>
          <c:dPt>
            <c:idx val="1"/>
            <c:invertIfNegative val="0"/>
            <c:bubble3D val="0"/>
            <c:spPr>
              <a:solidFill>
                <a:srgbClr val="C00000"/>
              </a:solidFill>
            </c:spPr>
            <c:extLst>
              <c:ext xmlns:c16="http://schemas.microsoft.com/office/drawing/2014/chart" uri="{C3380CC4-5D6E-409C-BE32-E72D297353CC}">
                <c16:uniqueId val="{00000001-A7ED-4699-99F4-CF2601E7F40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7ED-4699-99F4-CF2601E7F40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7ED-4699-99F4-CF2601E7F40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extLst>
            <c:ext xmlns:c16="http://schemas.microsoft.com/office/drawing/2014/chart" uri="{C3380CC4-5D6E-409C-BE32-E72D297353CC}">
              <c16:uniqueId val="{00000004-A7ED-4699-99F4-CF2601E7F40B}"/>
            </c:ext>
          </c:extLst>
        </c:ser>
        <c:dLbls>
          <c:showLegendKey val="0"/>
          <c:showVal val="0"/>
          <c:showCatName val="0"/>
          <c:showSerName val="0"/>
          <c:showPercent val="0"/>
          <c:showBubbleSize val="0"/>
        </c:dLbls>
        <c:gapWidth val="150"/>
        <c:shape val="box"/>
        <c:axId val="204855112"/>
        <c:axId val="204854720"/>
        <c:axId val="0"/>
      </c:bar3DChart>
      <c:catAx>
        <c:axId val="2048551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4854720"/>
        <c:crosses val="autoZero"/>
        <c:auto val="1"/>
        <c:lblAlgn val="ctr"/>
        <c:lblOffset val="100"/>
        <c:noMultiLvlLbl val="0"/>
      </c:catAx>
      <c:valAx>
        <c:axId val="204854720"/>
        <c:scaling>
          <c:orientation val="minMax"/>
        </c:scaling>
        <c:delete val="1"/>
        <c:axPos val="l"/>
        <c:numFmt formatCode="0%" sourceLinked="1"/>
        <c:majorTickMark val="out"/>
        <c:minorTickMark val="none"/>
        <c:tickLblPos val="nextTo"/>
        <c:crossAx val="20485511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B412-419A-9AB7-AB6B0160A54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B412-419A-9AB7-AB6B0160A5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91A0-41FC-B3F6-4A3C46FE8F5B}"/>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B412-419A-9AB7-AB6B0160A54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B412-419A-9AB7-AB6B0160A54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B412-419A-9AB7-AB6B0160A54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B412-419A-9AB7-AB6B0160A5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91A0-41FC-B3F6-4A3C46FE8F5B}"/>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B412-419A-9AB7-AB6B0160A542}"/>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B412-419A-9AB7-AB6B0160A542}"/>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B412-419A-9AB7-AB6B0160A542}"/>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B412-419A-9AB7-AB6B0160A54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0.66666666666666663</c:v>
                </c:pt>
                <c:pt idx="3">
                  <c:v>0.33333333333333331</c:v>
                </c:pt>
              </c:numCache>
            </c:numRef>
          </c:val>
          <c:smooth val="0"/>
          <c:extLst>
            <c:ext xmlns:c16="http://schemas.microsoft.com/office/drawing/2014/chart" uri="{C3380CC4-5D6E-409C-BE32-E72D297353CC}">
              <c16:uniqueId val="{0000000C-91A0-41FC-B3F6-4A3C46FE8F5B}"/>
            </c:ext>
          </c:extLst>
        </c:ser>
        <c:ser>
          <c:idx val="3"/>
          <c:order val="3"/>
          <c:tx>
            <c:v>AÑO 4</c:v>
          </c:tx>
          <c:marker>
            <c:symbol val="none"/>
          </c:marker>
          <c:dLbls>
            <c:dLbl>
              <c:idx val="0"/>
              <c:layout>
                <c:manualLayout>
                  <c:x val="-2.8591711517300153E-2"/>
                  <c:y val="-8.95622990601340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A0-41FC-B3F6-4A3C46FE8F5B}"/>
                </c:ext>
              </c:extLst>
            </c:dLbl>
            <c:dLbl>
              <c:idx val="1"/>
              <c:layout>
                <c:manualLayout>
                  <c:x val="-3.8455682436106552E-2"/>
                  <c:y val="-5.65656625642951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91A0-41FC-B3F6-4A3C46FE8F5B}"/>
                </c:ext>
              </c:extLst>
            </c:dLbl>
            <c:dLbl>
              <c:idx val="3"/>
              <c:layout>
                <c:manualLayout>
                  <c:x val="-2.42415211964736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A0-41FC-B3F6-4A3C46FE8F5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91A0-41FC-B3F6-4A3C46FE8F5B}"/>
            </c:ext>
          </c:extLst>
        </c:ser>
        <c:dLbls>
          <c:showLegendKey val="0"/>
          <c:showVal val="0"/>
          <c:showCatName val="0"/>
          <c:showSerName val="0"/>
          <c:showPercent val="0"/>
          <c:showBubbleSize val="0"/>
        </c:dLbls>
        <c:smooth val="0"/>
        <c:axId val="261305656"/>
        <c:axId val="261306048"/>
      </c:lineChart>
      <c:catAx>
        <c:axId val="2613056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1306048"/>
        <c:crosses val="autoZero"/>
        <c:auto val="1"/>
        <c:lblAlgn val="ctr"/>
        <c:lblOffset val="100"/>
        <c:noMultiLvlLbl val="0"/>
      </c:catAx>
      <c:valAx>
        <c:axId val="261306048"/>
        <c:scaling>
          <c:orientation val="minMax"/>
        </c:scaling>
        <c:delete val="1"/>
        <c:axPos val="l"/>
        <c:numFmt formatCode="0%" sourceLinked="1"/>
        <c:majorTickMark val="out"/>
        <c:minorTickMark val="none"/>
        <c:tickLblPos val="nextTo"/>
        <c:crossAx val="26130565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44" l="0.7000000000000004" r="0.7000000000000004" t="0.75000000000000044" header="0.30000000000000021" footer="0.3000000000000002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E02-45CA-96EA-C7F13832621B}"/>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E02-45CA-96EA-C7F1383262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2-CE02-45CA-96EA-C7F13832621B}"/>
            </c:ext>
          </c:extLst>
        </c:ser>
        <c:ser>
          <c:idx val="0"/>
          <c:order val="1"/>
          <c:tx>
            <c:strRef>
              <c:f>Admon!$H$2</c:f>
              <c:strCache>
                <c:ptCount val="1"/>
                <c:pt idx="0">
                  <c:v>AÑO 2020</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E02-45CA-96EA-C7F13832621B}"/>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E02-45CA-96EA-C7F13832621B}"/>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E02-45CA-96EA-C7F13832621B}"/>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E02-45CA-96EA-C7F1383262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0.7142857142857143</c:v>
                </c:pt>
                <c:pt idx="1">
                  <c:v>0.2857142857142857</c:v>
                </c:pt>
                <c:pt idx="2">
                  <c:v>0</c:v>
                </c:pt>
                <c:pt idx="3">
                  <c:v>0</c:v>
                </c:pt>
              </c:numCache>
            </c:numRef>
          </c:val>
          <c:smooth val="0"/>
          <c:extLst>
            <c:ext xmlns:c16="http://schemas.microsoft.com/office/drawing/2014/chart" uri="{C3380CC4-5D6E-409C-BE32-E72D297353CC}">
              <c16:uniqueId val="{00000007-CE02-45CA-96EA-C7F13832621B}"/>
            </c:ext>
          </c:extLst>
        </c:ser>
        <c:ser>
          <c:idx val="1"/>
          <c:order val="2"/>
          <c:tx>
            <c:strRef>
              <c:f>Directiva!$M$2</c:f>
              <c:strCache>
                <c:ptCount val="1"/>
                <c:pt idx="0">
                  <c:v>AÑO 2021</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E02-45CA-96EA-C7F13832621B}"/>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E02-45CA-96EA-C7F13832621B}"/>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E02-45CA-96EA-C7F13832621B}"/>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E02-45CA-96EA-C7F1383262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0.6</c:v>
                </c:pt>
                <c:pt idx="2">
                  <c:v>0.4</c:v>
                </c:pt>
                <c:pt idx="3">
                  <c:v>0</c:v>
                </c:pt>
              </c:numCache>
            </c:numRef>
          </c:val>
          <c:smooth val="0"/>
          <c:extLst>
            <c:ext xmlns:c16="http://schemas.microsoft.com/office/drawing/2014/chart" uri="{C3380CC4-5D6E-409C-BE32-E72D297353CC}">
              <c16:uniqueId val="{0000000C-CE02-45CA-96EA-C7F13832621B}"/>
            </c:ext>
          </c:extLst>
        </c:ser>
        <c:ser>
          <c:idx val="3"/>
          <c:order val="3"/>
          <c:tx>
            <c:v>AÑO 4</c:v>
          </c:tx>
          <c:marker>
            <c:symbol val="none"/>
          </c:marker>
          <c:dLbls>
            <c:dLbl>
              <c:idx val="0"/>
              <c:layout>
                <c:manualLayout>
                  <c:x val="-4.4219684611201772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CE02-45CA-96EA-C7F13832621B}"/>
                </c:ext>
              </c:extLst>
            </c:dLbl>
            <c:dLbl>
              <c:idx val="1"/>
              <c:layout>
                <c:manualLayout>
                  <c:x val="-4.6394779771615012E-2"/>
                  <c:y val="-5.99472928586834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CE02-45CA-96EA-C7F13832621B}"/>
                </c:ext>
              </c:extLst>
            </c:dLbl>
            <c:dLbl>
              <c:idx val="2"/>
              <c:layout>
                <c:manualLayout>
                  <c:x val="-4.4219684611201772E-2"/>
                  <c:y val="-7.3781283518379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CE02-45CA-96EA-C7F13832621B}"/>
                </c:ext>
              </c:extLst>
            </c:dLbl>
            <c:dLbl>
              <c:idx val="3"/>
              <c:layout>
                <c:manualLayout>
                  <c:x val="-4.2044589450788483E-2"/>
                  <c:y val="-4.611330219898725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CE02-45CA-96EA-C7F13832621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CE02-45CA-96EA-C7F13832621B}"/>
            </c:ext>
          </c:extLst>
        </c:ser>
        <c:dLbls>
          <c:showLegendKey val="0"/>
          <c:showVal val="0"/>
          <c:showCatName val="0"/>
          <c:showSerName val="0"/>
          <c:showPercent val="0"/>
          <c:showBubbleSize val="0"/>
        </c:dLbls>
        <c:smooth val="0"/>
        <c:axId val="261306832"/>
        <c:axId val="261307224"/>
      </c:lineChart>
      <c:catAx>
        <c:axId val="2613068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1307224"/>
        <c:crosses val="autoZero"/>
        <c:auto val="1"/>
        <c:lblAlgn val="ctr"/>
        <c:lblOffset val="100"/>
        <c:noMultiLvlLbl val="0"/>
      </c:catAx>
      <c:valAx>
        <c:axId val="261307224"/>
        <c:scaling>
          <c:orientation val="minMax"/>
        </c:scaling>
        <c:delete val="1"/>
        <c:axPos val="l"/>
        <c:numFmt formatCode="0%" sourceLinked="1"/>
        <c:majorTickMark val="out"/>
        <c:minorTickMark val="none"/>
        <c:tickLblPos val="nextTo"/>
        <c:crossAx val="261306832"/>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C526-403D-BF24-FE56DDF381D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C526-403D-BF24-FE56DDF381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2-74E6-43FA-A525-38E6B5FABAE0}"/>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C526-403D-BF24-FE56DDF381D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C526-403D-BF24-FE56DDF381D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C526-403D-BF24-FE56DDF381D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C526-403D-BF24-FE56DDF381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74E6-43FA-A525-38E6B5FABAE0}"/>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C526-403D-BF24-FE56DDF381D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C526-403D-BF24-FE56DDF381D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C526-403D-BF24-FE56DDF381D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C526-403D-BF24-FE56DDF381D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74E6-43FA-A525-38E6B5FABAE0}"/>
            </c:ext>
          </c:extLst>
        </c:ser>
        <c:ser>
          <c:idx val="3"/>
          <c:order val="3"/>
          <c:tx>
            <c:v>AÑO 4</c:v>
          </c:tx>
          <c:marker>
            <c:symbol val="none"/>
          </c:marker>
          <c:dLbls>
            <c:dLbl>
              <c:idx val="0"/>
              <c:layout>
                <c:manualLayout>
                  <c:x val="-4.8569874932028301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4E6-43FA-A525-38E6B5FABAE0}"/>
                </c:ext>
              </c:extLst>
            </c:dLbl>
            <c:dLbl>
              <c:idx val="1"/>
              <c:layout>
                <c:manualLayout>
                  <c:x val="-3.5519303969548666E-2"/>
                  <c:y val="-5.18518573506039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4E6-43FA-A525-38E6B5FABAE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74E6-43FA-A525-38E6B5FABAE0}"/>
            </c:ext>
          </c:extLst>
        </c:ser>
        <c:dLbls>
          <c:showLegendKey val="0"/>
          <c:showVal val="0"/>
          <c:showCatName val="0"/>
          <c:showSerName val="0"/>
          <c:showPercent val="0"/>
          <c:showBubbleSize val="0"/>
        </c:dLbls>
        <c:smooth val="0"/>
        <c:axId val="261308008"/>
        <c:axId val="261308400"/>
      </c:lineChart>
      <c:catAx>
        <c:axId val="261308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1308400"/>
        <c:crosses val="autoZero"/>
        <c:auto val="1"/>
        <c:lblAlgn val="ctr"/>
        <c:lblOffset val="100"/>
        <c:noMultiLvlLbl val="0"/>
      </c:catAx>
      <c:valAx>
        <c:axId val="261308400"/>
        <c:scaling>
          <c:orientation val="minMax"/>
        </c:scaling>
        <c:delete val="1"/>
        <c:axPos val="l"/>
        <c:numFmt formatCode="0%" sourceLinked="1"/>
        <c:majorTickMark val="out"/>
        <c:minorTickMark val="none"/>
        <c:tickLblPos val="nextTo"/>
        <c:crossAx val="26130800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7E-40CA-9DA3-8533E69A0660}"/>
              </c:ext>
            </c:extLst>
          </c:dPt>
          <c:dPt>
            <c:idx val="1"/>
            <c:invertIfNegative val="0"/>
            <c:bubble3D val="0"/>
            <c:spPr>
              <a:solidFill>
                <a:srgbClr val="C00000"/>
              </a:solidFill>
            </c:spPr>
            <c:extLst>
              <c:ext xmlns:c16="http://schemas.microsoft.com/office/drawing/2014/chart" uri="{C3380CC4-5D6E-409C-BE32-E72D297353CC}">
                <c16:uniqueId val="{00000001-947E-40CA-9DA3-8533E69A066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7E-40CA-9DA3-8533E69A066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7E-40CA-9DA3-8533E69A066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0.2</c:v>
                </c:pt>
                <c:pt idx="1">
                  <c:v>0.2</c:v>
                </c:pt>
                <c:pt idx="2">
                  <c:v>0.5</c:v>
                </c:pt>
                <c:pt idx="3">
                  <c:v>0.1</c:v>
                </c:pt>
              </c:numCache>
            </c:numRef>
          </c:val>
          <c:extLst>
            <c:ext xmlns:c16="http://schemas.microsoft.com/office/drawing/2014/chart" uri="{C3380CC4-5D6E-409C-BE32-E72D297353CC}">
              <c16:uniqueId val="{00000004-947E-40CA-9DA3-8533E69A0660}"/>
            </c:ext>
          </c:extLst>
        </c:ser>
        <c:dLbls>
          <c:showLegendKey val="0"/>
          <c:showVal val="0"/>
          <c:showCatName val="0"/>
          <c:showSerName val="0"/>
          <c:showPercent val="0"/>
          <c:showBubbleSize val="0"/>
        </c:dLbls>
        <c:gapWidth val="150"/>
        <c:shape val="box"/>
        <c:axId val="261309184"/>
        <c:axId val="261309576"/>
        <c:axId val="0"/>
      </c:bar3DChart>
      <c:catAx>
        <c:axId val="2613091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309576"/>
        <c:crosses val="autoZero"/>
        <c:auto val="1"/>
        <c:lblAlgn val="ctr"/>
        <c:lblOffset val="100"/>
        <c:noMultiLvlLbl val="0"/>
      </c:catAx>
      <c:valAx>
        <c:axId val="261309576"/>
        <c:scaling>
          <c:orientation val="minMax"/>
        </c:scaling>
        <c:delete val="1"/>
        <c:axPos val="l"/>
        <c:numFmt formatCode="0%" sourceLinked="1"/>
        <c:majorTickMark val="out"/>
        <c:minorTickMark val="none"/>
        <c:tickLblPos val="nextTo"/>
        <c:crossAx val="26130918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A12-4B7E-9E8E-D3639C72665C}"/>
              </c:ext>
            </c:extLst>
          </c:dPt>
          <c:dPt>
            <c:idx val="1"/>
            <c:invertIfNegative val="0"/>
            <c:bubble3D val="0"/>
            <c:spPr>
              <a:solidFill>
                <a:srgbClr val="C00000"/>
              </a:solidFill>
            </c:spPr>
            <c:extLst>
              <c:ext xmlns:c16="http://schemas.microsoft.com/office/drawing/2014/chart" uri="{C3380CC4-5D6E-409C-BE32-E72D297353CC}">
                <c16:uniqueId val="{00000001-8A12-4B7E-9E8E-D3639C7266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A12-4B7E-9E8E-D3639C7266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A12-4B7E-9E8E-D3639C7266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0.2</c:v>
                </c:pt>
                <c:pt idx="2">
                  <c:v>0.5</c:v>
                </c:pt>
                <c:pt idx="3">
                  <c:v>0.1</c:v>
                </c:pt>
              </c:numCache>
            </c:numRef>
          </c:val>
          <c:extLst>
            <c:ext xmlns:c16="http://schemas.microsoft.com/office/drawing/2014/chart" uri="{C3380CC4-5D6E-409C-BE32-E72D297353CC}">
              <c16:uniqueId val="{00000004-8A12-4B7E-9E8E-D3639C72665C}"/>
            </c:ext>
          </c:extLst>
        </c:ser>
        <c:dLbls>
          <c:showLegendKey val="0"/>
          <c:showVal val="0"/>
          <c:showCatName val="0"/>
          <c:showSerName val="0"/>
          <c:showPercent val="0"/>
          <c:showBubbleSize val="0"/>
        </c:dLbls>
        <c:gapWidth val="150"/>
        <c:shape val="box"/>
        <c:axId val="261310360"/>
        <c:axId val="261310752"/>
        <c:axId val="0"/>
      </c:bar3DChart>
      <c:catAx>
        <c:axId val="26131036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1310752"/>
        <c:crosses val="autoZero"/>
        <c:auto val="1"/>
        <c:lblAlgn val="ctr"/>
        <c:lblOffset val="100"/>
        <c:noMultiLvlLbl val="0"/>
      </c:catAx>
      <c:valAx>
        <c:axId val="261310752"/>
        <c:scaling>
          <c:orientation val="minMax"/>
        </c:scaling>
        <c:delete val="1"/>
        <c:axPos val="l"/>
        <c:numFmt formatCode="0%" sourceLinked="1"/>
        <c:majorTickMark val="out"/>
        <c:minorTickMark val="none"/>
        <c:tickLblPos val="nextTo"/>
        <c:crossAx val="26131036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651-40FE-8AB1-F3E91DD34077}"/>
              </c:ext>
            </c:extLst>
          </c:dPt>
          <c:dPt>
            <c:idx val="1"/>
            <c:invertIfNegative val="0"/>
            <c:bubble3D val="0"/>
            <c:spPr>
              <a:solidFill>
                <a:srgbClr val="C00000"/>
              </a:solidFill>
            </c:spPr>
            <c:extLst>
              <c:ext xmlns:c16="http://schemas.microsoft.com/office/drawing/2014/chart" uri="{C3380CC4-5D6E-409C-BE32-E72D297353CC}">
                <c16:uniqueId val="{00000001-A651-40FE-8AB1-F3E91DD3407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651-40FE-8AB1-F3E91DD3407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651-40FE-8AB1-F3E91DD3407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0.2</c:v>
                </c:pt>
                <c:pt idx="2">
                  <c:v>0.5</c:v>
                </c:pt>
                <c:pt idx="3">
                  <c:v>0.1</c:v>
                </c:pt>
              </c:numCache>
            </c:numRef>
          </c:val>
          <c:extLst>
            <c:ext xmlns:c16="http://schemas.microsoft.com/office/drawing/2014/chart" uri="{C3380CC4-5D6E-409C-BE32-E72D297353CC}">
              <c16:uniqueId val="{00000004-A651-40FE-8AB1-F3E91DD34077}"/>
            </c:ext>
          </c:extLst>
        </c:ser>
        <c:dLbls>
          <c:showLegendKey val="0"/>
          <c:showVal val="0"/>
          <c:showCatName val="0"/>
          <c:showSerName val="0"/>
          <c:showPercent val="0"/>
          <c:showBubbleSize val="0"/>
        </c:dLbls>
        <c:gapWidth val="150"/>
        <c:shape val="box"/>
        <c:axId val="262093200"/>
        <c:axId val="262093592"/>
        <c:axId val="0"/>
      </c:bar3DChart>
      <c:catAx>
        <c:axId val="2620932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2093592"/>
        <c:crosses val="autoZero"/>
        <c:auto val="1"/>
        <c:lblAlgn val="ctr"/>
        <c:lblOffset val="100"/>
        <c:noMultiLvlLbl val="0"/>
      </c:catAx>
      <c:valAx>
        <c:axId val="262093592"/>
        <c:scaling>
          <c:orientation val="minMax"/>
        </c:scaling>
        <c:delete val="1"/>
        <c:axPos val="l"/>
        <c:numFmt formatCode="0%" sourceLinked="1"/>
        <c:majorTickMark val="out"/>
        <c:minorTickMark val="none"/>
        <c:tickLblPos val="nextTo"/>
        <c:crossAx val="26209320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3ECE-43EE-ADBF-0F08FC17DD2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3ECE-43EE-ADBF-0F08FC17DD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0.2857142857142857</c:v>
                </c:pt>
              </c:numCache>
            </c:numRef>
          </c:val>
          <c:smooth val="0"/>
          <c:extLst>
            <c:ext xmlns:c16="http://schemas.microsoft.com/office/drawing/2014/chart" uri="{C3380CC4-5D6E-409C-BE32-E72D297353CC}">
              <c16:uniqueId val="{00000002-0ECB-4603-AF66-19964354F78F}"/>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3ECE-43EE-ADBF-0F08FC17DD2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3ECE-43EE-ADBF-0F08FC17DD2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3ECE-43EE-ADBF-0F08FC17DD2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3ECE-43EE-ADBF-0F08FC17DD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0.2</c:v>
                </c:pt>
                <c:pt idx="1">
                  <c:v>0.2</c:v>
                </c:pt>
                <c:pt idx="2">
                  <c:v>0.5</c:v>
                </c:pt>
                <c:pt idx="3">
                  <c:v>0.1</c:v>
                </c:pt>
              </c:numCache>
            </c:numRef>
          </c:val>
          <c:smooth val="0"/>
          <c:extLst>
            <c:ext xmlns:c16="http://schemas.microsoft.com/office/drawing/2014/chart" uri="{C3380CC4-5D6E-409C-BE32-E72D297353CC}">
              <c16:uniqueId val="{00000007-0ECB-4603-AF66-19964354F78F}"/>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3ECE-43EE-ADBF-0F08FC17DD29}"/>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3ECE-43EE-ADBF-0F08FC17DD29}"/>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3ECE-43EE-ADBF-0F08FC17DD29}"/>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3ECE-43EE-ADBF-0F08FC17DD29}"/>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0.1</c:v>
                </c:pt>
                <c:pt idx="1">
                  <c:v>0.3</c:v>
                </c:pt>
                <c:pt idx="2">
                  <c:v>0.5</c:v>
                </c:pt>
                <c:pt idx="3">
                  <c:v>0.1</c:v>
                </c:pt>
              </c:numCache>
            </c:numRef>
          </c:val>
          <c:smooth val="0"/>
          <c:extLst>
            <c:ext xmlns:c16="http://schemas.microsoft.com/office/drawing/2014/chart" uri="{C3380CC4-5D6E-409C-BE32-E72D297353CC}">
              <c16:uniqueId val="{0000000C-0ECB-4603-AF66-19964354F78F}"/>
            </c:ext>
          </c:extLst>
        </c:ser>
        <c:ser>
          <c:idx val="3"/>
          <c:order val="3"/>
          <c:tx>
            <c:v>AÑO 2014</c:v>
          </c:tx>
          <c:marker>
            <c:symbol val="none"/>
          </c:marker>
          <c:dLbls>
            <c:dLbl>
              <c:idx val="0"/>
              <c:layout>
                <c:manualLayout>
                  <c:x val="-4.4219684611201772E-2"/>
                  <c:y val="-7.530675829977202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CB-4603-AF66-19964354F78F}"/>
                </c:ext>
              </c:extLst>
            </c:dLbl>
            <c:dLbl>
              <c:idx val="1"/>
              <c:layout>
                <c:manualLayout>
                  <c:x val="-9.4181620445894527E-3"/>
                  <c:y val="-6.118674111856477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CB-4603-AF66-19964354F78F}"/>
                </c:ext>
              </c:extLst>
            </c:dLbl>
            <c:dLbl>
              <c:idx val="2"/>
              <c:layout>
                <c:manualLayout>
                  <c:x val="-4.1925044850633496E-2"/>
                  <c:y val="-9.413344787471503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CB-4603-AF66-19964354F78F}"/>
                </c:ext>
              </c:extLst>
            </c:dLbl>
            <c:dLbl>
              <c:idx val="3"/>
              <c:layout>
                <c:manualLayout>
                  <c:x val="-3.3344208809135398E-2"/>
                  <c:y val="-8.942677548097929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CB-4603-AF66-19964354F78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CB-4603-AF66-19964354F78F}"/>
            </c:ext>
          </c:extLst>
        </c:ser>
        <c:dLbls>
          <c:showLegendKey val="0"/>
          <c:showVal val="0"/>
          <c:showCatName val="0"/>
          <c:showSerName val="0"/>
          <c:showPercent val="0"/>
          <c:showBubbleSize val="0"/>
        </c:dLbls>
        <c:smooth val="0"/>
        <c:axId val="262094376"/>
        <c:axId val="262094768"/>
      </c:lineChart>
      <c:catAx>
        <c:axId val="26209437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2094768"/>
        <c:crosses val="autoZero"/>
        <c:auto val="1"/>
        <c:lblAlgn val="ctr"/>
        <c:lblOffset val="100"/>
        <c:noMultiLvlLbl val="0"/>
      </c:catAx>
      <c:valAx>
        <c:axId val="262094768"/>
        <c:scaling>
          <c:orientation val="minMax"/>
        </c:scaling>
        <c:delete val="1"/>
        <c:axPos val="l"/>
        <c:numFmt formatCode="0%" sourceLinked="1"/>
        <c:majorTickMark val="out"/>
        <c:minorTickMark val="none"/>
        <c:tickLblPos val="nextTo"/>
        <c:crossAx val="26209437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29-4B01-9540-8E805487F17F}"/>
              </c:ext>
            </c:extLst>
          </c:dPt>
          <c:dPt>
            <c:idx val="1"/>
            <c:invertIfNegative val="0"/>
            <c:bubble3D val="0"/>
            <c:spPr>
              <a:solidFill>
                <a:srgbClr val="C00000"/>
              </a:solidFill>
            </c:spPr>
            <c:extLst>
              <c:ext xmlns:c16="http://schemas.microsoft.com/office/drawing/2014/chart" uri="{C3380CC4-5D6E-409C-BE32-E72D297353CC}">
                <c16:uniqueId val="{00000001-3D29-4B01-9540-8E805487F17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29-4B01-9540-8E805487F17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29-4B01-9540-8E805487F17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3D29-4B01-9540-8E805487F17F}"/>
            </c:ext>
          </c:extLst>
        </c:ser>
        <c:dLbls>
          <c:showLegendKey val="0"/>
          <c:showVal val="0"/>
          <c:showCatName val="0"/>
          <c:showSerName val="0"/>
          <c:showPercent val="0"/>
          <c:showBubbleSize val="0"/>
        </c:dLbls>
        <c:gapWidth val="150"/>
        <c:shape val="box"/>
        <c:axId val="262095552"/>
        <c:axId val="262095944"/>
        <c:axId val="0"/>
      </c:bar3DChart>
      <c:catAx>
        <c:axId val="2620955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2095944"/>
        <c:crosses val="autoZero"/>
        <c:auto val="1"/>
        <c:lblAlgn val="ctr"/>
        <c:lblOffset val="100"/>
        <c:noMultiLvlLbl val="0"/>
      </c:catAx>
      <c:valAx>
        <c:axId val="262095944"/>
        <c:scaling>
          <c:orientation val="minMax"/>
        </c:scaling>
        <c:delete val="1"/>
        <c:axPos val="l"/>
        <c:numFmt formatCode="0%" sourceLinked="1"/>
        <c:majorTickMark val="out"/>
        <c:minorTickMark val="none"/>
        <c:tickLblPos val="nextTo"/>
        <c:crossAx val="2620955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A53-4771-8661-D7F696101D93}"/>
              </c:ext>
            </c:extLst>
          </c:dPt>
          <c:dPt>
            <c:idx val="1"/>
            <c:invertIfNegative val="0"/>
            <c:bubble3D val="0"/>
            <c:spPr>
              <a:solidFill>
                <a:srgbClr val="C00000"/>
              </a:solidFill>
            </c:spPr>
            <c:extLst>
              <c:ext xmlns:c16="http://schemas.microsoft.com/office/drawing/2014/chart" uri="{C3380CC4-5D6E-409C-BE32-E72D297353CC}">
                <c16:uniqueId val="{00000001-9A53-4771-8661-D7F696101D9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A53-4771-8661-D7F696101D9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A53-4771-8661-D7F696101D9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9A53-4771-8661-D7F696101D93}"/>
            </c:ext>
          </c:extLst>
        </c:ser>
        <c:dLbls>
          <c:showLegendKey val="0"/>
          <c:showVal val="0"/>
          <c:showCatName val="0"/>
          <c:showSerName val="0"/>
          <c:showPercent val="0"/>
          <c:showBubbleSize val="0"/>
        </c:dLbls>
        <c:gapWidth val="150"/>
        <c:shape val="box"/>
        <c:axId val="262096728"/>
        <c:axId val="262299976"/>
        <c:axId val="0"/>
      </c:bar3DChart>
      <c:catAx>
        <c:axId val="262096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2299976"/>
        <c:crosses val="autoZero"/>
        <c:auto val="1"/>
        <c:lblAlgn val="ctr"/>
        <c:lblOffset val="100"/>
        <c:noMultiLvlLbl val="0"/>
      </c:catAx>
      <c:valAx>
        <c:axId val="262299976"/>
        <c:scaling>
          <c:orientation val="minMax"/>
        </c:scaling>
        <c:delete val="1"/>
        <c:axPos val="l"/>
        <c:numFmt formatCode="0%" sourceLinked="1"/>
        <c:majorTickMark val="out"/>
        <c:minorTickMark val="none"/>
        <c:tickLblPos val="nextTo"/>
        <c:crossAx val="2620967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38-40A6-8E6D-D658E9A77076}"/>
              </c:ext>
            </c:extLst>
          </c:dPt>
          <c:dPt>
            <c:idx val="1"/>
            <c:invertIfNegative val="0"/>
            <c:bubble3D val="0"/>
            <c:spPr>
              <a:solidFill>
                <a:srgbClr val="C00000"/>
              </a:solidFill>
            </c:spPr>
            <c:extLst>
              <c:ext xmlns:c16="http://schemas.microsoft.com/office/drawing/2014/chart" uri="{C3380CC4-5D6E-409C-BE32-E72D297353CC}">
                <c16:uniqueId val="{00000001-6D38-40A6-8E6D-D658E9A770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38-40A6-8E6D-D658E9A770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38-40A6-8E6D-D658E9A770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extLst>
            <c:ext xmlns:c16="http://schemas.microsoft.com/office/drawing/2014/chart" uri="{C3380CC4-5D6E-409C-BE32-E72D297353CC}">
              <c16:uniqueId val="{00000004-6D38-40A6-8E6D-D658E9A77076}"/>
            </c:ext>
          </c:extLst>
        </c:ser>
        <c:dLbls>
          <c:showLegendKey val="0"/>
          <c:showVal val="0"/>
          <c:showCatName val="0"/>
          <c:showSerName val="0"/>
          <c:showPercent val="0"/>
          <c:showBubbleSize val="0"/>
        </c:dLbls>
        <c:gapWidth val="150"/>
        <c:shape val="box"/>
        <c:axId val="262301152"/>
        <c:axId val="262301544"/>
        <c:axId val="0"/>
      </c:bar3DChart>
      <c:catAx>
        <c:axId val="26230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2301544"/>
        <c:crosses val="autoZero"/>
        <c:auto val="1"/>
        <c:lblAlgn val="ctr"/>
        <c:lblOffset val="100"/>
        <c:noMultiLvlLbl val="0"/>
      </c:catAx>
      <c:valAx>
        <c:axId val="262301544"/>
        <c:scaling>
          <c:orientation val="minMax"/>
        </c:scaling>
        <c:delete val="1"/>
        <c:axPos val="l"/>
        <c:numFmt formatCode="0%" sourceLinked="1"/>
        <c:majorTickMark val="out"/>
        <c:minorTickMark val="none"/>
        <c:tickLblPos val="nextTo"/>
        <c:crossAx val="2623011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D8A-43B1-892F-FE8280F1FEE7}"/>
              </c:ext>
            </c:extLst>
          </c:dPt>
          <c:dPt>
            <c:idx val="1"/>
            <c:invertIfNegative val="0"/>
            <c:bubble3D val="0"/>
            <c:spPr>
              <a:solidFill>
                <a:srgbClr val="C00000"/>
              </a:solidFill>
            </c:spPr>
            <c:extLst>
              <c:ext xmlns:c16="http://schemas.microsoft.com/office/drawing/2014/chart" uri="{C3380CC4-5D6E-409C-BE32-E72D297353CC}">
                <c16:uniqueId val="{00000001-BD8A-43B1-892F-FE8280F1FEE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D8A-43B1-892F-FE8280F1FEE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D8A-43B1-892F-FE8280F1FEE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0.625</c:v>
                </c:pt>
                <c:pt idx="2">
                  <c:v>0.375</c:v>
                </c:pt>
                <c:pt idx="3">
                  <c:v>0</c:v>
                </c:pt>
              </c:numCache>
            </c:numRef>
          </c:val>
          <c:extLst>
            <c:ext xmlns:c16="http://schemas.microsoft.com/office/drawing/2014/chart" uri="{C3380CC4-5D6E-409C-BE32-E72D297353CC}">
              <c16:uniqueId val="{00000004-BD8A-43B1-892F-FE8280F1FEE7}"/>
            </c:ext>
          </c:extLst>
        </c:ser>
        <c:dLbls>
          <c:showLegendKey val="0"/>
          <c:showVal val="0"/>
          <c:showCatName val="0"/>
          <c:showSerName val="0"/>
          <c:showPercent val="0"/>
          <c:showBubbleSize val="0"/>
        </c:dLbls>
        <c:gapWidth val="150"/>
        <c:shape val="box"/>
        <c:axId val="204853936"/>
        <c:axId val="204856680"/>
        <c:axId val="0"/>
      </c:bar3DChart>
      <c:catAx>
        <c:axId val="2048539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04856680"/>
        <c:crosses val="autoZero"/>
        <c:auto val="1"/>
        <c:lblAlgn val="ctr"/>
        <c:lblOffset val="100"/>
        <c:noMultiLvlLbl val="0"/>
      </c:catAx>
      <c:valAx>
        <c:axId val="204856680"/>
        <c:scaling>
          <c:orientation val="minMax"/>
        </c:scaling>
        <c:delete val="1"/>
        <c:axPos val="l"/>
        <c:numFmt formatCode="0%" sourceLinked="1"/>
        <c:majorTickMark val="out"/>
        <c:minorTickMark val="none"/>
        <c:tickLblPos val="nextTo"/>
        <c:crossAx val="2048539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8678-4A3D-A08B-A89E0C10BDC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8678-4A3D-A08B-A89E0C10BD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2-496A-4B25-965B-EE8DDFB5BC81}"/>
            </c:ext>
          </c:extLst>
        </c:ser>
        <c:ser>
          <c:idx val="0"/>
          <c:order val="1"/>
          <c:tx>
            <c:strRef>
              <c:f>Admon!$H$2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8678-4A3D-A08B-A89E0C10BDC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8678-4A3D-A08B-A89E0C10BDC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8678-4A3D-A08B-A89E0C10BDC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8678-4A3D-A08B-A89E0C10BD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7-496A-4B25-965B-EE8DDFB5BC81}"/>
            </c:ext>
          </c:extLst>
        </c:ser>
        <c:ser>
          <c:idx val="1"/>
          <c:order val="2"/>
          <c:tx>
            <c:strRef>
              <c:f>Admon!$M$2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8678-4A3D-A08B-A89E0C10BDC7}"/>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8678-4A3D-A08B-A89E0C10BDC7}"/>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8678-4A3D-A08B-A89E0C10BDC7}"/>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8678-4A3D-A08B-A89E0C10BDC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C-496A-4B25-965B-EE8DDFB5BC81}"/>
            </c:ext>
          </c:extLst>
        </c:ser>
        <c:ser>
          <c:idx val="3"/>
          <c:order val="3"/>
          <c:tx>
            <c:v>AÑO 2014</c:v>
          </c:tx>
          <c:marker>
            <c:symbol val="none"/>
          </c:marker>
          <c:dLbls>
            <c:dLbl>
              <c:idx val="0"/>
              <c:layout>
                <c:manualLayout>
                  <c:x val="-5.9445350734094606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496A-4B25-965B-EE8DDFB5BC81}"/>
                </c:ext>
              </c:extLst>
            </c:dLbl>
            <c:dLbl>
              <c:idx val="1"/>
              <c:layout>
                <c:manualLayout>
                  <c:x val="-4.2044589450788483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496A-4B25-965B-EE8DDFB5BC81}"/>
                </c:ext>
              </c:extLst>
            </c:dLbl>
            <c:dLbl>
              <c:idx val="2"/>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96A-4B25-965B-EE8DDFB5BC81}"/>
                </c:ext>
              </c:extLst>
            </c:dLbl>
            <c:dLbl>
              <c:idx val="3"/>
              <c:layout>
                <c:manualLayout>
                  <c:x val="-5.0744970092441569E-2"/>
                  <c:y val="-6.1279467777986457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96A-4B25-965B-EE8DDFB5BC8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496A-4B25-965B-EE8DDFB5BC81}"/>
            </c:ext>
          </c:extLst>
        </c:ser>
        <c:dLbls>
          <c:showLegendKey val="0"/>
          <c:showVal val="0"/>
          <c:showCatName val="0"/>
          <c:showSerName val="0"/>
          <c:showPercent val="0"/>
          <c:showBubbleSize val="0"/>
        </c:dLbls>
        <c:smooth val="0"/>
        <c:axId val="262301936"/>
        <c:axId val="262302328"/>
      </c:lineChart>
      <c:catAx>
        <c:axId val="26230193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2302328"/>
        <c:crosses val="autoZero"/>
        <c:auto val="1"/>
        <c:lblAlgn val="ctr"/>
        <c:lblOffset val="100"/>
        <c:noMultiLvlLbl val="0"/>
      </c:catAx>
      <c:valAx>
        <c:axId val="262302328"/>
        <c:scaling>
          <c:orientation val="minMax"/>
        </c:scaling>
        <c:delete val="1"/>
        <c:axPos val="l"/>
        <c:numFmt formatCode="0%" sourceLinked="1"/>
        <c:majorTickMark val="out"/>
        <c:minorTickMark val="none"/>
        <c:tickLblPos val="nextTo"/>
        <c:crossAx val="262301936"/>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04F-4203-A303-C48D99E0C52D}"/>
              </c:ext>
            </c:extLst>
          </c:dPt>
          <c:dPt>
            <c:idx val="1"/>
            <c:invertIfNegative val="0"/>
            <c:bubble3D val="0"/>
            <c:spPr>
              <a:solidFill>
                <a:srgbClr val="C00000"/>
              </a:solidFill>
            </c:spPr>
            <c:extLst>
              <c:ext xmlns:c16="http://schemas.microsoft.com/office/drawing/2014/chart" uri="{C3380CC4-5D6E-409C-BE32-E72D297353CC}">
                <c16:uniqueId val="{00000001-404F-4203-A303-C48D99E0C52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04F-4203-A303-C48D99E0C52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04F-4203-A303-C48D99E0C52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404F-4203-A303-C48D99E0C52D}"/>
            </c:ext>
          </c:extLst>
        </c:ser>
        <c:dLbls>
          <c:showLegendKey val="0"/>
          <c:showVal val="0"/>
          <c:showCatName val="0"/>
          <c:showSerName val="0"/>
          <c:showPercent val="0"/>
          <c:showBubbleSize val="0"/>
        </c:dLbls>
        <c:gapWidth val="150"/>
        <c:shape val="box"/>
        <c:axId val="262303112"/>
        <c:axId val="262303504"/>
        <c:axId val="0"/>
      </c:bar3DChart>
      <c:catAx>
        <c:axId val="262303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2303504"/>
        <c:crosses val="autoZero"/>
        <c:auto val="1"/>
        <c:lblAlgn val="ctr"/>
        <c:lblOffset val="100"/>
        <c:noMultiLvlLbl val="0"/>
      </c:catAx>
      <c:valAx>
        <c:axId val="262303504"/>
        <c:scaling>
          <c:orientation val="minMax"/>
        </c:scaling>
        <c:delete val="1"/>
        <c:axPos val="l"/>
        <c:numFmt formatCode="0%" sourceLinked="1"/>
        <c:majorTickMark val="out"/>
        <c:minorTickMark val="none"/>
        <c:tickLblPos val="nextTo"/>
        <c:crossAx val="262303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BC7E-46EA-8741-10FAB02CE168}"/>
              </c:ext>
            </c:extLst>
          </c:dPt>
          <c:dPt>
            <c:idx val="1"/>
            <c:invertIfNegative val="0"/>
            <c:bubble3D val="0"/>
            <c:spPr>
              <a:solidFill>
                <a:srgbClr val="C00000"/>
              </a:solidFill>
            </c:spPr>
            <c:extLst>
              <c:ext xmlns:c16="http://schemas.microsoft.com/office/drawing/2014/chart" uri="{C3380CC4-5D6E-409C-BE32-E72D297353CC}">
                <c16:uniqueId val="{00000001-BC7E-46EA-8741-10FAB02CE16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7E-46EA-8741-10FAB02CE16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7E-46EA-8741-10FAB02CE16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BC7E-46EA-8741-10FAB02CE168}"/>
            </c:ext>
          </c:extLst>
        </c:ser>
        <c:dLbls>
          <c:showLegendKey val="0"/>
          <c:showVal val="0"/>
          <c:showCatName val="0"/>
          <c:showSerName val="0"/>
          <c:showPercent val="0"/>
          <c:showBubbleSize val="0"/>
        </c:dLbls>
        <c:gapWidth val="150"/>
        <c:shape val="box"/>
        <c:axId val="262940432"/>
        <c:axId val="262940824"/>
        <c:axId val="0"/>
      </c:bar3DChart>
      <c:catAx>
        <c:axId val="2629404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2940824"/>
        <c:crosses val="autoZero"/>
        <c:auto val="1"/>
        <c:lblAlgn val="ctr"/>
        <c:lblOffset val="100"/>
        <c:noMultiLvlLbl val="0"/>
      </c:catAx>
      <c:valAx>
        <c:axId val="262940824"/>
        <c:scaling>
          <c:orientation val="minMax"/>
        </c:scaling>
        <c:delete val="1"/>
        <c:axPos val="l"/>
        <c:numFmt formatCode="0%" sourceLinked="1"/>
        <c:majorTickMark val="out"/>
        <c:minorTickMark val="none"/>
        <c:tickLblPos val="nextTo"/>
        <c:crossAx val="2629404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602-4E39-B515-6F37A940A1F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602-4E39-B515-6F37A940A1F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7602-4E39-B515-6F37A940A1FF}"/>
            </c:ext>
          </c:extLst>
        </c:ser>
        <c:dLbls>
          <c:showLegendKey val="0"/>
          <c:showVal val="0"/>
          <c:showCatName val="0"/>
          <c:showSerName val="0"/>
          <c:showPercent val="0"/>
          <c:showBubbleSize val="0"/>
        </c:dLbls>
        <c:gapWidth val="150"/>
        <c:shape val="box"/>
        <c:axId val="262941608"/>
        <c:axId val="262942000"/>
        <c:axId val="0"/>
      </c:bar3DChart>
      <c:catAx>
        <c:axId val="262941608"/>
        <c:scaling>
          <c:orientation val="minMax"/>
        </c:scaling>
        <c:delete val="1"/>
        <c:axPos val="b"/>
        <c:majorTickMark val="out"/>
        <c:minorTickMark val="none"/>
        <c:tickLblPos val="nextTo"/>
        <c:crossAx val="262942000"/>
        <c:crosses val="autoZero"/>
        <c:auto val="1"/>
        <c:lblAlgn val="ctr"/>
        <c:lblOffset val="100"/>
        <c:noMultiLvlLbl val="0"/>
      </c:catAx>
      <c:valAx>
        <c:axId val="262942000"/>
        <c:scaling>
          <c:orientation val="minMax"/>
        </c:scaling>
        <c:delete val="1"/>
        <c:axPos val="l"/>
        <c:numFmt formatCode="0%" sourceLinked="1"/>
        <c:majorTickMark val="out"/>
        <c:minorTickMark val="none"/>
        <c:tickLblPos val="nextTo"/>
        <c:crossAx val="2629416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4C19-4691-89D6-B1FFBDE7C7B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4C19-4691-89D6-B1FFBDE7C7B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4C19-4691-89D6-B1FFBDE7C7BB}"/>
            </c:ext>
          </c:extLst>
        </c:ser>
        <c:dLbls>
          <c:showLegendKey val="0"/>
          <c:showVal val="0"/>
          <c:showCatName val="0"/>
          <c:showSerName val="0"/>
          <c:showPercent val="0"/>
          <c:showBubbleSize val="0"/>
        </c:dLbls>
        <c:gapWidth val="150"/>
        <c:shape val="box"/>
        <c:axId val="262942784"/>
        <c:axId val="262943176"/>
        <c:axId val="0"/>
      </c:bar3DChart>
      <c:catAx>
        <c:axId val="2629427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2943176"/>
        <c:crosses val="autoZero"/>
        <c:auto val="1"/>
        <c:lblAlgn val="ctr"/>
        <c:lblOffset val="100"/>
        <c:noMultiLvlLbl val="0"/>
      </c:catAx>
      <c:valAx>
        <c:axId val="262943176"/>
        <c:scaling>
          <c:orientation val="minMax"/>
        </c:scaling>
        <c:delete val="1"/>
        <c:axPos val="l"/>
        <c:numFmt formatCode="0%" sourceLinked="1"/>
        <c:majorTickMark val="out"/>
        <c:minorTickMark val="none"/>
        <c:tickLblPos val="nextTo"/>
        <c:crossAx val="2629427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148E-4E52-BEAF-9708B27B2163}"/>
              </c:ext>
            </c:extLst>
          </c:dPt>
          <c:dPt>
            <c:idx val="1"/>
            <c:invertIfNegative val="0"/>
            <c:bubble3D val="0"/>
            <c:spPr>
              <a:solidFill>
                <a:srgbClr val="C00000"/>
              </a:solidFill>
            </c:spPr>
            <c:extLst>
              <c:ext xmlns:c16="http://schemas.microsoft.com/office/drawing/2014/chart" uri="{C3380CC4-5D6E-409C-BE32-E72D297353CC}">
                <c16:uniqueId val="{00000001-148E-4E52-BEAF-9708B27B2163}"/>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8E-4E52-BEAF-9708B27B2163}"/>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8E-4E52-BEAF-9708B27B2163}"/>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48E-4E52-BEAF-9708B27B2163}"/>
            </c:ext>
          </c:extLst>
        </c:ser>
        <c:dLbls>
          <c:showLegendKey val="0"/>
          <c:showVal val="0"/>
          <c:showCatName val="0"/>
          <c:showSerName val="0"/>
          <c:showPercent val="0"/>
          <c:showBubbleSize val="0"/>
        </c:dLbls>
        <c:gapWidth val="150"/>
        <c:shape val="box"/>
        <c:axId val="262943960"/>
        <c:axId val="262944352"/>
        <c:axId val="0"/>
      </c:bar3DChart>
      <c:catAx>
        <c:axId val="26294396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2944352"/>
        <c:crosses val="autoZero"/>
        <c:auto val="1"/>
        <c:lblAlgn val="ctr"/>
        <c:lblOffset val="100"/>
        <c:noMultiLvlLbl val="0"/>
      </c:catAx>
      <c:valAx>
        <c:axId val="262944352"/>
        <c:scaling>
          <c:orientation val="minMax"/>
        </c:scaling>
        <c:delete val="1"/>
        <c:axPos val="l"/>
        <c:numFmt formatCode="0%" sourceLinked="1"/>
        <c:majorTickMark val="out"/>
        <c:minorTickMark val="none"/>
        <c:tickLblPos val="nextTo"/>
        <c:crossAx val="26294396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7-4A2A-B00F-86213CE26A2B}"/>
              </c:ext>
            </c:extLst>
          </c:dPt>
          <c:dPt>
            <c:idx val="1"/>
            <c:invertIfNegative val="0"/>
            <c:bubble3D val="0"/>
            <c:spPr>
              <a:solidFill>
                <a:srgbClr val="C00000"/>
              </a:solidFill>
            </c:spPr>
            <c:extLst>
              <c:ext xmlns:c16="http://schemas.microsoft.com/office/drawing/2014/chart" uri="{C3380CC4-5D6E-409C-BE32-E72D297353CC}">
                <c16:uniqueId val="{00000001-20D7-4A2A-B00F-86213CE26A2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7-4A2A-B00F-86213CE26A2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7-4A2A-B00F-86213CE26A2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20D7-4A2A-B00F-86213CE26A2B}"/>
            </c:ext>
          </c:extLst>
        </c:ser>
        <c:dLbls>
          <c:showLegendKey val="0"/>
          <c:showVal val="0"/>
          <c:showCatName val="0"/>
          <c:showSerName val="0"/>
          <c:showPercent val="0"/>
          <c:showBubbleSize val="0"/>
        </c:dLbls>
        <c:gapWidth val="150"/>
        <c:shape val="box"/>
        <c:axId val="262945136"/>
        <c:axId val="262945528"/>
        <c:axId val="0"/>
      </c:bar3DChart>
      <c:catAx>
        <c:axId val="2629451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2945528"/>
        <c:crosses val="autoZero"/>
        <c:auto val="1"/>
        <c:lblAlgn val="ctr"/>
        <c:lblOffset val="100"/>
        <c:noMultiLvlLbl val="0"/>
      </c:catAx>
      <c:valAx>
        <c:axId val="262945528"/>
        <c:scaling>
          <c:orientation val="minMax"/>
        </c:scaling>
        <c:delete val="1"/>
        <c:axPos val="l"/>
        <c:numFmt formatCode="0%" sourceLinked="1"/>
        <c:majorTickMark val="out"/>
        <c:minorTickMark val="none"/>
        <c:tickLblPos val="nextTo"/>
        <c:crossAx val="26294513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DA-4408-8761-900762CD1B85}"/>
              </c:ext>
            </c:extLst>
          </c:dPt>
          <c:dPt>
            <c:idx val="1"/>
            <c:invertIfNegative val="0"/>
            <c:bubble3D val="0"/>
            <c:spPr>
              <a:solidFill>
                <a:srgbClr val="C00000"/>
              </a:solidFill>
            </c:spPr>
            <c:extLst>
              <c:ext xmlns:c16="http://schemas.microsoft.com/office/drawing/2014/chart" uri="{C3380CC4-5D6E-409C-BE32-E72D297353CC}">
                <c16:uniqueId val="{00000001-66DA-4408-8761-900762CD1B8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DA-4408-8761-900762CD1B8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DA-4408-8761-900762CD1B8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6DA-4408-8761-900762CD1B85}"/>
            </c:ext>
          </c:extLst>
        </c:ser>
        <c:dLbls>
          <c:showLegendKey val="0"/>
          <c:showVal val="0"/>
          <c:showCatName val="0"/>
          <c:showSerName val="0"/>
          <c:showPercent val="0"/>
          <c:showBubbleSize val="0"/>
        </c:dLbls>
        <c:gapWidth val="150"/>
        <c:shape val="box"/>
        <c:axId val="262946312"/>
        <c:axId val="262946704"/>
        <c:axId val="0"/>
      </c:bar3DChart>
      <c:catAx>
        <c:axId val="2629463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2946704"/>
        <c:crosses val="autoZero"/>
        <c:auto val="1"/>
        <c:lblAlgn val="ctr"/>
        <c:lblOffset val="100"/>
        <c:noMultiLvlLbl val="0"/>
      </c:catAx>
      <c:valAx>
        <c:axId val="262946704"/>
        <c:scaling>
          <c:orientation val="minMax"/>
        </c:scaling>
        <c:delete val="1"/>
        <c:axPos val="l"/>
        <c:numFmt formatCode="0%" sourceLinked="1"/>
        <c:majorTickMark val="out"/>
        <c:minorTickMark val="none"/>
        <c:tickLblPos val="nextTo"/>
        <c:crossAx val="2629463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4C9-40C3-BA59-4D4BB94D7A81}"/>
              </c:ext>
            </c:extLst>
          </c:dPt>
          <c:dPt>
            <c:idx val="1"/>
            <c:invertIfNegative val="0"/>
            <c:bubble3D val="0"/>
            <c:spPr>
              <a:solidFill>
                <a:srgbClr val="C00000"/>
              </a:solidFill>
            </c:spPr>
            <c:extLst>
              <c:ext xmlns:c16="http://schemas.microsoft.com/office/drawing/2014/chart" uri="{C3380CC4-5D6E-409C-BE32-E72D297353CC}">
                <c16:uniqueId val="{00000001-54C9-40C3-BA59-4D4BB94D7A8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4C9-40C3-BA59-4D4BB94D7A8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4C9-40C3-BA59-4D4BB94D7A8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extLst>
            <c:ext xmlns:c16="http://schemas.microsoft.com/office/drawing/2014/chart" uri="{C3380CC4-5D6E-409C-BE32-E72D297353CC}">
              <c16:uniqueId val="{00000004-54C9-40C3-BA59-4D4BB94D7A81}"/>
            </c:ext>
          </c:extLst>
        </c:ser>
        <c:dLbls>
          <c:showLegendKey val="0"/>
          <c:showVal val="0"/>
          <c:showCatName val="0"/>
          <c:showSerName val="0"/>
          <c:showPercent val="0"/>
          <c:showBubbleSize val="0"/>
        </c:dLbls>
        <c:gapWidth val="150"/>
        <c:shape val="box"/>
        <c:axId val="262947488"/>
        <c:axId val="263196056"/>
        <c:axId val="0"/>
      </c:bar3DChart>
      <c:catAx>
        <c:axId val="262947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196056"/>
        <c:crosses val="autoZero"/>
        <c:auto val="1"/>
        <c:lblAlgn val="ctr"/>
        <c:lblOffset val="100"/>
        <c:noMultiLvlLbl val="0"/>
      </c:catAx>
      <c:valAx>
        <c:axId val="263196056"/>
        <c:scaling>
          <c:orientation val="minMax"/>
        </c:scaling>
        <c:delete val="1"/>
        <c:axPos val="l"/>
        <c:numFmt formatCode="0%" sourceLinked="1"/>
        <c:majorTickMark val="out"/>
        <c:minorTickMark val="none"/>
        <c:tickLblPos val="nextTo"/>
        <c:crossAx val="262947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061-4DF9-9D62-0973F6D5E5CC}"/>
              </c:ext>
            </c:extLst>
          </c:dPt>
          <c:dPt>
            <c:idx val="1"/>
            <c:invertIfNegative val="0"/>
            <c:bubble3D val="0"/>
            <c:spPr>
              <a:solidFill>
                <a:srgbClr val="C00000"/>
              </a:solidFill>
            </c:spPr>
            <c:extLst>
              <c:ext xmlns:c16="http://schemas.microsoft.com/office/drawing/2014/chart" uri="{C3380CC4-5D6E-409C-BE32-E72D297353CC}">
                <c16:uniqueId val="{00000001-8061-4DF9-9D62-0973F6D5E5C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061-4DF9-9D62-0973F6D5E5C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061-4DF9-9D62-0973F6D5E5C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8061-4DF9-9D62-0973F6D5E5CC}"/>
            </c:ext>
          </c:extLst>
        </c:ser>
        <c:dLbls>
          <c:showLegendKey val="0"/>
          <c:showVal val="0"/>
          <c:showCatName val="0"/>
          <c:showSerName val="0"/>
          <c:showPercent val="0"/>
          <c:showBubbleSize val="0"/>
        </c:dLbls>
        <c:gapWidth val="150"/>
        <c:shape val="box"/>
        <c:axId val="263196840"/>
        <c:axId val="263197232"/>
        <c:axId val="0"/>
      </c:bar3DChart>
      <c:catAx>
        <c:axId val="263196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197232"/>
        <c:crosses val="autoZero"/>
        <c:auto val="1"/>
        <c:lblAlgn val="ctr"/>
        <c:lblOffset val="100"/>
        <c:noMultiLvlLbl val="0"/>
      </c:catAx>
      <c:valAx>
        <c:axId val="263197232"/>
        <c:scaling>
          <c:orientation val="minMax"/>
        </c:scaling>
        <c:delete val="1"/>
        <c:axPos val="l"/>
        <c:numFmt formatCode="0%" sourceLinked="1"/>
        <c:majorTickMark val="out"/>
        <c:minorTickMark val="none"/>
        <c:tickLblPos val="nextTo"/>
        <c:crossAx val="2631968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9B3-4391-BDF4-28B4BE68489C}"/>
              </c:ext>
            </c:extLst>
          </c:dPt>
          <c:dPt>
            <c:idx val="1"/>
            <c:invertIfNegative val="0"/>
            <c:bubble3D val="0"/>
            <c:spPr>
              <a:solidFill>
                <a:srgbClr val="C00000"/>
              </a:solidFill>
            </c:spPr>
            <c:extLst>
              <c:ext xmlns:c16="http://schemas.microsoft.com/office/drawing/2014/chart" uri="{C3380CC4-5D6E-409C-BE32-E72D297353CC}">
                <c16:uniqueId val="{00000001-D9B3-4391-BDF4-28B4BE68489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9B3-4391-BDF4-28B4BE68489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9B3-4391-BDF4-28B4BE68489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0.375</c:v>
                </c:pt>
                <c:pt idx="2">
                  <c:v>0</c:v>
                </c:pt>
                <c:pt idx="3">
                  <c:v>0</c:v>
                </c:pt>
              </c:numCache>
            </c:numRef>
          </c:val>
          <c:extLst>
            <c:ext xmlns:c16="http://schemas.microsoft.com/office/drawing/2014/chart" uri="{C3380CC4-5D6E-409C-BE32-E72D297353CC}">
              <c16:uniqueId val="{00000004-D9B3-4391-BDF4-28B4BE68489C}"/>
            </c:ext>
          </c:extLst>
        </c:ser>
        <c:dLbls>
          <c:showLegendKey val="0"/>
          <c:showVal val="0"/>
          <c:showCatName val="0"/>
          <c:showSerName val="0"/>
          <c:showPercent val="0"/>
          <c:showBubbleSize val="0"/>
        </c:dLbls>
        <c:gapWidth val="150"/>
        <c:shape val="box"/>
        <c:axId val="204855504"/>
        <c:axId val="257286504"/>
        <c:axId val="0"/>
      </c:bar3DChart>
      <c:catAx>
        <c:axId val="20485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286504"/>
        <c:crosses val="autoZero"/>
        <c:auto val="1"/>
        <c:lblAlgn val="ctr"/>
        <c:lblOffset val="100"/>
        <c:noMultiLvlLbl val="0"/>
      </c:catAx>
      <c:valAx>
        <c:axId val="257286504"/>
        <c:scaling>
          <c:orientation val="minMax"/>
        </c:scaling>
        <c:delete val="1"/>
        <c:axPos val="l"/>
        <c:numFmt formatCode="0%" sourceLinked="1"/>
        <c:majorTickMark val="out"/>
        <c:minorTickMark val="none"/>
        <c:tickLblPos val="nextTo"/>
        <c:crossAx val="2048555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E25-4372-A046-D2C36431FF7E}"/>
              </c:ext>
            </c:extLst>
          </c:dPt>
          <c:dPt>
            <c:idx val="1"/>
            <c:invertIfNegative val="0"/>
            <c:bubble3D val="0"/>
            <c:spPr>
              <a:solidFill>
                <a:srgbClr val="C00000"/>
              </a:solidFill>
            </c:spPr>
            <c:extLst>
              <c:ext xmlns:c16="http://schemas.microsoft.com/office/drawing/2014/chart" uri="{C3380CC4-5D6E-409C-BE32-E72D297353CC}">
                <c16:uniqueId val="{00000001-1E25-4372-A046-D2C36431FF7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E25-4372-A046-D2C36431FF7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E25-4372-A046-D2C36431FF7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extLst>
            <c:ext xmlns:c16="http://schemas.microsoft.com/office/drawing/2014/chart" uri="{C3380CC4-5D6E-409C-BE32-E72D297353CC}">
              <c16:uniqueId val="{00000004-1E25-4372-A046-D2C36431FF7E}"/>
            </c:ext>
          </c:extLst>
        </c:ser>
        <c:dLbls>
          <c:showLegendKey val="0"/>
          <c:showVal val="0"/>
          <c:showCatName val="0"/>
          <c:showSerName val="0"/>
          <c:showPercent val="0"/>
          <c:showBubbleSize val="0"/>
        </c:dLbls>
        <c:gapWidth val="150"/>
        <c:shape val="box"/>
        <c:axId val="263198016"/>
        <c:axId val="263198408"/>
        <c:axId val="0"/>
      </c:bar3DChart>
      <c:catAx>
        <c:axId val="263198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198408"/>
        <c:crosses val="autoZero"/>
        <c:auto val="1"/>
        <c:lblAlgn val="ctr"/>
        <c:lblOffset val="100"/>
        <c:noMultiLvlLbl val="0"/>
      </c:catAx>
      <c:valAx>
        <c:axId val="263198408"/>
        <c:scaling>
          <c:orientation val="minMax"/>
        </c:scaling>
        <c:delete val="1"/>
        <c:axPos val="l"/>
        <c:numFmt formatCode="0%" sourceLinked="1"/>
        <c:majorTickMark val="out"/>
        <c:minorTickMark val="none"/>
        <c:tickLblPos val="nextTo"/>
        <c:crossAx val="26319801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52F-4897-B6B0-16EC1E45DBC6}"/>
              </c:ext>
            </c:extLst>
          </c:dPt>
          <c:dPt>
            <c:idx val="1"/>
            <c:invertIfNegative val="0"/>
            <c:bubble3D val="0"/>
            <c:spPr>
              <a:solidFill>
                <a:srgbClr val="C00000"/>
              </a:solidFill>
            </c:spPr>
            <c:extLst>
              <c:ext xmlns:c16="http://schemas.microsoft.com/office/drawing/2014/chart" uri="{C3380CC4-5D6E-409C-BE32-E72D297353CC}">
                <c16:uniqueId val="{00000001-452F-4897-B6B0-16EC1E45DB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52F-4897-B6B0-16EC1E45DB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52F-4897-B6B0-16EC1E45DB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extLst>
            <c:ext xmlns:c16="http://schemas.microsoft.com/office/drawing/2014/chart" uri="{C3380CC4-5D6E-409C-BE32-E72D297353CC}">
              <c16:uniqueId val="{00000004-452F-4897-B6B0-16EC1E45DBC6}"/>
            </c:ext>
          </c:extLst>
        </c:ser>
        <c:dLbls>
          <c:showLegendKey val="0"/>
          <c:showVal val="0"/>
          <c:showCatName val="0"/>
          <c:showSerName val="0"/>
          <c:showPercent val="0"/>
          <c:showBubbleSize val="0"/>
        </c:dLbls>
        <c:gapWidth val="150"/>
        <c:shape val="box"/>
        <c:axId val="263199192"/>
        <c:axId val="263199584"/>
        <c:axId val="0"/>
      </c:bar3DChart>
      <c:catAx>
        <c:axId val="263199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199584"/>
        <c:crosses val="autoZero"/>
        <c:auto val="1"/>
        <c:lblAlgn val="ctr"/>
        <c:lblOffset val="100"/>
        <c:noMultiLvlLbl val="0"/>
      </c:catAx>
      <c:valAx>
        <c:axId val="263199584"/>
        <c:scaling>
          <c:orientation val="minMax"/>
        </c:scaling>
        <c:delete val="1"/>
        <c:axPos val="l"/>
        <c:numFmt formatCode="0%" sourceLinked="1"/>
        <c:majorTickMark val="out"/>
        <c:minorTickMark val="none"/>
        <c:tickLblPos val="nextTo"/>
        <c:crossAx val="26319919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0F2-4E4F-B67F-068787FF06DC}"/>
              </c:ext>
            </c:extLst>
          </c:dPt>
          <c:dPt>
            <c:idx val="1"/>
            <c:invertIfNegative val="0"/>
            <c:bubble3D val="0"/>
            <c:spPr>
              <a:solidFill>
                <a:srgbClr val="C00000"/>
              </a:solidFill>
            </c:spPr>
            <c:extLst>
              <c:ext xmlns:c16="http://schemas.microsoft.com/office/drawing/2014/chart" uri="{C3380CC4-5D6E-409C-BE32-E72D297353CC}">
                <c16:uniqueId val="{00000001-00F2-4E4F-B67F-068787FF06D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0F2-4E4F-B67F-068787FF06D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0F2-4E4F-B67F-068787FF06D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00F2-4E4F-B67F-068787FF06DC}"/>
            </c:ext>
          </c:extLst>
        </c:ser>
        <c:dLbls>
          <c:showLegendKey val="0"/>
          <c:showVal val="0"/>
          <c:showCatName val="0"/>
          <c:showSerName val="0"/>
          <c:showPercent val="0"/>
          <c:showBubbleSize val="0"/>
        </c:dLbls>
        <c:gapWidth val="150"/>
        <c:shape val="box"/>
        <c:axId val="263200368"/>
        <c:axId val="263200760"/>
        <c:axId val="0"/>
      </c:bar3DChart>
      <c:catAx>
        <c:axId val="2632003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200760"/>
        <c:crosses val="autoZero"/>
        <c:auto val="1"/>
        <c:lblAlgn val="ctr"/>
        <c:lblOffset val="100"/>
        <c:noMultiLvlLbl val="0"/>
      </c:catAx>
      <c:valAx>
        <c:axId val="263200760"/>
        <c:scaling>
          <c:orientation val="minMax"/>
        </c:scaling>
        <c:delete val="1"/>
        <c:axPos val="l"/>
        <c:numFmt formatCode="0%" sourceLinked="1"/>
        <c:majorTickMark val="out"/>
        <c:minorTickMark val="none"/>
        <c:tickLblPos val="nextTo"/>
        <c:crossAx val="26320036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D4C-4CF7-962E-226814FE76EB}"/>
              </c:ext>
            </c:extLst>
          </c:dPt>
          <c:dPt>
            <c:idx val="1"/>
            <c:invertIfNegative val="0"/>
            <c:bubble3D val="0"/>
            <c:spPr>
              <a:solidFill>
                <a:srgbClr val="C00000"/>
              </a:solidFill>
            </c:spPr>
            <c:extLst>
              <c:ext xmlns:c16="http://schemas.microsoft.com/office/drawing/2014/chart" uri="{C3380CC4-5D6E-409C-BE32-E72D297353CC}">
                <c16:uniqueId val="{00000001-2D4C-4CF7-962E-226814FE76E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D4C-4CF7-962E-226814FE76E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D4C-4CF7-962E-226814FE76E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2D4C-4CF7-962E-226814FE76EB}"/>
            </c:ext>
          </c:extLst>
        </c:ser>
        <c:dLbls>
          <c:showLegendKey val="0"/>
          <c:showVal val="0"/>
          <c:showCatName val="0"/>
          <c:showSerName val="0"/>
          <c:showPercent val="0"/>
          <c:showBubbleSize val="0"/>
        </c:dLbls>
        <c:gapWidth val="150"/>
        <c:shape val="box"/>
        <c:axId val="263201544"/>
        <c:axId val="263201936"/>
        <c:axId val="0"/>
      </c:bar3DChart>
      <c:catAx>
        <c:axId val="2632015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201936"/>
        <c:crosses val="autoZero"/>
        <c:auto val="1"/>
        <c:lblAlgn val="ctr"/>
        <c:lblOffset val="100"/>
        <c:noMultiLvlLbl val="0"/>
      </c:catAx>
      <c:valAx>
        <c:axId val="263201936"/>
        <c:scaling>
          <c:orientation val="minMax"/>
        </c:scaling>
        <c:delete val="1"/>
        <c:axPos val="l"/>
        <c:numFmt formatCode="0%" sourceLinked="1"/>
        <c:majorTickMark val="out"/>
        <c:minorTickMark val="none"/>
        <c:tickLblPos val="nextTo"/>
        <c:crossAx val="2632015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DCC-4E4C-A2B4-54C7C3F82BF5}"/>
              </c:ext>
            </c:extLst>
          </c:dPt>
          <c:dPt>
            <c:idx val="1"/>
            <c:invertIfNegative val="0"/>
            <c:bubble3D val="0"/>
            <c:spPr>
              <a:solidFill>
                <a:srgbClr val="C00000"/>
              </a:solidFill>
            </c:spPr>
            <c:extLst>
              <c:ext xmlns:c16="http://schemas.microsoft.com/office/drawing/2014/chart" uri="{C3380CC4-5D6E-409C-BE32-E72D297353CC}">
                <c16:uniqueId val="{00000001-6DCC-4E4C-A2B4-54C7C3F82BF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DCC-4E4C-A2B4-54C7C3F82BF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DCC-4E4C-A2B4-54C7C3F82BF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6DCC-4E4C-A2B4-54C7C3F82BF5}"/>
            </c:ext>
          </c:extLst>
        </c:ser>
        <c:dLbls>
          <c:showLegendKey val="0"/>
          <c:showVal val="0"/>
          <c:showCatName val="0"/>
          <c:showSerName val="0"/>
          <c:showPercent val="0"/>
          <c:showBubbleSize val="0"/>
        </c:dLbls>
        <c:gapWidth val="150"/>
        <c:shape val="box"/>
        <c:axId val="263202720"/>
        <c:axId val="263203112"/>
        <c:axId val="0"/>
      </c:bar3DChart>
      <c:catAx>
        <c:axId val="2632027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3203112"/>
        <c:crosses val="autoZero"/>
        <c:auto val="1"/>
        <c:lblAlgn val="ctr"/>
        <c:lblOffset val="100"/>
        <c:noMultiLvlLbl val="0"/>
      </c:catAx>
      <c:valAx>
        <c:axId val="263203112"/>
        <c:scaling>
          <c:orientation val="minMax"/>
        </c:scaling>
        <c:delete val="1"/>
        <c:axPos val="l"/>
        <c:numFmt formatCode="0%" sourceLinked="1"/>
        <c:majorTickMark val="out"/>
        <c:minorTickMark val="none"/>
        <c:tickLblPos val="nextTo"/>
        <c:crossAx val="2632027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F74D-4E26-80A2-80888311A7C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F74D-4E26-80A2-80888311A7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2-A173-4769-8990-7D1213F1DEE5}"/>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F74D-4E26-80A2-80888311A7C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F74D-4E26-80A2-80888311A7C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F74D-4E26-80A2-80888311A7C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F74D-4E26-80A2-80888311A7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A173-4769-8990-7D1213F1DEE5}"/>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F74D-4E26-80A2-80888311A7C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F74D-4E26-80A2-80888311A7C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F74D-4E26-80A2-80888311A7C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F74D-4E26-80A2-80888311A7C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0.25</c:v>
                </c:pt>
                <c:pt idx="2">
                  <c:v>0.75</c:v>
                </c:pt>
                <c:pt idx="3">
                  <c:v>0</c:v>
                </c:pt>
              </c:numCache>
            </c:numRef>
          </c:val>
          <c:smooth val="0"/>
          <c:extLst>
            <c:ext xmlns:c16="http://schemas.microsoft.com/office/drawing/2014/chart" uri="{C3380CC4-5D6E-409C-BE32-E72D297353CC}">
              <c16:uniqueId val="{0000000C-A173-4769-8990-7D1213F1DEE5}"/>
            </c:ext>
          </c:extLst>
        </c:ser>
        <c:ser>
          <c:idx val="3"/>
          <c:order val="3"/>
          <c:tx>
            <c:v>AÑO 2014</c:v>
          </c:tx>
          <c:marker>
            <c:symbol val="none"/>
          </c:marker>
          <c:dLbls>
            <c:dLbl>
              <c:idx val="0"/>
              <c:layout>
                <c:manualLayout>
                  <c:x val="-6.1620445894507873E-2"/>
                  <c:y val="-7.070707820536899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173-4769-8990-7D1213F1DEE5}"/>
                </c:ext>
              </c:extLst>
            </c:dLbl>
            <c:dLbl>
              <c:idx val="1"/>
              <c:layout>
                <c:manualLayout>
                  <c:x val="-5.0744970092441569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173-4769-8990-7D1213F1DEE5}"/>
                </c:ext>
              </c:extLst>
            </c:dLbl>
            <c:dLbl>
              <c:idx val="2"/>
              <c:layout>
                <c:manualLayout>
                  <c:x val="-3.9749949690220221E-2"/>
                  <c:y val="-8.013468863275151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173-4769-8990-7D1213F1DEE5}"/>
                </c:ext>
              </c:extLst>
            </c:dLbl>
            <c:dLbl>
              <c:idx val="3"/>
              <c:layout>
                <c:manualLayout>
                  <c:x val="-5.5095160413268077E-2"/>
                  <c:y val="-8.95622990601340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173-4769-8990-7D1213F1DEE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173-4769-8990-7D1213F1DEE5}"/>
            </c:ext>
          </c:extLst>
        </c:ser>
        <c:dLbls>
          <c:showLegendKey val="0"/>
          <c:showVal val="0"/>
          <c:showCatName val="0"/>
          <c:showSerName val="0"/>
          <c:showPercent val="0"/>
          <c:showBubbleSize val="0"/>
        </c:dLbls>
        <c:smooth val="0"/>
        <c:axId val="264059288"/>
        <c:axId val="264059680"/>
      </c:lineChart>
      <c:catAx>
        <c:axId val="264059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4059680"/>
        <c:crosses val="autoZero"/>
        <c:auto val="1"/>
        <c:lblAlgn val="ctr"/>
        <c:lblOffset val="100"/>
        <c:noMultiLvlLbl val="0"/>
      </c:catAx>
      <c:valAx>
        <c:axId val="264059680"/>
        <c:scaling>
          <c:orientation val="minMax"/>
        </c:scaling>
        <c:delete val="1"/>
        <c:axPos val="l"/>
        <c:numFmt formatCode="0%" sourceLinked="1"/>
        <c:majorTickMark val="out"/>
        <c:minorTickMark val="none"/>
        <c:tickLblPos val="nextTo"/>
        <c:crossAx val="264059288"/>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78" l="0.70000000000000062" r="0.70000000000000062" t="0.75000000000000078" header="0.30000000000000032" footer="0.30000000000000032"/>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69A0-443E-9D34-F9F8EADF852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69A0-443E-9D34-F9F8EADF85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2-5F40-4743-A9B6-A7A59FE169E6}"/>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69A0-443E-9D34-F9F8EADF852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69A0-443E-9D34-F9F8EADF8521}"/>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69A0-443E-9D34-F9F8EADF8521}"/>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69A0-443E-9D34-F9F8EADF85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0.25</c:v>
                </c:pt>
                <c:pt idx="1">
                  <c:v>0.25</c:v>
                </c:pt>
                <c:pt idx="2">
                  <c:v>0.5</c:v>
                </c:pt>
                <c:pt idx="3">
                  <c:v>0</c:v>
                </c:pt>
              </c:numCache>
            </c:numRef>
          </c:val>
          <c:smooth val="0"/>
          <c:extLst>
            <c:ext xmlns:c16="http://schemas.microsoft.com/office/drawing/2014/chart" uri="{C3380CC4-5D6E-409C-BE32-E72D297353CC}">
              <c16:uniqueId val="{00000007-5F40-4743-A9B6-A7A59FE169E6}"/>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69A0-443E-9D34-F9F8EADF8521}"/>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69A0-443E-9D34-F9F8EADF8521}"/>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69A0-443E-9D34-F9F8EADF8521}"/>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69A0-443E-9D34-F9F8EADF852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C-5F40-4743-A9B6-A7A59FE169E6}"/>
            </c:ext>
          </c:extLst>
        </c:ser>
        <c:ser>
          <c:idx val="3"/>
          <c:order val="3"/>
          <c:tx>
            <c:v>AÑO 2014</c:v>
          </c:tx>
          <c:marker>
            <c:symbol val="none"/>
          </c:marker>
          <c:dLbls>
            <c:dLbl>
              <c:idx val="0"/>
              <c:layout>
                <c:manualLayout>
                  <c:x val="-4.8569874932028301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F40-4743-A9B6-A7A59FE169E6}"/>
                </c:ext>
              </c:extLst>
            </c:dLbl>
            <c:dLbl>
              <c:idx val="1"/>
              <c:layout>
                <c:manualLayout>
                  <c:x val="-5.7270255573681345E-2"/>
                  <c:y val="-7.37812835183796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5F40-4743-A9B6-A7A59FE169E6}"/>
                </c:ext>
              </c:extLst>
            </c:dLbl>
            <c:dLbl>
              <c:idx val="2"/>
              <c:layout>
                <c:manualLayout>
                  <c:x val="-4.8569874932028301E-2"/>
                  <c:y val="-6.9169953298480871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5F40-4743-A9B6-A7A59FE169E6}"/>
                </c:ext>
              </c:extLst>
            </c:dLbl>
            <c:dLbl>
              <c:idx val="3"/>
              <c:layout>
                <c:manualLayout>
                  <c:x val="-5.7270255573681345E-2"/>
                  <c:y val="-8.300394395817707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5F40-4743-A9B6-A7A59FE169E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5F40-4743-A9B6-A7A59FE169E6}"/>
            </c:ext>
          </c:extLst>
        </c:ser>
        <c:dLbls>
          <c:showLegendKey val="0"/>
          <c:showVal val="0"/>
          <c:showCatName val="0"/>
          <c:showSerName val="0"/>
          <c:showPercent val="0"/>
          <c:showBubbleSize val="0"/>
        </c:dLbls>
        <c:smooth val="0"/>
        <c:axId val="264060464"/>
        <c:axId val="264060856"/>
      </c:lineChart>
      <c:catAx>
        <c:axId val="264060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4060856"/>
        <c:crosses val="autoZero"/>
        <c:auto val="1"/>
        <c:lblAlgn val="ctr"/>
        <c:lblOffset val="100"/>
        <c:noMultiLvlLbl val="0"/>
      </c:catAx>
      <c:valAx>
        <c:axId val="264060856"/>
        <c:scaling>
          <c:orientation val="minMax"/>
        </c:scaling>
        <c:delete val="1"/>
        <c:axPos val="l"/>
        <c:numFmt formatCode="0%" sourceLinked="1"/>
        <c:majorTickMark val="out"/>
        <c:minorTickMark val="none"/>
        <c:tickLblPos val="nextTo"/>
        <c:crossAx val="26406046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 l="0.70000000000000062" r="0.70000000000000062" t="0.750000000000001"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2BDE-4746-B158-7403D3D64C1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2BDE-4746-B158-7403D3D64C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FDC8-43EC-9F2E-227C83401515}"/>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2BDE-4746-B158-7403D3D64C1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2BDE-4746-B158-7403D3D64C1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2BDE-4746-B158-7403D3D64C1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2BDE-4746-B158-7403D3D64C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FDC8-43EC-9F2E-227C83401515}"/>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2BDE-4746-B158-7403D3D64C13}"/>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2BDE-4746-B158-7403D3D64C13}"/>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2BDE-4746-B158-7403D3D64C13}"/>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2BDE-4746-B158-7403D3D64C1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C-FDC8-43EC-9F2E-227C83401515}"/>
            </c:ext>
          </c:extLst>
        </c:ser>
        <c:ser>
          <c:idx val="3"/>
          <c:order val="3"/>
          <c:tx>
            <c:v>AÑO 2014</c:v>
          </c:tx>
          <c:marker>
            <c:symbol val="none"/>
          </c:marker>
          <c:dLbls>
            <c:dLbl>
              <c:idx val="0"/>
              <c:layout>
                <c:manualLayout>
                  <c:x val="-4.8569874932028301E-2"/>
                  <c:y val="-6.127946777798641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DC8-43EC-9F2E-227C83401515}"/>
                </c:ext>
              </c:extLst>
            </c:dLbl>
            <c:dLbl>
              <c:idx val="1"/>
              <c:layout>
                <c:manualLayout>
                  <c:x val="-5.2920065252854816E-2"/>
                  <c:y val="-5.6565662564295155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DC8-43EC-9F2E-227C83401515}"/>
                </c:ext>
              </c:extLst>
            </c:dLbl>
            <c:dLbl>
              <c:idx val="2"/>
              <c:layout>
                <c:manualLayout>
                  <c:x val="-4.6394779771615012E-2"/>
                  <c:y val="-6.1279467777986416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DC8-43EC-9F2E-227C83401515}"/>
                </c:ext>
              </c:extLst>
            </c:dLbl>
            <c:dLbl>
              <c:idx val="3"/>
              <c:layout>
                <c:manualLayout>
                  <c:x val="-3.9749949690220221E-2"/>
                  <c:y val="-9.4276104273825323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DC8-43EC-9F2E-227C8340151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DC8-43EC-9F2E-227C83401515}"/>
            </c:ext>
          </c:extLst>
        </c:ser>
        <c:dLbls>
          <c:showLegendKey val="0"/>
          <c:showVal val="0"/>
          <c:showCatName val="0"/>
          <c:showSerName val="0"/>
          <c:showPercent val="0"/>
          <c:showBubbleSize val="0"/>
        </c:dLbls>
        <c:smooth val="0"/>
        <c:axId val="264061640"/>
        <c:axId val="264062032"/>
      </c:lineChart>
      <c:catAx>
        <c:axId val="2640616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4062032"/>
        <c:crosses val="autoZero"/>
        <c:auto val="1"/>
        <c:lblAlgn val="ctr"/>
        <c:lblOffset val="100"/>
        <c:noMultiLvlLbl val="0"/>
      </c:catAx>
      <c:valAx>
        <c:axId val="264062032"/>
        <c:scaling>
          <c:orientation val="minMax"/>
        </c:scaling>
        <c:delete val="1"/>
        <c:axPos val="l"/>
        <c:numFmt formatCode="0%" sourceLinked="1"/>
        <c:majorTickMark val="out"/>
        <c:minorTickMark val="none"/>
        <c:tickLblPos val="nextTo"/>
        <c:crossAx val="264061640"/>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2019.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122-45E9-A654-A8C73B1AFF0E}"/>
              </c:ext>
            </c:extLst>
          </c:dPt>
          <c:dPt>
            <c:idx val="1"/>
            <c:invertIfNegative val="0"/>
            <c:bubble3D val="0"/>
            <c:spPr>
              <a:solidFill>
                <a:srgbClr val="C00000"/>
              </a:solidFill>
            </c:spPr>
            <c:extLst>
              <c:ext xmlns:c16="http://schemas.microsoft.com/office/drawing/2014/chart" uri="{C3380CC4-5D6E-409C-BE32-E72D297353CC}">
                <c16:uniqueId val="{00000001-2122-45E9-A654-A8C73B1AFF0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122-45E9-A654-A8C73B1AFF0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122-45E9-A654-A8C73B1AFF0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2122-45E9-A654-A8C73B1AFF0E}"/>
            </c:ext>
          </c:extLst>
        </c:ser>
        <c:dLbls>
          <c:showLegendKey val="0"/>
          <c:showVal val="0"/>
          <c:showCatName val="0"/>
          <c:showSerName val="0"/>
          <c:showPercent val="0"/>
          <c:showBubbleSize val="0"/>
        </c:dLbls>
        <c:gapWidth val="150"/>
        <c:shape val="box"/>
        <c:axId val="264062816"/>
        <c:axId val="264063208"/>
        <c:axId val="0"/>
      </c:bar3DChart>
      <c:catAx>
        <c:axId val="2640628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4063208"/>
        <c:crosses val="autoZero"/>
        <c:auto val="1"/>
        <c:lblAlgn val="ctr"/>
        <c:lblOffset val="100"/>
        <c:noMultiLvlLbl val="0"/>
      </c:catAx>
      <c:valAx>
        <c:axId val="264063208"/>
        <c:scaling>
          <c:orientation val="minMax"/>
        </c:scaling>
        <c:delete val="1"/>
        <c:axPos val="l"/>
        <c:numFmt formatCode="0%" sourceLinked="1"/>
        <c:majorTickMark val="out"/>
        <c:minorTickMark val="none"/>
        <c:tickLblPos val="nextTo"/>
        <c:crossAx val="2640628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2020.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2CF-43D8-9B78-F22FBFFCDBF6}"/>
              </c:ext>
            </c:extLst>
          </c:dPt>
          <c:dPt>
            <c:idx val="1"/>
            <c:invertIfNegative val="0"/>
            <c:bubble3D val="0"/>
            <c:spPr>
              <a:solidFill>
                <a:srgbClr val="C00000"/>
              </a:solidFill>
            </c:spPr>
            <c:extLst>
              <c:ext xmlns:c16="http://schemas.microsoft.com/office/drawing/2014/chart" uri="{C3380CC4-5D6E-409C-BE32-E72D297353CC}">
                <c16:uniqueId val="{00000001-D2CF-43D8-9B78-F22FBFFCDB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2CF-43D8-9B78-F22FBFFCDB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2CF-43D8-9B78-F22FBFFCDB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extLst>
            <c:ext xmlns:c16="http://schemas.microsoft.com/office/drawing/2014/chart" uri="{C3380CC4-5D6E-409C-BE32-E72D297353CC}">
              <c16:uniqueId val="{00000004-D2CF-43D8-9B78-F22FBFFCDBF6}"/>
            </c:ext>
          </c:extLst>
        </c:ser>
        <c:dLbls>
          <c:showLegendKey val="0"/>
          <c:showVal val="0"/>
          <c:showCatName val="0"/>
          <c:showSerName val="0"/>
          <c:showPercent val="0"/>
          <c:showBubbleSize val="0"/>
        </c:dLbls>
        <c:gapWidth val="150"/>
        <c:shape val="box"/>
        <c:axId val="264063992"/>
        <c:axId val="264064384"/>
        <c:axId val="0"/>
      </c:bar3DChart>
      <c:catAx>
        <c:axId val="2640639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4064384"/>
        <c:crosses val="autoZero"/>
        <c:auto val="1"/>
        <c:lblAlgn val="ctr"/>
        <c:lblOffset val="100"/>
        <c:noMultiLvlLbl val="0"/>
      </c:catAx>
      <c:valAx>
        <c:axId val="264064384"/>
        <c:scaling>
          <c:orientation val="minMax"/>
        </c:scaling>
        <c:delete val="1"/>
        <c:axPos val="l"/>
        <c:numFmt formatCode="0%" sourceLinked="1"/>
        <c:majorTickMark val="out"/>
        <c:minorTickMark val="none"/>
        <c:tickLblPos val="nextTo"/>
        <c:crossAx val="2640639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67" l="0.70000000000000062" r="0.70000000000000062" t="0.75000000000000167"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EF4-47CD-958B-BC3F166A3075}"/>
              </c:ext>
            </c:extLst>
          </c:dPt>
          <c:dPt>
            <c:idx val="1"/>
            <c:invertIfNegative val="0"/>
            <c:bubble3D val="0"/>
            <c:spPr>
              <a:solidFill>
                <a:srgbClr val="C00000"/>
              </a:solidFill>
            </c:spPr>
            <c:extLst>
              <c:ext xmlns:c16="http://schemas.microsoft.com/office/drawing/2014/chart" uri="{C3380CC4-5D6E-409C-BE32-E72D297353CC}">
                <c16:uniqueId val="{00000001-BEF4-47CD-958B-BC3F166A30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EF4-47CD-958B-BC3F166A30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EF4-47CD-958B-BC3F166A30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0.125</c:v>
                </c:pt>
                <c:pt idx="1">
                  <c:v>0.5</c:v>
                </c:pt>
                <c:pt idx="2">
                  <c:v>0.375</c:v>
                </c:pt>
                <c:pt idx="3">
                  <c:v>0</c:v>
                </c:pt>
              </c:numCache>
            </c:numRef>
          </c:val>
          <c:extLst>
            <c:ext xmlns:c16="http://schemas.microsoft.com/office/drawing/2014/chart" uri="{C3380CC4-5D6E-409C-BE32-E72D297353CC}">
              <c16:uniqueId val="{00000004-BEF4-47CD-958B-BC3F166A3075}"/>
            </c:ext>
          </c:extLst>
        </c:ser>
        <c:dLbls>
          <c:showLegendKey val="0"/>
          <c:showVal val="0"/>
          <c:showCatName val="0"/>
          <c:showSerName val="0"/>
          <c:showPercent val="0"/>
          <c:showBubbleSize val="0"/>
        </c:dLbls>
        <c:gapWidth val="150"/>
        <c:shape val="box"/>
        <c:axId val="257287288"/>
        <c:axId val="257287680"/>
        <c:axId val="0"/>
      </c:bar3DChart>
      <c:catAx>
        <c:axId val="257287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57287680"/>
        <c:crosses val="autoZero"/>
        <c:auto val="1"/>
        <c:lblAlgn val="ctr"/>
        <c:lblOffset val="100"/>
        <c:noMultiLvlLbl val="0"/>
      </c:catAx>
      <c:valAx>
        <c:axId val="257287680"/>
        <c:scaling>
          <c:orientation val="minMax"/>
        </c:scaling>
        <c:delete val="1"/>
        <c:axPos val="l"/>
        <c:numFmt formatCode="0%" sourceLinked="1"/>
        <c:majorTickMark val="out"/>
        <c:minorTickMark val="none"/>
        <c:tickLblPos val="nextTo"/>
        <c:crossAx val="2572872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22" l="0.70000000000000062" r="0.70000000000000062" t="0.75000000000000122"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2021.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B49-4B3F-9C19-B2B6CCC8F5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0.5</c:v>
                </c:pt>
                <c:pt idx="2">
                  <c:v>0.5</c:v>
                </c:pt>
                <c:pt idx="3">
                  <c:v>0</c:v>
                </c:pt>
              </c:numCache>
            </c:numRef>
          </c:val>
          <c:extLst>
            <c:ext xmlns:c16="http://schemas.microsoft.com/office/drawing/2014/chart" uri="{C3380CC4-5D6E-409C-BE32-E72D297353CC}">
              <c16:uniqueId val="{00000001-EB49-4B3F-9C19-B2B6CCC8F51C}"/>
            </c:ext>
          </c:extLst>
        </c:ser>
        <c:dLbls>
          <c:showLegendKey val="0"/>
          <c:showVal val="0"/>
          <c:showCatName val="0"/>
          <c:showSerName val="0"/>
          <c:showPercent val="0"/>
          <c:showBubbleSize val="0"/>
        </c:dLbls>
        <c:gapWidth val="150"/>
        <c:shape val="box"/>
        <c:axId val="264065168"/>
        <c:axId val="264065560"/>
        <c:axId val="0"/>
      </c:bar3DChart>
      <c:catAx>
        <c:axId val="26406516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s-ES"/>
          </a:p>
        </c:txPr>
        <c:crossAx val="264065560"/>
        <c:crosses val="autoZero"/>
        <c:auto val="1"/>
        <c:lblAlgn val="ctr"/>
        <c:lblOffset val="100"/>
        <c:noMultiLvlLbl val="0"/>
      </c:catAx>
      <c:valAx>
        <c:axId val="264065560"/>
        <c:scaling>
          <c:orientation val="minMax"/>
        </c:scaling>
        <c:delete val="1"/>
        <c:axPos val="l"/>
        <c:numFmt formatCode="0%" sourceLinked="1"/>
        <c:majorTickMark val="out"/>
        <c:minorTickMark val="none"/>
        <c:tickLblPos val="nextTo"/>
        <c:crossAx val="26406516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89" l="0.70000000000000062" r="0.70000000000000062" t="0.75000000000000189"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2019</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0-527B-4038-9F6E-E6D719BA22F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1-527B-4038-9F6E-E6D719BA22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2-31B7-4DE7-A730-4DACECE6F5B6}"/>
            </c:ext>
          </c:extLst>
        </c:ser>
        <c:ser>
          <c:idx val="0"/>
          <c:order val="1"/>
          <c:tx>
            <c:strRef>
              <c:f>Comunidad!$H$2</c:f>
              <c:strCache>
                <c:ptCount val="1"/>
                <c:pt idx="0">
                  <c:v>AÑO 2020</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2-527B-4038-9F6E-E6D719BA22F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3-527B-4038-9F6E-E6D719BA22F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4-527B-4038-9F6E-E6D719BA22F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5-527B-4038-9F6E-E6D719BA22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c:v>
                </c:pt>
                <c:pt idx="1">
                  <c:v>0.66666666666666663</c:v>
                </c:pt>
                <c:pt idx="2">
                  <c:v>0.33333333333333331</c:v>
                </c:pt>
                <c:pt idx="3">
                  <c:v>0</c:v>
                </c:pt>
              </c:numCache>
            </c:numRef>
          </c:val>
          <c:smooth val="0"/>
          <c:extLst>
            <c:ext xmlns:c16="http://schemas.microsoft.com/office/drawing/2014/chart" uri="{C3380CC4-5D6E-409C-BE32-E72D297353CC}">
              <c16:uniqueId val="{00000007-31B7-4DE7-A730-4DACECE6F5B6}"/>
            </c:ext>
          </c:extLst>
        </c:ser>
        <c:ser>
          <c:idx val="1"/>
          <c:order val="2"/>
          <c:tx>
            <c:strRef>
              <c:f>Comunidad!$M$2</c:f>
              <c:strCache>
                <c:ptCount val="1"/>
                <c:pt idx="0">
                  <c:v>AÑO 2021</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6-527B-4038-9F6E-E6D719BA22FB}"/>
                </c:ext>
              </c:extLst>
            </c:dLbl>
            <c:dLbl>
              <c:idx val="1"/>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7-527B-4038-9F6E-E6D719BA22FB}"/>
                </c:ext>
              </c:extLst>
            </c:dLbl>
            <c:dLbl>
              <c:idx val="2"/>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8-527B-4038-9F6E-E6D719BA22FB}"/>
                </c:ext>
              </c:extLst>
            </c:dLbl>
            <c:dLbl>
              <c:idx val="3"/>
              <c:spPr/>
              <c:txPr>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extLst>
                <c:ext xmlns:c16="http://schemas.microsoft.com/office/drawing/2014/chart" uri="{C3380CC4-5D6E-409C-BE32-E72D297353CC}">
                  <c16:uniqueId val="{00000009-527B-4038-9F6E-E6D719BA22FB}"/>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0.33333333333333331</c:v>
                </c:pt>
                <c:pt idx="1">
                  <c:v>0</c:v>
                </c:pt>
                <c:pt idx="2">
                  <c:v>0.66666666666666663</c:v>
                </c:pt>
                <c:pt idx="3">
                  <c:v>0</c:v>
                </c:pt>
              </c:numCache>
            </c:numRef>
          </c:val>
          <c:smooth val="0"/>
          <c:extLst>
            <c:ext xmlns:c16="http://schemas.microsoft.com/office/drawing/2014/chart" uri="{C3380CC4-5D6E-409C-BE32-E72D297353CC}">
              <c16:uniqueId val="{0000000C-31B7-4DE7-A730-4DACECE6F5B6}"/>
            </c:ext>
          </c:extLst>
        </c:ser>
        <c:ser>
          <c:idx val="3"/>
          <c:order val="3"/>
          <c:tx>
            <c:v>AÑO 2014</c:v>
          </c:tx>
          <c:marker>
            <c:symbol val="none"/>
          </c:marker>
          <c:dLbls>
            <c:dLbl>
              <c:idx val="0"/>
              <c:layout>
                <c:manualLayout>
                  <c:x val="-5.5095160413268077E-2"/>
                  <c:y val="-7.5306758299772042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31B7-4DE7-A730-4DACECE6F5B6}"/>
                </c:ext>
              </c:extLst>
            </c:dLbl>
            <c:dLbl>
              <c:idx val="1"/>
              <c:layout>
                <c:manualLayout>
                  <c:x val="-5.2920065252854816E-2"/>
                  <c:y val="-5.1773396331093298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31B7-4DE7-A730-4DACECE6F5B6}"/>
                </c:ext>
              </c:extLst>
            </c:dLbl>
            <c:dLbl>
              <c:idx val="2"/>
              <c:layout>
                <c:manualLayout>
                  <c:x val="-4.4100140011046771E-2"/>
                  <c:y val="-8.0013430693507789E-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31B7-4DE7-A730-4DACECE6F5B6}"/>
                </c:ext>
              </c:extLst>
            </c:dLbl>
            <c:dLbl>
              <c:idx val="3"/>
              <c:layout>
                <c:manualLayout>
                  <c:x val="-3.7574854529806953E-2"/>
                  <c:y val="-0.11766680984339382"/>
                </c:manualLayout>
              </c:layout>
              <c:spPr/>
              <c:txPr>
                <a:bodyPr/>
                <a:lstStyle/>
                <a:p>
                  <a:pPr>
                    <a:defRPr sz="1600" b="0" i="0" u="none" strike="noStrike" baseline="0">
                      <a:solidFill>
                        <a:srgbClr val="000000"/>
                      </a:solidFill>
                      <a:latin typeface="Calibri"/>
                      <a:ea typeface="Calibri"/>
                      <a:cs typeface="Calibri"/>
                    </a:defRPr>
                  </a:pPr>
                  <a:endParaRPr lang="es-E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31B7-4DE7-A730-4DACECE6F5B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31B7-4DE7-A730-4DACECE6F5B6}"/>
            </c:ext>
          </c:extLst>
        </c:ser>
        <c:dLbls>
          <c:showLegendKey val="0"/>
          <c:showVal val="0"/>
          <c:showCatName val="0"/>
          <c:showSerName val="0"/>
          <c:showPercent val="0"/>
          <c:showBubbleSize val="0"/>
        </c:dLbls>
        <c:smooth val="0"/>
        <c:axId val="264066344"/>
        <c:axId val="264066736"/>
      </c:lineChart>
      <c:catAx>
        <c:axId val="2640663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s-ES"/>
          </a:p>
        </c:txPr>
        <c:crossAx val="264066736"/>
        <c:crosses val="autoZero"/>
        <c:auto val="1"/>
        <c:lblAlgn val="ctr"/>
        <c:lblOffset val="100"/>
        <c:noMultiLvlLbl val="0"/>
      </c:catAx>
      <c:valAx>
        <c:axId val="264066736"/>
        <c:scaling>
          <c:orientation val="minMax"/>
        </c:scaling>
        <c:delete val="1"/>
        <c:axPos val="l"/>
        <c:numFmt formatCode="0%" sourceLinked="1"/>
        <c:majorTickMark val="out"/>
        <c:minorTickMark val="none"/>
        <c:tickLblPos val="nextTo"/>
        <c:crossAx val="264066344"/>
        <c:crosses val="autoZero"/>
        <c:crossBetween val="between"/>
      </c:valAx>
    </c:plotArea>
    <c:legend>
      <c:legendPos val="b"/>
      <c:overlay val="0"/>
      <c:txPr>
        <a:bodyPr/>
        <a:lstStyle/>
        <a:p>
          <a:pPr>
            <a:defRPr sz="1280" b="1" i="0" u="none" strike="noStrike" baseline="0">
              <a:solidFill>
                <a:srgbClr val="000000"/>
              </a:solidFill>
              <a:latin typeface="Calibri"/>
              <a:ea typeface="Calibri"/>
              <a:cs typeface="Calibri"/>
            </a:defRPr>
          </a:pPr>
          <a:endParaRPr lang="es-E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144" l="0.70000000000000062" r="0.70000000000000062" t="0.75000000000000144"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A412-459A-B965-F3665F59CC78}"/>
              </c:ext>
            </c:extLst>
          </c:dPt>
          <c:dPt>
            <c:idx val="1"/>
            <c:invertIfNegative val="0"/>
            <c:bubble3D val="0"/>
            <c:spPr>
              <a:solidFill>
                <a:srgbClr val="C00000"/>
              </a:solidFill>
            </c:spPr>
            <c:extLst>
              <c:ext xmlns:c16="http://schemas.microsoft.com/office/drawing/2014/chart" uri="{C3380CC4-5D6E-409C-BE32-E72D297353CC}">
                <c16:uniqueId val="{00000001-A412-459A-B965-F3665F59CC7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412-459A-B965-F3665F59CC7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412-459A-B965-F3665F59CC7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A412-459A-B965-F3665F59CC78}"/>
            </c:ext>
          </c:extLst>
        </c:ser>
        <c:dLbls>
          <c:showLegendKey val="0"/>
          <c:showVal val="0"/>
          <c:showCatName val="0"/>
          <c:showSerName val="0"/>
          <c:showPercent val="0"/>
          <c:showBubbleSize val="0"/>
        </c:dLbls>
        <c:gapWidth val="150"/>
        <c:shape val="box"/>
        <c:axId val="263973648"/>
        <c:axId val="263974040"/>
        <c:axId val="0"/>
      </c:bar3DChart>
      <c:catAx>
        <c:axId val="26397364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3974040"/>
        <c:crosses val="autoZero"/>
        <c:auto val="1"/>
        <c:lblAlgn val="ctr"/>
        <c:lblOffset val="100"/>
        <c:noMultiLvlLbl val="0"/>
      </c:catAx>
      <c:valAx>
        <c:axId val="263974040"/>
        <c:scaling>
          <c:orientation val="minMax"/>
        </c:scaling>
        <c:delete val="1"/>
        <c:axPos val="l"/>
        <c:numFmt formatCode="0%" sourceLinked="1"/>
        <c:majorTickMark val="out"/>
        <c:minorTickMark val="none"/>
        <c:tickLblPos val="nextTo"/>
        <c:crossAx val="26397364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7A75-453D-9F1E-D3BB5D95732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7A75-453D-9F1E-D3BB5D95732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7A75-453D-9F1E-D3BB5D957327}"/>
            </c:ext>
          </c:extLst>
        </c:ser>
        <c:dLbls>
          <c:showLegendKey val="0"/>
          <c:showVal val="0"/>
          <c:showCatName val="0"/>
          <c:showSerName val="0"/>
          <c:showPercent val="0"/>
          <c:showBubbleSize val="0"/>
        </c:dLbls>
        <c:gapWidth val="150"/>
        <c:shape val="box"/>
        <c:axId val="263974824"/>
        <c:axId val="263975216"/>
        <c:axId val="0"/>
      </c:bar3DChart>
      <c:catAx>
        <c:axId val="2639748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3975216"/>
        <c:crosses val="autoZero"/>
        <c:auto val="1"/>
        <c:lblAlgn val="ctr"/>
        <c:lblOffset val="100"/>
        <c:noMultiLvlLbl val="0"/>
      </c:catAx>
      <c:valAx>
        <c:axId val="263975216"/>
        <c:scaling>
          <c:orientation val="minMax"/>
        </c:scaling>
        <c:delete val="1"/>
        <c:axPos val="l"/>
        <c:numFmt formatCode="0%" sourceLinked="1"/>
        <c:majorTickMark val="out"/>
        <c:minorTickMark val="none"/>
        <c:tickLblPos val="nextTo"/>
        <c:crossAx val="26397482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A6E2-4330-8FC9-AACBE202E91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A6E2-4330-8FC9-AACBE202E91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A6E2-4330-8FC9-AACBE202E91B}"/>
            </c:ext>
          </c:extLst>
        </c:ser>
        <c:dLbls>
          <c:showLegendKey val="0"/>
          <c:showVal val="0"/>
          <c:showCatName val="0"/>
          <c:showSerName val="0"/>
          <c:showPercent val="0"/>
          <c:showBubbleSize val="0"/>
        </c:dLbls>
        <c:gapWidth val="150"/>
        <c:shape val="box"/>
        <c:axId val="263976000"/>
        <c:axId val="263976392"/>
        <c:axId val="0"/>
      </c:bar3DChart>
      <c:catAx>
        <c:axId val="2639760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3976392"/>
        <c:crosses val="autoZero"/>
        <c:auto val="1"/>
        <c:lblAlgn val="ctr"/>
        <c:lblOffset val="100"/>
        <c:noMultiLvlLbl val="0"/>
      </c:catAx>
      <c:valAx>
        <c:axId val="263976392"/>
        <c:scaling>
          <c:orientation val="minMax"/>
        </c:scaling>
        <c:delete val="1"/>
        <c:axPos val="l"/>
        <c:numFmt formatCode="0%" sourceLinked="1"/>
        <c:majorTickMark val="out"/>
        <c:minorTickMark val="none"/>
        <c:tickLblPos val="nextTo"/>
        <c:crossAx val="2639760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2022. Prevención de riesgos</a:t>
            </a:r>
          </a:p>
        </c:rich>
      </c:tx>
      <c:layout>
        <c:manualLayout>
          <c:xMode val="edge"/>
          <c:yMode val="edge"/>
          <c:x val="0.19146307459697223"/>
          <c:y val="2.83974609556784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362-4556-900E-970993400BC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362-4556-900E-970993400BC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s-E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362-4556-900E-970993400BCA}"/>
            </c:ext>
          </c:extLst>
        </c:ser>
        <c:dLbls>
          <c:showLegendKey val="0"/>
          <c:showVal val="0"/>
          <c:showCatName val="0"/>
          <c:showSerName val="0"/>
          <c:showPercent val="0"/>
          <c:showBubbleSize val="0"/>
        </c:dLbls>
        <c:gapWidth val="150"/>
        <c:shape val="box"/>
        <c:axId val="263977568"/>
        <c:axId val="263977960"/>
        <c:axId val="0"/>
      </c:bar3DChart>
      <c:catAx>
        <c:axId val="2639775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ES"/>
          </a:p>
        </c:txPr>
        <c:crossAx val="263977960"/>
        <c:crosses val="autoZero"/>
        <c:auto val="1"/>
        <c:lblAlgn val="ctr"/>
        <c:lblOffset val="100"/>
        <c:noMultiLvlLbl val="0"/>
      </c:catAx>
      <c:valAx>
        <c:axId val="263977960"/>
        <c:scaling>
          <c:orientation val="minMax"/>
        </c:scaling>
        <c:delete val="1"/>
        <c:axPos val="l"/>
        <c:numFmt formatCode="0%" sourceLinked="1"/>
        <c:majorTickMark val="out"/>
        <c:minorTickMark val="none"/>
        <c:tickLblPos val="nextTo"/>
        <c:crossAx val="2639775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ES"/>
    </a:p>
  </c:txPr>
  <c:printSettings>
    <c:headerFooter/>
    <c:pageMargins b="0.75000000000000022" l="0.70000000000000018" r="0.70000000000000018" t="0.75000000000000022" header="0.3000000000000001" footer="0.3000000000000001"/>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33" Type="http://schemas.openxmlformats.org/officeDocument/2006/relationships/image" Target="../media/image14.png"/><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5.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6.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7.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65" name="1 Imagen" descr="Secretaría de Educación">
          <a:extLst>
            <a:ext uri="{FF2B5EF4-FFF2-40B4-BE49-F238E27FC236}">
              <a16:creationId xmlns:a16="http://schemas.microsoft.com/office/drawing/2014/main" id="{00000000-0008-0000-0000-0000359DA40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66" name="Picture 3995" descr="MB900431547">
          <a:hlinkClick xmlns:r="http://schemas.openxmlformats.org/officeDocument/2006/relationships" r:id="rId2" tooltip="Ir a revision identidad"/>
          <a:extLst>
            <a:ext uri="{FF2B5EF4-FFF2-40B4-BE49-F238E27FC236}">
              <a16:creationId xmlns:a16="http://schemas.microsoft.com/office/drawing/2014/main" id="{00000000-0008-0000-0000-0000369DA401}"/>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220" name="2 Imagen">
          <a:hlinkClick xmlns:r="http://schemas.openxmlformats.org/officeDocument/2006/relationships" r:id="rId1" tooltip="IR A RESUMEN"/>
          <a:extLst>
            <a:ext uri="{FF2B5EF4-FFF2-40B4-BE49-F238E27FC236}">
              <a16:creationId xmlns:a16="http://schemas.microsoft.com/office/drawing/2014/main" id="{00000000-0008-0000-0100-000094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66675</xdr:rowOff>
    </xdr:to>
    <xdr:pic>
      <xdr:nvPicPr>
        <xdr:cNvPr id="51619221" name="3 Imagen">
          <a:hlinkClick xmlns:r="http://schemas.openxmlformats.org/officeDocument/2006/relationships" r:id="rId3" tooltip="IR A RESUMEN"/>
          <a:extLst>
            <a:ext uri="{FF2B5EF4-FFF2-40B4-BE49-F238E27FC236}">
              <a16:creationId xmlns:a16="http://schemas.microsoft.com/office/drawing/2014/main" id="{00000000-0008-0000-0100-00009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66675</xdr:rowOff>
    </xdr:to>
    <xdr:pic>
      <xdr:nvPicPr>
        <xdr:cNvPr id="51619222" name="4 Imagen">
          <a:hlinkClick xmlns:r="http://schemas.openxmlformats.org/officeDocument/2006/relationships" r:id="rId5" tooltip="IR A RESUMEN"/>
          <a:extLst>
            <a:ext uri="{FF2B5EF4-FFF2-40B4-BE49-F238E27FC236}">
              <a16:creationId xmlns:a16="http://schemas.microsoft.com/office/drawing/2014/main" id="{00000000-0008-0000-0100-000096A51303}"/>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223" name="5 Imagen">
          <a:hlinkClick xmlns:r="http://schemas.openxmlformats.org/officeDocument/2006/relationships" r:id="rId7" tooltip="IR A RESUMEN"/>
          <a:extLst>
            <a:ext uri="{FF2B5EF4-FFF2-40B4-BE49-F238E27FC236}">
              <a16:creationId xmlns:a16="http://schemas.microsoft.com/office/drawing/2014/main" id="{00000000-0008-0000-0100-000097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224" name="7 Imagen">
          <a:hlinkClick xmlns:r="http://schemas.openxmlformats.org/officeDocument/2006/relationships" r:id="rId8" tooltip="IR A RESUMEN"/>
          <a:extLst>
            <a:ext uri="{FF2B5EF4-FFF2-40B4-BE49-F238E27FC236}">
              <a16:creationId xmlns:a16="http://schemas.microsoft.com/office/drawing/2014/main" id="{00000000-0008-0000-0100-000098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225" name="8 Imagen">
          <a:hlinkClick xmlns:r="http://schemas.openxmlformats.org/officeDocument/2006/relationships" r:id="rId9" tooltip="IR A RESUMEN"/>
          <a:extLst>
            <a:ext uri="{FF2B5EF4-FFF2-40B4-BE49-F238E27FC236}">
              <a16:creationId xmlns:a16="http://schemas.microsoft.com/office/drawing/2014/main" id="{00000000-0008-0000-0100-000099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226" name="9 Imagen">
          <a:hlinkClick xmlns:r="http://schemas.openxmlformats.org/officeDocument/2006/relationships" r:id="rId10" tooltip="IR A RESUMEN"/>
          <a:extLst>
            <a:ext uri="{FF2B5EF4-FFF2-40B4-BE49-F238E27FC236}">
              <a16:creationId xmlns:a16="http://schemas.microsoft.com/office/drawing/2014/main" id="{00000000-0008-0000-0100-00009A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227" name="10 Imagen">
          <a:hlinkClick xmlns:r="http://schemas.openxmlformats.org/officeDocument/2006/relationships" r:id="rId11" tooltip="IR A RESUMEN"/>
          <a:extLst>
            <a:ext uri="{FF2B5EF4-FFF2-40B4-BE49-F238E27FC236}">
              <a16:creationId xmlns:a16="http://schemas.microsoft.com/office/drawing/2014/main" id="{00000000-0008-0000-0100-00009BA51303}"/>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228" name="11 Imagen">
          <a:hlinkClick xmlns:r="http://schemas.openxmlformats.org/officeDocument/2006/relationships" r:id="rId13" tooltip="IR A RESUMEN"/>
          <a:extLst>
            <a:ext uri="{FF2B5EF4-FFF2-40B4-BE49-F238E27FC236}">
              <a16:creationId xmlns:a16="http://schemas.microsoft.com/office/drawing/2014/main" id="{00000000-0008-0000-0100-00009C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229" name="12 Imagen">
          <a:hlinkClick xmlns:r="http://schemas.openxmlformats.org/officeDocument/2006/relationships" r:id="rId14" tooltip="IR A RESUMEN"/>
          <a:extLst>
            <a:ext uri="{FF2B5EF4-FFF2-40B4-BE49-F238E27FC236}">
              <a16:creationId xmlns:a16="http://schemas.microsoft.com/office/drawing/2014/main" id="{00000000-0008-0000-0100-00009DA51303}"/>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230" name="13 Imagen">
          <a:hlinkClick xmlns:r="http://schemas.openxmlformats.org/officeDocument/2006/relationships" r:id="rId16" tooltip="IR A RESUMEN"/>
          <a:extLst>
            <a:ext uri="{FF2B5EF4-FFF2-40B4-BE49-F238E27FC236}">
              <a16:creationId xmlns:a16="http://schemas.microsoft.com/office/drawing/2014/main" id="{00000000-0008-0000-0100-00009EA5130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231" name="14 Imagen">
          <a:hlinkClick xmlns:r="http://schemas.openxmlformats.org/officeDocument/2006/relationships" r:id="rId17" tooltip="IR A RESUMEN"/>
          <a:extLst>
            <a:ext uri="{FF2B5EF4-FFF2-40B4-BE49-F238E27FC236}">
              <a16:creationId xmlns:a16="http://schemas.microsoft.com/office/drawing/2014/main" id="{00000000-0008-0000-0100-00009FA51303}"/>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232" name="15 Imagen">
          <a:hlinkClick xmlns:r="http://schemas.openxmlformats.org/officeDocument/2006/relationships" r:id="rId19" tooltip="IR A RESUMEN"/>
          <a:extLst>
            <a:ext uri="{FF2B5EF4-FFF2-40B4-BE49-F238E27FC236}">
              <a16:creationId xmlns:a16="http://schemas.microsoft.com/office/drawing/2014/main" id="{00000000-0008-0000-0100-0000A0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233" name="16 Imagen">
          <a:hlinkClick xmlns:r="http://schemas.openxmlformats.org/officeDocument/2006/relationships" r:id="rId21" tooltip="IR A RESUMEN"/>
          <a:extLst>
            <a:ext uri="{FF2B5EF4-FFF2-40B4-BE49-F238E27FC236}">
              <a16:creationId xmlns:a16="http://schemas.microsoft.com/office/drawing/2014/main" id="{00000000-0008-0000-0100-0000A1A51303}"/>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234" name="17 Imagen">
          <a:hlinkClick xmlns:r="http://schemas.openxmlformats.org/officeDocument/2006/relationships" r:id="rId22" tooltip="IR A RESUMEN"/>
          <a:extLst>
            <a:ext uri="{FF2B5EF4-FFF2-40B4-BE49-F238E27FC236}">
              <a16:creationId xmlns:a16="http://schemas.microsoft.com/office/drawing/2014/main" id="{00000000-0008-0000-0100-0000A2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235"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236" name="19 Imagen">
          <a:hlinkClick xmlns:r="http://schemas.openxmlformats.org/officeDocument/2006/relationships" r:id="rId24" tooltip="IR A RESUMEN"/>
          <a:extLst>
            <a:ext uri="{FF2B5EF4-FFF2-40B4-BE49-F238E27FC236}">
              <a16:creationId xmlns:a16="http://schemas.microsoft.com/office/drawing/2014/main" id="{00000000-0008-0000-0100-0000A4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2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238"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239" name="Picture 3995" descr="MB900431547">
          <a:hlinkClick xmlns:r="http://schemas.openxmlformats.org/officeDocument/2006/relationships" r:id="rId27" tooltip="Regresar"/>
          <a:extLst>
            <a:ext uri="{FF2B5EF4-FFF2-40B4-BE49-F238E27FC236}">
              <a16:creationId xmlns:a16="http://schemas.microsoft.com/office/drawing/2014/main" id="{00000000-0008-0000-0100-0000A7A51303}"/>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240" name="Picture 3995" descr="MB900431547">
          <a:hlinkClick xmlns:r="http://schemas.openxmlformats.org/officeDocument/2006/relationships" r:id="rId29" tooltip="Ir a directiva"/>
          <a:extLst>
            <a:ext uri="{FF2B5EF4-FFF2-40B4-BE49-F238E27FC236}">
              <a16:creationId xmlns:a16="http://schemas.microsoft.com/office/drawing/2014/main" id="{00000000-0008-0000-0100-0000A8A51303}"/>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24" name="13 Imagen">
          <a:hlinkClick xmlns:r="http://schemas.openxmlformats.org/officeDocument/2006/relationships" r:id="rId16" tooltip="IR A RESUMEN"/>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4</xdr:col>
      <xdr:colOff>638175</xdr:colOff>
      <xdr:row>96</xdr:row>
      <xdr:rowOff>9525</xdr:rowOff>
    </xdr:from>
    <xdr:ext cx="247650" cy="247650"/>
    <xdr:pic>
      <xdr:nvPicPr>
        <xdr:cNvPr id="26" name="15 Imagen">
          <a:hlinkClick xmlns:r="http://schemas.openxmlformats.org/officeDocument/2006/relationships" r:id="rId19" tooltip="IR A RESUMEN"/>
          <a:extLst>
            <a:ext uri="{FF2B5EF4-FFF2-40B4-BE49-F238E27FC236}">
              <a16:creationId xmlns:a16="http://schemas.microsoft.com/office/drawing/2014/main" id="{00000000-0008-0000-0100-00001A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2762250</xdr:colOff>
      <xdr:row>112</xdr:row>
      <xdr:rowOff>19050</xdr:rowOff>
    </xdr:from>
    <xdr:ext cx="242887" cy="247649"/>
    <xdr:pic>
      <xdr:nvPicPr>
        <xdr:cNvPr id="28" name="17 Imagen">
          <a:hlinkClick xmlns:r="http://schemas.openxmlformats.org/officeDocument/2006/relationships" r:id="rId22" tooltip="IR A RESUMEN"/>
          <a:extLst>
            <a:ext uri="{FF2B5EF4-FFF2-40B4-BE49-F238E27FC236}">
              <a16:creationId xmlns:a16="http://schemas.microsoft.com/office/drawing/2014/main" id="{00000000-0008-0000-0100-00001C000000}"/>
            </a:ext>
          </a:extLst>
        </xdr:cNvPr>
        <xdr:cNvPicPr>
          <a:picLocks noChangeAspect="1"/>
        </xdr:cNvPicPr>
      </xdr:nvPicPr>
      <xdr:blipFill>
        <a:blip xmlns:r="http://schemas.openxmlformats.org/officeDocument/2006/relationships" r:embed="rId33" cstate="print">
          <a:extLst>
            <a:ext uri="{28A0092B-C50C-407E-A947-70E740481C1C}">
              <a14:useLocalDpi xmlns:a14="http://schemas.microsoft.com/office/drawing/2010/main" val="0"/>
            </a:ext>
          </a:extLst>
        </a:blip>
        <a:srcRect/>
        <a:stretch>
          <a:fillRect/>
        </a:stretch>
      </xdr:blipFill>
      <xdr:spPr bwMode="auto">
        <a:xfrm>
          <a:off x="2886075" y="407003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53</xdr:row>
      <xdr:rowOff>9525</xdr:rowOff>
    </xdr:from>
    <xdr:ext cx="242887" cy="247650"/>
    <xdr:pic>
      <xdr:nvPicPr>
        <xdr:cNvPr id="30" name="9 Imagen">
          <a:hlinkClick xmlns:r="http://schemas.openxmlformats.org/officeDocument/2006/relationships" r:id="rId10" tooltip="IR A RESUMEN"/>
          <a:extLst>
            <a:ext uri="{FF2B5EF4-FFF2-40B4-BE49-F238E27FC236}">
              <a16:creationId xmlns:a16="http://schemas.microsoft.com/office/drawing/2014/main" id="{00000000-0008-0000-0100-00001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66</xdr:row>
      <xdr:rowOff>19050</xdr:rowOff>
    </xdr:from>
    <xdr:ext cx="242887" cy="247650"/>
    <xdr:pic>
      <xdr:nvPicPr>
        <xdr:cNvPr id="32" name="11 Imagen">
          <a:hlinkClick xmlns:r="http://schemas.openxmlformats.org/officeDocument/2006/relationships" r:id="rId13" tooltip="IR A RESUMEN"/>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2771775</xdr:colOff>
      <xdr:row>72</xdr:row>
      <xdr:rowOff>0</xdr:rowOff>
    </xdr:from>
    <xdr:to>
      <xdr:col>3</xdr:col>
      <xdr:colOff>47625</xdr:colOff>
      <xdr:row>73</xdr:row>
      <xdr:rowOff>19050</xdr:rowOff>
    </xdr:to>
    <xdr:pic>
      <xdr:nvPicPr>
        <xdr:cNvPr id="34" name="12 Imagen">
          <a:hlinkClick xmlns:r="http://schemas.openxmlformats.org/officeDocument/2006/relationships" r:id="rId14" tooltip="IR A RESUMEN"/>
          <a:extLst>
            <a:ext uri="{FF2B5EF4-FFF2-40B4-BE49-F238E27FC236}">
              <a16:creationId xmlns:a16="http://schemas.microsoft.com/office/drawing/2014/main" id="{00000000-0008-0000-0100-000022000000}"/>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31" name="18 Imagen">
          <a:hlinkClick xmlns:r="http://schemas.openxmlformats.org/officeDocument/2006/relationships" r:id="rId23"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35" name="20 Imagen">
          <a:hlinkClick xmlns:r="http://schemas.openxmlformats.org/officeDocument/2006/relationships" r:id="rId25"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21398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38" name="21 Imagen">
          <a:hlinkClick xmlns:r="http://schemas.openxmlformats.org/officeDocument/2006/relationships" r:id="rId26"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5570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120</xdr:row>
      <xdr:rowOff>9525</xdr:rowOff>
    </xdr:from>
    <xdr:to>
      <xdr:col>9</xdr:col>
      <xdr:colOff>247650</xdr:colOff>
      <xdr:row>121</xdr:row>
      <xdr:rowOff>19050</xdr:rowOff>
    </xdr:to>
    <xdr:pic>
      <xdr:nvPicPr>
        <xdr:cNvPr id="33" name="18 Imagen">
          <a:hlinkClick xmlns:r="http://schemas.openxmlformats.org/officeDocument/2006/relationships" r:id="rId23" tooltip="IR A RESUMEN"/>
          <a:extLst>
            <a:ext uri="{FF2B5EF4-FFF2-40B4-BE49-F238E27FC236}">
              <a16:creationId xmlns:a16="http://schemas.microsoft.com/office/drawing/2014/main" id="{00000000-0008-0000-0100-0000A3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852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2762250</xdr:colOff>
      <xdr:row>120</xdr:row>
      <xdr:rowOff>9525</xdr:rowOff>
    </xdr:from>
    <xdr:to>
      <xdr:col>9</xdr:col>
      <xdr:colOff>247650</xdr:colOff>
      <xdr:row>121</xdr:row>
      <xdr:rowOff>19050</xdr:rowOff>
    </xdr:to>
    <xdr:pic>
      <xdr:nvPicPr>
        <xdr:cNvPr id="36" name="18 Imagen">
          <a:hlinkClick xmlns:r="http://schemas.openxmlformats.org/officeDocument/2006/relationships" r:id="rId23" tooltip="IR A RESUMEN"/>
          <a:extLst>
            <a:ext uri="{FF2B5EF4-FFF2-40B4-BE49-F238E27FC236}">
              <a16:creationId xmlns:a16="http://schemas.microsoft.com/office/drawing/2014/main" id="{00000000-0008-0000-0100-00001F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85297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132</xdr:row>
      <xdr:rowOff>9525</xdr:rowOff>
    </xdr:from>
    <xdr:to>
      <xdr:col>9</xdr:col>
      <xdr:colOff>247650</xdr:colOff>
      <xdr:row>133</xdr:row>
      <xdr:rowOff>19050</xdr:rowOff>
    </xdr:to>
    <xdr:pic>
      <xdr:nvPicPr>
        <xdr:cNvPr id="37" name="20 Imagen">
          <a:hlinkClick xmlns:r="http://schemas.openxmlformats.org/officeDocument/2006/relationships" r:id="rId25" tooltip="IR A RESUMEN"/>
          <a:extLst>
            <a:ext uri="{FF2B5EF4-FFF2-40B4-BE49-F238E27FC236}">
              <a16:creationId xmlns:a16="http://schemas.microsoft.com/office/drawing/2014/main" id="{00000000-0008-0000-0100-0000A5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5626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2771775</xdr:colOff>
      <xdr:row>132</xdr:row>
      <xdr:rowOff>9525</xdr:rowOff>
    </xdr:from>
    <xdr:to>
      <xdr:col>9</xdr:col>
      <xdr:colOff>247650</xdr:colOff>
      <xdr:row>133</xdr:row>
      <xdr:rowOff>19050</xdr:rowOff>
    </xdr:to>
    <xdr:pic>
      <xdr:nvPicPr>
        <xdr:cNvPr id="39" name="20 Imagen">
          <a:hlinkClick xmlns:r="http://schemas.openxmlformats.org/officeDocument/2006/relationships" r:id="rId25" tooltip="IR A RESUMEN"/>
          <a:extLst>
            <a:ext uri="{FF2B5EF4-FFF2-40B4-BE49-F238E27FC236}">
              <a16:creationId xmlns:a16="http://schemas.microsoft.com/office/drawing/2014/main" id="{00000000-0008-0000-0100-000023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556260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137</xdr:row>
      <xdr:rowOff>19050</xdr:rowOff>
    </xdr:from>
    <xdr:to>
      <xdr:col>9</xdr:col>
      <xdr:colOff>247650</xdr:colOff>
      <xdr:row>138</xdr:row>
      <xdr:rowOff>28574</xdr:rowOff>
    </xdr:to>
    <xdr:pic>
      <xdr:nvPicPr>
        <xdr:cNvPr id="40" name="21 Imagen">
          <a:hlinkClick xmlns:r="http://schemas.openxmlformats.org/officeDocument/2006/relationships" r:id="rId26" tooltip="IR A RESUMEN"/>
          <a:extLst>
            <a:ext uri="{FF2B5EF4-FFF2-40B4-BE49-F238E27FC236}">
              <a16:creationId xmlns:a16="http://schemas.microsoft.com/office/drawing/2014/main" id="{00000000-0008-0000-0100-0000A6A5130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612743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2781300</xdr:colOff>
      <xdr:row>137</xdr:row>
      <xdr:rowOff>19050</xdr:rowOff>
    </xdr:from>
    <xdr:to>
      <xdr:col>9</xdr:col>
      <xdr:colOff>247650</xdr:colOff>
      <xdr:row>138</xdr:row>
      <xdr:rowOff>28574</xdr:rowOff>
    </xdr:to>
    <xdr:pic>
      <xdr:nvPicPr>
        <xdr:cNvPr id="41" name="21 Imagen">
          <a:hlinkClick xmlns:r="http://schemas.openxmlformats.org/officeDocument/2006/relationships" r:id="rId26" tooltip="IR A RESUMEN"/>
          <a:extLst>
            <a:ext uri="{FF2B5EF4-FFF2-40B4-BE49-F238E27FC236}">
              <a16:creationId xmlns:a16="http://schemas.microsoft.com/office/drawing/2014/main" id="{00000000-0008-0000-0100-00002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61274325"/>
          <a:ext cx="247650" cy="24764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863980" name="1 Gráfico">
          <a:extLst>
            <a:ext uri="{FF2B5EF4-FFF2-40B4-BE49-F238E27FC236}">
              <a16:creationId xmlns:a16="http://schemas.microsoft.com/office/drawing/2014/main" id="{00000000-0008-0000-0300-00006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863981" name="2 Gráfico">
          <a:extLst>
            <a:ext uri="{FF2B5EF4-FFF2-40B4-BE49-F238E27FC236}">
              <a16:creationId xmlns:a16="http://schemas.microsoft.com/office/drawing/2014/main" id="{00000000-0008-0000-0300-00006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863982" name="3 Gráfico">
          <a:extLst>
            <a:ext uri="{FF2B5EF4-FFF2-40B4-BE49-F238E27FC236}">
              <a16:creationId xmlns:a16="http://schemas.microsoft.com/office/drawing/2014/main" id="{00000000-0008-0000-0300-00006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863983" name="4 Gráfico">
          <a:extLst>
            <a:ext uri="{FF2B5EF4-FFF2-40B4-BE49-F238E27FC236}">
              <a16:creationId xmlns:a16="http://schemas.microsoft.com/office/drawing/2014/main" id="{00000000-0008-0000-0300-00006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863984" name="5 Gráfico">
          <a:extLst>
            <a:ext uri="{FF2B5EF4-FFF2-40B4-BE49-F238E27FC236}">
              <a16:creationId xmlns:a16="http://schemas.microsoft.com/office/drawing/2014/main" id="{00000000-0008-0000-0300-00007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863985" name="6 Gráfico">
          <a:extLst>
            <a:ext uri="{FF2B5EF4-FFF2-40B4-BE49-F238E27FC236}">
              <a16:creationId xmlns:a16="http://schemas.microsoft.com/office/drawing/2014/main" id="{00000000-0008-0000-0300-00007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863986" name="7 Gráfico">
          <a:extLst>
            <a:ext uri="{FF2B5EF4-FFF2-40B4-BE49-F238E27FC236}">
              <a16:creationId xmlns:a16="http://schemas.microsoft.com/office/drawing/2014/main" id="{00000000-0008-0000-0300-00007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863987" name="8 Gráfico">
          <a:extLst>
            <a:ext uri="{FF2B5EF4-FFF2-40B4-BE49-F238E27FC236}">
              <a16:creationId xmlns:a16="http://schemas.microsoft.com/office/drawing/2014/main" id="{00000000-0008-0000-0300-00007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863988" name="9 Gráfico">
          <a:extLst>
            <a:ext uri="{FF2B5EF4-FFF2-40B4-BE49-F238E27FC236}">
              <a16:creationId xmlns:a16="http://schemas.microsoft.com/office/drawing/2014/main" id="{00000000-0008-0000-0300-000074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0863989" name="10 Gráfico">
          <a:extLst>
            <a:ext uri="{FF2B5EF4-FFF2-40B4-BE49-F238E27FC236}">
              <a16:creationId xmlns:a16="http://schemas.microsoft.com/office/drawing/2014/main" id="{00000000-0008-0000-0300-000075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0863990" name="11 Gráfico">
          <a:extLst>
            <a:ext uri="{FF2B5EF4-FFF2-40B4-BE49-F238E27FC236}">
              <a16:creationId xmlns:a16="http://schemas.microsoft.com/office/drawing/2014/main" id="{00000000-0008-0000-0300-00007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0863991" name="12 Gráfico">
          <a:extLst>
            <a:ext uri="{FF2B5EF4-FFF2-40B4-BE49-F238E27FC236}">
              <a16:creationId xmlns:a16="http://schemas.microsoft.com/office/drawing/2014/main" id="{00000000-0008-0000-0300-00007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863992" name="7 Gráfico">
          <a:extLst>
            <a:ext uri="{FF2B5EF4-FFF2-40B4-BE49-F238E27FC236}">
              <a16:creationId xmlns:a16="http://schemas.microsoft.com/office/drawing/2014/main" id="{00000000-0008-0000-0300-00007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863993" name="8 Gráfico">
          <a:extLst>
            <a:ext uri="{FF2B5EF4-FFF2-40B4-BE49-F238E27FC236}">
              <a16:creationId xmlns:a16="http://schemas.microsoft.com/office/drawing/2014/main" id="{00000000-0008-0000-0300-00007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863994" name="9 Gráfico">
          <a:extLst>
            <a:ext uri="{FF2B5EF4-FFF2-40B4-BE49-F238E27FC236}">
              <a16:creationId xmlns:a16="http://schemas.microsoft.com/office/drawing/2014/main" id="{00000000-0008-0000-0300-00007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0863995" name="16 Gráfico">
          <a:extLst>
            <a:ext uri="{FF2B5EF4-FFF2-40B4-BE49-F238E27FC236}">
              <a16:creationId xmlns:a16="http://schemas.microsoft.com/office/drawing/2014/main" id="{00000000-0008-0000-0300-00007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863996" name="7 Gráfico">
          <a:extLst>
            <a:ext uri="{FF2B5EF4-FFF2-40B4-BE49-F238E27FC236}">
              <a16:creationId xmlns:a16="http://schemas.microsoft.com/office/drawing/2014/main" id="{00000000-0008-0000-0300-00007C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863997" name="8 Gráfico">
          <a:extLst>
            <a:ext uri="{FF2B5EF4-FFF2-40B4-BE49-F238E27FC236}">
              <a16:creationId xmlns:a16="http://schemas.microsoft.com/office/drawing/2014/main" id="{00000000-0008-0000-0300-00007D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0863998" name="9 Gráfico">
          <a:extLst>
            <a:ext uri="{FF2B5EF4-FFF2-40B4-BE49-F238E27FC236}">
              <a16:creationId xmlns:a16="http://schemas.microsoft.com/office/drawing/2014/main" id="{00000000-0008-0000-0300-00007E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0863999" name="16 Gráfico">
          <a:extLst>
            <a:ext uri="{FF2B5EF4-FFF2-40B4-BE49-F238E27FC236}">
              <a16:creationId xmlns:a16="http://schemas.microsoft.com/office/drawing/2014/main" id="{00000000-0008-0000-0300-00007F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0864000" name="7 Gráfico">
          <a:extLst>
            <a:ext uri="{FF2B5EF4-FFF2-40B4-BE49-F238E27FC236}">
              <a16:creationId xmlns:a16="http://schemas.microsoft.com/office/drawing/2014/main" id="{00000000-0008-0000-0300-000080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0864001" name="8 Gráfico">
          <a:extLst>
            <a:ext uri="{FF2B5EF4-FFF2-40B4-BE49-F238E27FC236}">
              <a16:creationId xmlns:a16="http://schemas.microsoft.com/office/drawing/2014/main" id="{00000000-0008-0000-0300-000081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0864002" name="9 Gráfico">
          <a:extLst>
            <a:ext uri="{FF2B5EF4-FFF2-40B4-BE49-F238E27FC236}">
              <a16:creationId xmlns:a16="http://schemas.microsoft.com/office/drawing/2014/main" id="{00000000-0008-0000-0300-000082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0864003" name="16 Gráfico">
          <a:extLst>
            <a:ext uri="{FF2B5EF4-FFF2-40B4-BE49-F238E27FC236}">
              <a16:creationId xmlns:a16="http://schemas.microsoft.com/office/drawing/2014/main" id="{00000000-0008-0000-0300-000083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0864004" name="Picture 3995" descr="MB900431547">
          <a:hlinkClick xmlns:r="http://schemas.openxmlformats.org/officeDocument/2006/relationships" r:id="rId25" tooltip="Ir a factores criticos"/>
          <a:extLst>
            <a:ext uri="{FF2B5EF4-FFF2-40B4-BE49-F238E27FC236}">
              <a16:creationId xmlns:a16="http://schemas.microsoft.com/office/drawing/2014/main" id="{00000000-0008-0000-0300-0000841F0803}"/>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0864005" name="2 Imagen">
          <a:hlinkClick xmlns:r="http://schemas.openxmlformats.org/officeDocument/2006/relationships" r:id="rId25" tooltip="Ir a academica"/>
          <a:extLst>
            <a:ext uri="{FF2B5EF4-FFF2-40B4-BE49-F238E27FC236}">
              <a16:creationId xmlns:a16="http://schemas.microsoft.com/office/drawing/2014/main" id="{00000000-0008-0000-0300-0000851F0803}"/>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0864006" name="1 Gráfico">
          <a:extLst>
            <a:ext uri="{FF2B5EF4-FFF2-40B4-BE49-F238E27FC236}">
              <a16:creationId xmlns:a16="http://schemas.microsoft.com/office/drawing/2014/main" id="{00000000-0008-0000-0300-000086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0864007" name="4 Gráfico">
          <a:extLst>
            <a:ext uri="{FF2B5EF4-FFF2-40B4-BE49-F238E27FC236}">
              <a16:creationId xmlns:a16="http://schemas.microsoft.com/office/drawing/2014/main" id="{00000000-0008-0000-0300-000087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0864008" name="5 Gráfico">
          <a:extLst>
            <a:ext uri="{FF2B5EF4-FFF2-40B4-BE49-F238E27FC236}">
              <a16:creationId xmlns:a16="http://schemas.microsoft.com/office/drawing/2014/main" id="{00000000-0008-0000-0300-000088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0864009" name="6 Gráfico">
          <a:extLst>
            <a:ext uri="{FF2B5EF4-FFF2-40B4-BE49-F238E27FC236}">
              <a16:creationId xmlns:a16="http://schemas.microsoft.com/office/drawing/2014/main" id="{00000000-0008-0000-0300-000089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0864010" name="7 Gráfico">
          <a:extLst>
            <a:ext uri="{FF2B5EF4-FFF2-40B4-BE49-F238E27FC236}">
              <a16:creationId xmlns:a16="http://schemas.microsoft.com/office/drawing/2014/main" id="{00000000-0008-0000-0300-00008A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0864011" name="8 Gráfico">
          <a:extLst>
            <a:ext uri="{FF2B5EF4-FFF2-40B4-BE49-F238E27FC236}">
              <a16:creationId xmlns:a16="http://schemas.microsoft.com/office/drawing/2014/main" id="{00000000-0008-0000-0300-00008B1F08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49311707" name="1 Gráfico">
          <a:extLst>
            <a:ext uri="{FF2B5EF4-FFF2-40B4-BE49-F238E27FC236}">
              <a16:creationId xmlns:a16="http://schemas.microsoft.com/office/drawing/2014/main" id="{00000000-0008-0000-0500-0000DB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49311708" name="2 Gráfico">
          <a:extLst>
            <a:ext uri="{FF2B5EF4-FFF2-40B4-BE49-F238E27FC236}">
              <a16:creationId xmlns:a16="http://schemas.microsoft.com/office/drawing/2014/main" id="{00000000-0008-0000-0500-0000DC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49311709" name="3 Gráfico">
          <a:extLst>
            <a:ext uri="{FF2B5EF4-FFF2-40B4-BE49-F238E27FC236}">
              <a16:creationId xmlns:a16="http://schemas.microsoft.com/office/drawing/2014/main" id="{00000000-0008-0000-0500-0000D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49311710" name="4 Gráfico">
          <a:extLst>
            <a:ext uri="{FF2B5EF4-FFF2-40B4-BE49-F238E27FC236}">
              <a16:creationId xmlns:a16="http://schemas.microsoft.com/office/drawing/2014/main" id="{00000000-0008-0000-0500-0000D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49311711" name="5 Gráfico">
          <a:extLst>
            <a:ext uri="{FF2B5EF4-FFF2-40B4-BE49-F238E27FC236}">
              <a16:creationId xmlns:a16="http://schemas.microsoft.com/office/drawing/2014/main" id="{00000000-0008-0000-0500-0000D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49311712" name="6 Gráfico">
          <a:extLst>
            <a:ext uri="{FF2B5EF4-FFF2-40B4-BE49-F238E27FC236}">
              <a16:creationId xmlns:a16="http://schemas.microsoft.com/office/drawing/2014/main" id="{00000000-0008-0000-0500-0000E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49311713" name="7 Gráfico">
          <a:extLst>
            <a:ext uri="{FF2B5EF4-FFF2-40B4-BE49-F238E27FC236}">
              <a16:creationId xmlns:a16="http://schemas.microsoft.com/office/drawing/2014/main" id="{00000000-0008-0000-0500-0000E1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49311714" name="8 Gráfico">
          <a:extLst>
            <a:ext uri="{FF2B5EF4-FFF2-40B4-BE49-F238E27FC236}">
              <a16:creationId xmlns:a16="http://schemas.microsoft.com/office/drawing/2014/main" id="{00000000-0008-0000-0500-0000E2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49311715" name="9 Gráfico">
          <a:extLst>
            <a:ext uri="{FF2B5EF4-FFF2-40B4-BE49-F238E27FC236}">
              <a16:creationId xmlns:a16="http://schemas.microsoft.com/office/drawing/2014/main" id="{00000000-0008-0000-0500-0000E3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49311716" name="10 Gráfico">
          <a:extLst>
            <a:ext uri="{FF2B5EF4-FFF2-40B4-BE49-F238E27FC236}">
              <a16:creationId xmlns:a16="http://schemas.microsoft.com/office/drawing/2014/main" id="{00000000-0008-0000-0500-0000E4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49311717" name="11 Gráfico">
          <a:extLst>
            <a:ext uri="{FF2B5EF4-FFF2-40B4-BE49-F238E27FC236}">
              <a16:creationId xmlns:a16="http://schemas.microsoft.com/office/drawing/2014/main" id="{00000000-0008-0000-0500-0000E5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49311718" name="12 Gráfico">
          <a:extLst>
            <a:ext uri="{FF2B5EF4-FFF2-40B4-BE49-F238E27FC236}">
              <a16:creationId xmlns:a16="http://schemas.microsoft.com/office/drawing/2014/main" id="{00000000-0008-0000-0500-0000E6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49311719" name="7 Gráfico">
          <a:extLst>
            <a:ext uri="{FF2B5EF4-FFF2-40B4-BE49-F238E27FC236}">
              <a16:creationId xmlns:a16="http://schemas.microsoft.com/office/drawing/2014/main" id="{00000000-0008-0000-0500-0000E7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49311720" name="8 Gráfico">
          <a:extLst>
            <a:ext uri="{FF2B5EF4-FFF2-40B4-BE49-F238E27FC236}">
              <a16:creationId xmlns:a16="http://schemas.microsoft.com/office/drawing/2014/main" id="{00000000-0008-0000-0500-0000E8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49311721" name="9 Gráfico">
          <a:extLst>
            <a:ext uri="{FF2B5EF4-FFF2-40B4-BE49-F238E27FC236}">
              <a16:creationId xmlns:a16="http://schemas.microsoft.com/office/drawing/2014/main" id="{00000000-0008-0000-0500-0000E9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49311722" name="16 Gráfico">
          <a:extLst>
            <a:ext uri="{FF2B5EF4-FFF2-40B4-BE49-F238E27FC236}">
              <a16:creationId xmlns:a16="http://schemas.microsoft.com/office/drawing/2014/main" id="{00000000-0008-0000-0500-0000EA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49311723"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500-0000EB6FF00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49311724" name="2 Imagen">
          <a:hlinkClick xmlns:r="http://schemas.openxmlformats.org/officeDocument/2006/relationships" r:id="rId17" tooltip="Ir a administrativa"/>
          <a:extLst>
            <a:ext uri="{FF2B5EF4-FFF2-40B4-BE49-F238E27FC236}">
              <a16:creationId xmlns:a16="http://schemas.microsoft.com/office/drawing/2014/main" id="{00000000-0008-0000-0500-0000EC6FF00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49311725" name="1 Gráfico">
          <a:extLst>
            <a:ext uri="{FF2B5EF4-FFF2-40B4-BE49-F238E27FC236}">
              <a16:creationId xmlns:a16="http://schemas.microsoft.com/office/drawing/2014/main" id="{00000000-0008-0000-0500-0000ED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49311726" name="2 Gráfico">
          <a:extLst>
            <a:ext uri="{FF2B5EF4-FFF2-40B4-BE49-F238E27FC236}">
              <a16:creationId xmlns:a16="http://schemas.microsoft.com/office/drawing/2014/main" id="{00000000-0008-0000-0500-0000EE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49311727" name="3 Gráfico">
          <a:extLst>
            <a:ext uri="{FF2B5EF4-FFF2-40B4-BE49-F238E27FC236}">
              <a16:creationId xmlns:a16="http://schemas.microsoft.com/office/drawing/2014/main" id="{00000000-0008-0000-0500-0000EF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49311728" name="4 Gráfico">
          <a:extLst>
            <a:ext uri="{FF2B5EF4-FFF2-40B4-BE49-F238E27FC236}">
              <a16:creationId xmlns:a16="http://schemas.microsoft.com/office/drawing/2014/main" id="{00000000-0008-0000-0500-0000F06FF0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0066380" name="1 Gráfico">
          <a:extLst>
            <a:ext uri="{FF2B5EF4-FFF2-40B4-BE49-F238E27FC236}">
              <a16:creationId xmlns:a16="http://schemas.microsoft.com/office/drawing/2014/main" id="{00000000-0008-0000-0600-0000C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0066381" name="2 Gráfico">
          <a:extLst>
            <a:ext uri="{FF2B5EF4-FFF2-40B4-BE49-F238E27FC236}">
              <a16:creationId xmlns:a16="http://schemas.microsoft.com/office/drawing/2014/main" id="{00000000-0008-0000-0600-0000C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0066382" name="3 Gráfico">
          <a:extLst>
            <a:ext uri="{FF2B5EF4-FFF2-40B4-BE49-F238E27FC236}">
              <a16:creationId xmlns:a16="http://schemas.microsoft.com/office/drawing/2014/main" id="{00000000-0008-0000-0600-0000C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0066383" name="4 Gráfico">
          <a:extLst>
            <a:ext uri="{FF2B5EF4-FFF2-40B4-BE49-F238E27FC236}">
              <a16:creationId xmlns:a16="http://schemas.microsoft.com/office/drawing/2014/main" id="{00000000-0008-0000-0600-0000C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0066384" name="5 Gráfico">
          <a:extLst>
            <a:ext uri="{FF2B5EF4-FFF2-40B4-BE49-F238E27FC236}">
              <a16:creationId xmlns:a16="http://schemas.microsoft.com/office/drawing/2014/main" id="{00000000-0008-0000-0600-0000D0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0066385" name="6 Gráfico">
          <a:extLst>
            <a:ext uri="{FF2B5EF4-FFF2-40B4-BE49-F238E27FC236}">
              <a16:creationId xmlns:a16="http://schemas.microsoft.com/office/drawing/2014/main" id="{00000000-0008-0000-0600-0000D1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0066386" name="7 Gráfico">
          <a:extLst>
            <a:ext uri="{FF2B5EF4-FFF2-40B4-BE49-F238E27FC236}">
              <a16:creationId xmlns:a16="http://schemas.microsoft.com/office/drawing/2014/main" id="{00000000-0008-0000-0600-0000D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0066387" name="8 Gráfico">
          <a:extLst>
            <a:ext uri="{FF2B5EF4-FFF2-40B4-BE49-F238E27FC236}">
              <a16:creationId xmlns:a16="http://schemas.microsoft.com/office/drawing/2014/main" id="{00000000-0008-0000-0600-0000D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0066388" name="9 Gráfico">
          <a:extLst>
            <a:ext uri="{FF2B5EF4-FFF2-40B4-BE49-F238E27FC236}">
              <a16:creationId xmlns:a16="http://schemas.microsoft.com/office/drawing/2014/main" id="{00000000-0008-0000-0600-0000D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0066389" name="10 Gráfico">
          <a:extLst>
            <a:ext uri="{FF2B5EF4-FFF2-40B4-BE49-F238E27FC236}">
              <a16:creationId xmlns:a16="http://schemas.microsoft.com/office/drawing/2014/main" id="{00000000-0008-0000-0600-0000D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14</xdr:row>
      <xdr:rowOff>571500</xdr:rowOff>
    </xdr:to>
    <xdr:graphicFrame macro="">
      <xdr:nvGraphicFramePr>
        <xdr:cNvPr id="50066390" name="11 Gráfico">
          <a:extLst>
            <a:ext uri="{FF2B5EF4-FFF2-40B4-BE49-F238E27FC236}">
              <a16:creationId xmlns:a16="http://schemas.microsoft.com/office/drawing/2014/main" id="{00000000-0008-0000-0600-0000D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14</xdr:row>
      <xdr:rowOff>752475</xdr:rowOff>
    </xdr:from>
    <xdr:to>
      <xdr:col>53</xdr:col>
      <xdr:colOff>104775</xdr:colOff>
      <xdr:row>19</xdr:row>
      <xdr:rowOff>85725</xdr:rowOff>
    </xdr:to>
    <xdr:graphicFrame macro="">
      <xdr:nvGraphicFramePr>
        <xdr:cNvPr id="50066391" name="12 Gráfico">
          <a:extLst>
            <a:ext uri="{FF2B5EF4-FFF2-40B4-BE49-F238E27FC236}">
              <a16:creationId xmlns:a16="http://schemas.microsoft.com/office/drawing/2014/main" id="{00000000-0008-0000-0600-0000D7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0066392" name="7 Gráfico">
          <a:extLst>
            <a:ext uri="{FF2B5EF4-FFF2-40B4-BE49-F238E27FC236}">
              <a16:creationId xmlns:a16="http://schemas.microsoft.com/office/drawing/2014/main" id="{00000000-0008-0000-0600-0000D8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0066393" name="8 Gráfico">
          <a:extLst>
            <a:ext uri="{FF2B5EF4-FFF2-40B4-BE49-F238E27FC236}">
              <a16:creationId xmlns:a16="http://schemas.microsoft.com/office/drawing/2014/main" id="{00000000-0008-0000-0600-0000D9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0066394" name="9 Gráfico">
          <a:extLst>
            <a:ext uri="{FF2B5EF4-FFF2-40B4-BE49-F238E27FC236}">
              <a16:creationId xmlns:a16="http://schemas.microsoft.com/office/drawing/2014/main" id="{00000000-0008-0000-0600-0000DA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20</xdr:row>
      <xdr:rowOff>38100</xdr:rowOff>
    </xdr:from>
    <xdr:to>
      <xdr:col>53</xdr:col>
      <xdr:colOff>123825</xdr:colOff>
      <xdr:row>25</xdr:row>
      <xdr:rowOff>314325</xdr:rowOff>
    </xdr:to>
    <xdr:graphicFrame macro="">
      <xdr:nvGraphicFramePr>
        <xdr:cNvPr id="50066395" name="16 Gráfico">
          <a:extLst>
            <a:ext uri="{FF2B5EF4-FFF2-40B4-BE49-F238E27FC236}">
              <a16:creationId xmlns:a16="http://schemas.microsoft.com/office/drawing/2014/main" id="{00000000-0008-0000-0600-0000DB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0066396" name="7 Gráfico">
          <a:extLst>
            <a:ext uri="{FF2B5EF4-FFF2-40B4-BE49-F238E27FC236}">
              <a16:creationId xmlns:a16="http://schemas.microsoft.com/office/drawing/2014/main" id="{00000000-0008-0000-0600-0000DC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0066397" name="8 Gráfico">
          <a:extLst>
            <a:ext uri="{FF2B5EF4-FFF2-40B4-BE49-F238E27FC236}">
              <a16:creationId xmlns:a16="http://schemas.microsoft.com/office/drawing/2014/main" id="{00000000-0008-0000-0600-0000DD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39</xdr:col>
      <xdr:colOff>9525</xdr:colOff>
      <xdr:row>30</xdr:row>
      <xdr:rowOff>295275</xdr:rowOff>
    </xdr:to>
    <xdr:graphicFrame macro="">
      <xdr:nvGraphicFramePr>
        <xdr:cNvPr id="50066398" name="9 Gráfico">
          <a:extLst>
            <a:ext uri="{FF2B5EF4-FFF2-40B4-BE49-F238E27FC236}">
              <a16:creationId xmlns:a16="http://schemas.microsoft.com/office/drawing/2014/main" id="{00000000-0008-0000-0600-0000DE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25</xdr:row>
      <xdr:rowOff>409575</xdr:rowOff>
    </xdr:from>
    <xdr:to>
      <xdr:col>53</xdr:col>
      <xdr:colOff>123825</xdr:colOff>
      <xdr:row>31</xdr:row>
      <xdr:rowOff>28575</xdr:rowOff>
    </xdr:to>
    <xdr:graphicFrame macro="">
      <xdr:nvGraphicFramePr>
        <xdr:cNvPr id="50066399" name="16 Gráfico">
          <a:extLst>
            <a:ext uri="{FF2B5EF4-FFF2-40B4-BE49-F238E27FC236}">
              <a16:creationId xmlns:a16="http://schemas.microsoft.com/office/drawing/2014/main" id="{00000000-0008-0000-0600-0000DF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0066400" name="Picture 3995" descr="MB900431547">
          <a:hlinkClick xmlns:r="http://schemas.openxmlformats.org/officeDocument/2006/relationships" r:id="rId21" tooltip="Ir a factores criticos"/>
          <a:extLst>
            <a:ext uri="{FF2B5EF4-FFF2-40B4-BE49-F238E27FC236}">
              <a16:creationId xmlns:a16="http://schemas.microsoft.com/office/drawing/2014/main" id="{00000000-0008-0000-0600-0000E0F3FB02}"/>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0066401" name="2 Imagen">
          <a:hlinkClick xmlns:r="http://schemas.openxmlformats.org/officeDocument/2006/relationships" r:id="rId23" tooltip="Ir a comunidad"/>
          <a:extLst>
            <a:ext uri="{FF2B5EF4-FFF2-40B4-BE49-F238E27FC236}">
              <a16:creationId xmlns:a16="http://schemas.microsoft.com/office/drawing/2014/main" id="{00000000-0008-0000-0600-0000E1F3FB02}"/>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0066402" name="3 Gráfico">
          <a:extLst>
            <a:ext uri="{FF2B5EF4-FFF2-40B4-BE49-F238E27FC236}">
              <a16:creationId xmlns:a16="http://schemas.microsoft.com/office/drawing/2014/main" id="{00000000-0008-0000-0600-0000E2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14</xdr:row>
      <xdr:rowOff>552450</xdr:rowOff>
    </xdr:to>
    <xdr:graphicFrame macro="">
      <xdr:nvGraphicFramePr>
        <xdr:cNvPr id="50066403" name="4 Gráfico">
          <a:extLst>
            <a:ext uri="{FF2B5EF4-FFF2-40B4-BE49-F238E27FC236}">
              <a16:creationId xmlns:a16="http://schemas.microsoft.com/office/drawing/2014/main" id="{00000000-0008-0000-0600-0000E3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14</xdr:row>
      <xdr:rowOff>762000</xdr:rowOff>
    </xdr:from>
    <xdr:to>
      <xdr:col>44</xdr:col>
      <xdr:colOff>228600</xdr:colOff>
      <xdr:row>19</xdr:row>
      <xdr:rowOff>85725</xdr:rowOff>
    </xdr:to>
    <xdr:graphicFrame macro="">
      <xdr:nvGraphicFramePr>
        <xdr:cNvPr id="50066404" name="5 Gráfico">
          <a:extLst>
            <a:ext uri="{FF2B5EF4-FFF2-40B4-BE49-F238E27FC236}">
              <a16:creationId xmlns:a16="http://schemas.microsoft.com/office/drawing/2014/main" id="{00000000-0008-0000-0600-0000E4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20</xdr:row>
      <xdr:rowOff>9525</xdr:rowOff>
    </xdr:from>
    <xdr:to>
      <xdr:col>44</xdr:col>
      <xdr:colOff>247650</xdr:colOff>
      <xdr:row>25</xdr:row>
      <xdr:rowOff>247650</xdr:rowOff>
    </xdr:to>
    <xdr:graphicFrame macro="">
      <xdr:nvGraphicFramePr>
        <xdr:cNvPr id="50066405" name="6 Gráfico">
          <a:extLst>
            <a:ext uri="{FF2B5EF4-FFF2-40B4-BE49-F238E27FC236}">
              <a16:creationId xmlns:a16="http://schemas.microsoft.com/office/drawing/2014/main" id="{00000000-0008-0000-0600-0000E5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25</xdr:row>
      <xdr:rowOff>381000</xdr:rowOff>
    </xdr:from>
    <xdr:to>
      <xdr:col>44</xdr:col>
      <xdr:colOff>295275</xdr:colOff>
      <xdr:row>30</xdr:row>
      <xdr:rowOff>295275</xdr:rowOff>
    </xdr:to>
    <xdr:graphicFrame macro="">
      <xdr:nvGraphicFramePr>
        <xdr:cNvPr id="50066406" name="1 Gráfico">
          <a:extLst>
            <a:ext uri="{FF2B5EF4-FFF2-40B4-BE49-F238E27FC236}">
              <a16:creationId xmlns:a16="http://schemas.microsoft.com/office/drawing/2014/main" id="{00000000-0008-0000-0600-0000E6F3FB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520" name="1 Gráfico">
          <a:extLst>
            <a:ext uri="{FF2B5EF4-FFF2-40B4-BE49-F238E27FC236}">
              <a16:creationId xmlns:a16="http://schemas.microsoft.com/office/drawing/2014/main" id="{00000000-0008-0000-0700-000090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521" name="2 Gráfico">
          <a:extLst>
            <a:ext uri="{FF2B5EF4-FFF2-40B4-BE49-F238E27FC236}">
              <a16:creationId xmlns:a16="http://schemas.microsoft.com/office/drawing/2014/main" id="{00000000-0008-0000-0700-00009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522" name="3 Gráfico">
          <a:extLst>
            <a:ext uri="{FF2B5EF4-FFF2-40B4-BE49-F238E27FC236}">
              <a16:creationId xmlns:a16="http://schemas.microsoft.com/office/drawing/2014/main" id="{00000000-0008-0000-0700-00009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523" name="4 Gráfico">
          <a:extLst>
            <a:ext uri="{FF2B5EF4-FFF2-40B4-BE49-F238E27FC236}">
              <a16:creationId xmlns:a16="http://schemas.microsoft.com/office/drawing/2014/main" id="{00000000-0008-0000-0700-00009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524" name="5 Gráfico">
          <a:extLst>
            <a:ext uri="{FF2B5EF4-FFF2-40B4-BE49-F238E27FC236}">
              <a16:creationId xmlns:a16="http://schemas.microsoft.com/office/drawing/2014/main" id="{00000000-0008-0000-0700-00009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525" name="6 Gráfico">
          <a:extLst>
            <a:ext uri="{FF2B5EF4-FFF2-40B4-BE49-F238E27FC236}">
              <a16:creationId xmlns:a16="http://schemas.microsoft.com/office/drawing/2014/main" id="{00000000-0008-0000-0700-000095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526" name="7 Gráfico">
          <a:extLst>
            <a:ext uri="{FF2B5EF4-FFF2-40B4-BE49-F238E27FC236}">
              <a16:creationId xmlns:a16="http://schemas.microsoft.com/office/drawing/2014/main" id="{00000000-0008-0000-0700-000096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527" name="8 Gráfico">
          <a:extLst>
            <a:ext uri="{FF2B5EF4-FFF2-40B4-BE49-F238E27FC236}">
              <a16:creationId xmlns:a16="http://schemas.microsoft.com/office/drawing/2014/main" id="{00000000-0008-0000-0700-000097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528" name="9 Gráfico">
          <a:extLst>
            <a:ext uri="{FF2B5EF4-FFF2-40B4-BE49-F238E27FC236}">
              <a16:creationId xmlns:a16="http://schemas.microsoft.com/office/drawing/2014/main" id="{00000000-0008-0000-0700-000098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529" name="10 Gráfico">
          <a:extLst>
            <a:ext uri="{FF2B5EF4-FFF2-40B4-BE49-F238E27FC236}">
              <a16:creationId xmlns:a16="http://schemas.microsoft.com/office/drawing/2014/main" id="{00000000-0008-0000-0700-000099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530" name="11 Gráfico">
          <a:extLst>
            <a:ext uri="{FF2B5EF4-FFF2-40B4-BE49-F238E27FC236}">
              <a16:creationId xmlns:a16="http://schemas.microsoft.com/office/drawing/2014/main" id="{00000000-0008-0000-0700-00009A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531" name="12 Gráfico">
          <a:extLst>
            <a:ext uri="{FF2B5EF4-FFF2-40B4-BE49-F238E27FC236}">
              <a16:creationId xmlns:a16="http://schemas.microsoft.com/office/drawing/2014/main" id="{00000000-0008-0000-0700-00009B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532" name="7 Gráfico">
          <a:extLst>
            <a:ext uri="{FF2B5EF4-FFF2-40B4-BE49-F238E27FC236}">
              <a16:creationId xmlns:a16="http://schemas.microsoft.com/office/drawing/2014/main" id="{00000000-0008-0000-0700-00009C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533" name="8 Gráfico">
          <a:extLst>
            <a:ext uri="{FF2B5EF4-FFF2-40B4-BE49-F238E27FC236}">
              <a16:creationId xmlns:a16="http://schemas.microsoft.com/office/drawing/2014/main" id="{00000000-0008-0000-0700-00009D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534" name="9 Gráfico">
          <a:extLst>
            <a:ext uri="{FF2B5EF4-FFF2-40B4-BE49-F238E27FC236}">
              <a16:creationId xmlns:a16="http://schemas.microsoft.com/office/drawing/2014/main" id="{00000000-0008-0000-0700-00009E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535" name="16 Gráfico">
          <a:extLst>
            <a:ext uri="{FF2B5EF4-FFF2-40B4-BE49-F238E27FC236}">
              <a16:creationId xmlns:a16="http://schemas.microsoft.com/office/drawing/2014/main" id="{00000000-0008-0000-0700-00009F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536" name="Picture 3995" descr="MB900431547">
          <a:hlinkClick xmlns:r="http://schemas.openxmlformats.org/officeDocument/2006/relationships" r:id="rId17" tooltip="Ir a factores criticos"/>
          <a:extLst>
            <a:ext uri="{FF2B5EF4-FFF2-40B4-BE49-F238E27FC236}">
              <a16:creationId xmlns:a16="http://schemas.microsoft.com/office/drawing/2014/main" id="{00000000-0008-0000-0700-0000A0251503}"/>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537" name="1 Gráfico">
          <a:extLst>
            <a:ext uri="{FF2B5EF4-FFF2-40B4-BE49-F238E27FC236}">
              <a16:creationId xmlns:a16="http://schemas.microsoft.com/office/drawing/2014/main" id="{00000000-0008-0000-0700-0000A1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538" name="2 Gráfico">
          <a:extLst>
            <a:ext uri="{FF2B5EF4-FFF2-40B4-BE49-F238E27FC236}">
              <a16:creationId xmlns:a16="http://schemas.microsoft.com/office/drawing/2014/main" id="{00000000-0008-0000-0700-0000A2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539" name="3 Gráfico">
          <a:extLst>
            <a:ext uri="{FF2B5EF4-FFF2-40B4-BE49-F238E27FC236}">
              <a16:creationId xmlns:a16="http://schemas.microsoft.com/office/drawing/2014/main" id="{00000000-0008-0000-0700-0000A3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540" name="4 Gráfico">
          <a:extLst>
            <a:ext uri="{FF2B5EF4-FFF2-40B4-BE49-F238E27FC236}">
              <a16:creationId xmlns:a16="http://schemas.microsoft.com/office/drawing/2014/main" id="{00000000-0008-0000-0700-0000A42515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abSelected="1" topLeftCell="A7" zoomScale="80" zoomScaleNormal="80" workbookViewId="0">
      <selection activeCell="K18" sqref="K18:K21"/>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59"/>
      <c r="B1" s="160"/>
      <c r="C1" s="167" t="s">
        <v>169</v>
      </c>
      <c r="D1" s="168"/>
      <c r="E1" s="168"/>
      <c r="F1" s="168"/>
      <c r="G1" s="168"/>
      <c r="H1" s="165" t="s">
        <v>170</v>
      </c>
      <c r="I1" s="166"/>
    </row>
    <row r="2" spans="1:13" ht="18.75" customHeight="1" x14ac:dyDescent="0.25">
      <c r="A2" s="161"/>
      <c r="B2" s="162"/>
      <c r="C2" s="167" t="s">
        <v>171</v>
      </c>
      <c r="D2" s="168"/>
      <c r="E2" s="168"/>
      <c r="F2" s="168"/>
      <c r="G2" s="168"/>
      <c r="H2" s="95">
        <v>41241</v>
      </c>
      <c r="I2" s="96" t="s">
        <v>175</v>
      </c>
    </row>
    <row r="3" spans="1:13" ht="21" customHeight="1" x14ac:dyDescent="0.25">
      <c r="A3" s="163"/>
      <c r="B3" s="164"/>
      <c r="C3" s="167" t="s">
        <v>172</v>
      </c>
      <c r="D3" s="168"/>
      <c r="E3" s="168"/>
      <c r="F3" s="168"/>
      <c r="G3" s="168"/>
      <c r="H3" s="165" t="s">
        <v>173</v>
      </c>
      <c r="I3" s="166"/>
    </row>
    <row r="4" spans="1:13" ht="5.25" customHeight="1" x14ac:dyDescent="0.2"/>
    <row r="5" spans="1:13" ht="34.5" customHeight="1" x14ac:dyDescent="0.2">
      <c r="A5" s="191" t="s">
        <v>164</v>
      </c>
      <c r="B5" s="191"/>
      <c r="C5" s="191"/>
      <c r="D5" s="191"/>
      <c r="E5" s="191"/>
      <c r="F5" s="191"/>
      <c r="G5" s="191"/>
      <c r="H5" s="191"/>
      <c r="I5" s="191"/>
      <c r="K5" s="192" t="s">
        <v>140</v>
      </c>
      <c r="L5" s="192"/>
      <c r="M5" s="192"/>
    </row>
    <row r="6" spans="1:13" ht="23.25" customHeight="1" x14ac:dyDescent="0.2">
      <c r="A6" s="193" t="s">
        <v>162</v>
      </c>
      <c r="B6" s="194"/>
      <c r="C6" s="194"/>
      <c r="D6" s="194"/>
      <c r="E6" s="194"/>
      <c r="F6" s="205" t="s">
        <v>141</v>
      </c>
      <c r="G6" s="206"/>
      <c r="H6" s="206"/>
      <c r="I6" s="206"/>
      <c r="K6" s="98" t="s">
        <v>142</v>
      </c>
      <c r="L6" s="99" t="s">
        <v>143</v>
      </c>
      <c r="M6" s="100" t="s">
        <v>144</v>
      </c>
    </row>
    <row r="7" spans="1:13" ht="20.100000000000001" customHeight="1" x14ac:dyDescent="0.2">
      <c r="A7" s="195" t="s">
        <v>672</v>
      </c>
      <c r="B7" s="196"/>
      <c r="C7" s="196"/>
      <c r="D7" s="196"/>
      <c r="E7" s="196"/>
      <c r="F7" s="207"/>
      <c r="G7" s="207"/>
      <c r="H7" s="207"/>
      <c r="I7" s="207"/>
      <c r="K7" s="197" t="s">
        <v>166</v>
      </c>
      <c r="L7" s="114" t="s">
        <v>145</v>
      </c>
      <c r="M7" s="198" t="s">
        <v>146</v>
      </c>
    </row>
    <row r="8" spans="1:13" ht="33.75" customHeight="1" x14ac:dyDescent="0.2">
      <c r="A8" s="195"/>
      <c r="B8" s="196"/>
      <c r="C8" s="196"/>
      <c r="D8" s="196"/>
      <c r="E8" s="196"/>
      <c r="F8" s="199" t="s">
        <v>160</v>
      </c>
      <c r="G8" s="200"/>
      <c r="H8" s="201">
        <v>154174000155</v>
      </c>
      <c r="I8" s="202"/>
      <c r="K8" s="198"/>
      <c r="L8" s="114" t="s">
        <v>159</v>
      </c>
      <c r="M8" s="198"/>
    </row>
    <row r="9" spans="1:13" ht="20.100000000000001" customHeight="1" x14ac:dyDescent="0.2">
      <c r="A9" s="93" t="s">
        <v>147</v>
      </c>
      <c r="B9" s="94"/>
      <c r="C9" s="171" t="s">
        <v>673</v>
      </c>
      <c r="D9" s="171"/>
      <c r="E9" s="172"/>
      <c r="F9" s="173" t="s">
        <v>163</v>
      </c>
      <c r="G9" s="174"/>
      <c r="H9" s="208" t="s">
        <v>524</v>
      </c>
      <c r="I9" s="209"/>
      <c r="K9" s="198"/>
      <c r="L9" s="114" t="s">
        <v>148</v>
      </c>
      <c r="M9" s="198" t="s">
        <v>149</v>
      </c>
    </row>
    <row r="10" spans="1:13" ht="20.100000000000001" customHeight="1" x14ac:dyDescent="0.2">
      <c r="A10" s="169" t="s">
        <v>168</v>
      </c>
      <c r="B10" s="170"/>
      <c r="C10" s="171" t="s">
        <v>674</v>
      </c>
      <c r="D10" s="171"/>
      <c r="E10" s="171"/>
      <c r="F10" s="172"/>
      <c r="G10" s="97" t="s">
        <v>150</v>
      </c>
      <c r="H10" s="203" t="s">
        <v>675</v>
      </c>
      <c r="I10" s="204"/>
      <c r="K10" s="198"/>
      <c r="L10" s="114" t="s">
        <v>151</v>
      </c>
      <c r="M10" s="198"/>
    </row>
    <row r="11" spans="1:13" ht="20.100000000000001" customHeight="1" x14ac:dyDescent="0.2">
      <c r="A11" s="169" t="s">
        <v>165</v>
      </c>
      <c r="B11" s="170"/>
      <c r="C11" s="171" t="s">
        <v>525</v>
      </c>
      <c r="D11" s="171"/>
      <c r="E11" s="171"/>
      <c r="F11" s="172"/>
      <c r="G11" s="97" t="s">
        <v>174</v>
      </c>
      <c r="H11" s="185"/>
      <c r="I11" s="186"/>
      <c r="K11" s="187"/>
      <c r="L11" s="115"/>
      <c r="M11" s="115"/>
    </row>
    <row r="12" spans="1:13" ht="19.5" customHeight="1" x14ac:dyDescent="0.2">
      <c r="A12" s="188" t="s">
        <v>152</v>
      </c>
      <c r="B12" s="189"/>
      <c r="C12" s="189"/>
      <c r="D12" s="189"/>
      <c r="E12" s="189"/>
      <c r="F12" s="189"/>
      <c r="G12" s="189"/>
      <c r="H12" s="189"/>
      <c r="I12" s="190"/>
      <c r="K12" s="184"/>
      <c r="L12" s="115"/>
      <c r="M12" s="184"/>
    </row>
    <row r="13" spans="1:13" ht="20.100000000000001" customHeight="1" x14ac:dyDescent="0.2">
      <c r="A13" s="177" t="s">
        <v>153</v>
      </c>
      <c r="B13" s="177"/>
      <c r="C13" s="177"/>
      <c r="D13" s="177" t="s">
        <v>154</v>
      </c>
      <c r="E13" s="177"/>
      <c r="F13" s="177"/>
      <c r="G13" s="177" t="s">
        <v>161</v>
      </c>
      <c r="H13" s="177"/>
      <c r="I13" s="177"/>
      <c r="K13" s="184"/>
      <c r="L13" s="115"/>
      <c r="M13" s="184"/>
    </row>
    <row r="14" spans="1:13" ht="20.100000000000001" customHeight="1" x14ac:dyDescent="0.2">
      <c r="A14" s="181" t="s">
        <v>526</v>
      </c>
      <c r="B14" s="181"/>
      <c r="C14" s="181"/>
      <c r="D14" s="181" t="s">
        <v>534</v>
      </c>
      <c r="E14" s="181"/>
      <c r="F14" s="181"/>
      <c r="G14" s="181" t="s">
        <v>544</v>
      </c>
      <c r="H14" s="181"/>
      <c r="I14" s="181"/>
      <c r="K14" s="184"/>
      <c r="L14" s="115"/>
      <c r="M14" s="184"/>
    </row>
    <row r="15" spans="1:13" ht="20.100000000000001" customHeight="1" x14ac:dyDescent="0.2">
      <c r="A15" s="181" t="s">
        <v>527</v>
      </c>
      <c r="B15" s="181"/>
      <c r="C15" s="181"/>
      <c r="D15" s="181" t="s">
        <v>534</v>
      </c>
      <c r="E15" s="181"/>
      <c r="F15" s="181"/>
      <c r="G15" s="181" t="s">
        <v>543</v>
      </c>
      <c r="H15" s="181"/>
      <c r="I15" s="181"/>
      <c r="K15" s="184"/>
      <c r="L15" s="115"/>
      <c r="M15" s="115"/>
    </row>
    <row r="16" spans="1:13" ht="20.100000000000001" customHeight="1" x14ac:dyDescent="0.2">
      <c r="A16" s="181" t="s">
        <v>532</v>
      </c>
      <c r="B16" s="181"/>
      <c r="C16" s="181"/>
      <c r="D16" s="181" t="s">
        <v>534</v>
      </c>
      <c r="E16" s="181"/>
      <c r="F16" s="181"/>
      <c r="G16" s="181" t="s">
        <v>542</v>
      </c>
      <c r="H16" s="181"/>
      <c r="I16" s="181"/>
      <c r="K16" s="184"/>
      <c r="L16" s="115"/>
      <c r="M16" s="115"/>
    </row>
    <row r="17" spans="1:13" ht="20.100000000000001" customHeight="1" x14ac:dyDescent="0.2">
      <c r="A17" s="181" t="s">
        <v>528</v>
      </c>
      <c r="B17" s="181"/>
      <c r="C17" s="181"/>
      <c r="D17" s="181" t="s">
        <v>534</v>
      </c>
      <c r="E17" s="181"/>
      <c r="F17" s="181"/>
      <c r="G17" s="181" t="s">
        <v>535</v>
      </c>
      <c r="H17" s="181"/>
      <c r="I17" s="181"/>
      <c r="K17" s="184"/>
      <c r="L17" s="115"/>
      <c r="M17" s="115"/>
    </row>
    <row r="18" spans="1:13" ht="20.100000000000001" customHeight="1" x14ac:dyDescent="0.2">
      <c r="A18" s="181" t="s">
        <v>531</v>
      </c>
      <c r="B18" s="181"/>
      <c r="C18" s="181"/>
      <c r="D18" s="181" t="s">
        <v>534</v>
      </c>
      <c r="E18" s="181"/>
      <c r="F18" s="181"/>
      <c r="G18" s="181" t="s">
        <v>541</v>
      </c>
      <c r="H18" s="181"/>
      <c r="I18" s="181"/>
      <c r="K18" s="183"/>
      <c r="L18" s="115"/>
      <c r="M18" s="115"/>
    </row>
    <row r="19" spans="1:13" ht="20.100000000000001" customHeight="1" x14ac:dyDescent="0.2">
      <c r="A19" s="181" t="s">
        <v>539</v>
      </c>
      <c r="B19" s="181"/>
      <c r="C19" s="181"/>
      <c r="D19" s="181" t="s">
        <v>534</v>
      </c>
      <c r="E19" s="181"/>
      <c r="F19" s="181"/>
      <c r="G19" s="181" t="s">
        <v>540</v>
      </c>
      <c r="H19" s="181"/>
      <c r="I19" s="181"/>
      <c r="K19" s="184"/>
      <c r="L19" s="115"/>
      <c r="M19" s="115"/>
    </row>
    <row r="20" spans="1:13" ht="20.100000000000001" customHeight="1" x14ac:dyDescent="0.2">
      <c r="A20" s="181" t="s">
        <v>529</v>
      </c>
      <c r="B20" s="181"/>
      <c r="C20" s="181"/>
      <c r="D20" s="181" t="s">
        <v>534</v>
      </c>
      <c r="E20" s="181"/>
      <c r="F20" s="181"/>
      <c r="G20" s="181" t="s">
        <v>538</v>
      </c>
      <c r="H20" s="181"/>
      <c r="I20" s="181"/>
      <c r="K20" s="184"/>
      <c r="L20" s="115"/>
      <c r="M20" s="115"/>
    </row>
    <row r="21" spans="1:13" ht="20.100000000000001" customHeight="1" x14ac:dyDescent="0.2">
      <c r="A21" s="181" t="s">
        <v>530</v>
      </c>
      <c r="B21" s="181"/>
      <c r="C21" s="181"/>
      <c r="D21" s="181" t="s">
        <v>534</v>
      </c>
      <c r="E21" s="181"/>
      <c r="F21" s="181"/>
      <c r="G21" s="181" t="s">
        <v>537</v>
      </c>
      <c r="H21" s="181"/>
      <c r="I21" s="181"/>
      <c r="K21" s="184"/>
      <c r="L21" s="115"/>
      <c r="M21" s="116"/>
    </row>
    <row r="22" spans="1:13" ht="20.100000000000001" customHeight="1" x14ac:dyDescent="0.2">
      <c r="A22" s="181" t="s">
        <v>533</v>
      </c>
      <c r="B22" s="181"/>
      <c r="C22" s="181"/>
      <c r="D22" s="181" t="s">
        <v>534</v>
      </c>
      <c r="E22" s="181"/>
      <c r="F22" s="181"/>
      <c r="G22" s="181" t="s">
        <v>536</v>
      </c>
      <c r="H22" s="181"/>
      <c r="I22" s="181"/>
    </row>
    <row r="23" spans="1:13" s="21" customFormat="1" ht="20.25" x14ac:dyDescent="0.3">
      <c r="A23" s="182"/>
      <c r="B23" s="182"/>
      <c r="C23" s="182"/>
      <c r="D23" s="181"/>
      <c r="E23" s="181"/>
      <c r="F23" s="181"/>
      <c r="G23" s="182"/>
      <c r="H23" s="182"/>
      <c r="I23" s="182"/>
      <c r="K23" s="175"/>
      <c r="L23" s="175"/>
      <c r="M23" s="22"/>
    </row>
    <row r="24" spans="1:13" ht="30" customHeight="1" x14ac:dyDescent="0.2">
      <c r="A24" s="176" t="s">
        <v>155</v>
      </c>
      <c r="B24" s="176"/>
      <c r="C24" s="176"/>
      <c r="D24" s="176"/>
      <c r="E24" s="176"/>
      <c r="F24" s="176"/>
      <c r="G24" s="176"/>
      <c r="H24" s="176"/>
      <c r="I24" s="176"/>
      <c r="K24" s="23"/>
      <c r="L24" s="23"/>
    </row>
    <row r="25" spans="1:13" ht="33.75" customHeight="1" x14ac:dyDescent="0.2">
      <c r="A25" s="177" t="s">
        <v>153</v>
      </c>
      <c r="B25" s="177"/>
      <c r="C25" s="177"/>
      <c r="D25" s="177" t="s">
        <v>154</v>
      </c>
      <c r="E25" s="177"/>
      <c r="F25" s="177"/>
      <c r="G25" s="177" t="s">
        <v>23</v>
      </c>
      <c r="H25" s="177"/>
      <c r="I25" s="177"/>
      <c r="K25" s="24"/>
      <c r="L25" s="25"/>
      <c r="M25" s="20" t="s">
        <v>156</v>
      </c>
    </row>
    <row r="26" spans="1:13" ht="20.100000000000001" customHeight="1" x14ac:dyDescent="0.2">
      <c r="A26" s="181" t="s">
        <v>676</v>
      </c>
      <c r="B26" s="181"/>
      <c r="C26" s="181"/>
      <c r="D26" s="181" t="s">
        <v>677</v>
      </c>
      <c r="E26" s="181"/>
      <c r="F26" s="181"/>
      <c r="G26" s="181" t="s">
        <v>678</v>
      </c>
      <c r="H26" s="181"/>
      <c r="I26" s="181"/>
      <c r="K26" s="24"/>
      <c r="L26" s="25"/>
    </row>
    <row r="27" spans="1:13" ht="20.100000000000001" customHeight="1" x14ac:dyDescent="0.2">
      <c r="A27" s="181" t="s">
        <v>679</v>
      </c>
      <c r="B27" s="181"/>
      <c r="C27" s="181"/>
      <c r="D27" s="181" t="s">
        <v>680</v>
      </c>
      <c r="E27" s="181"/>
      <c r="F27" s="181"/>
      <c r="G27" s="181" t="s">
        <v>681</v>
      </c>
      <c r="H27" s="181"/>
      <c r="I27" s="181"/>
      <c r="K27" s="24"/>
      <c r="L27" s="26"/>
    </row>
    <row r="28" spans="1:13" ht="20.100000000000001" customHeight="1" x14ac:dyDescent="0.2">
      <c r="A28" s="181" t="s">
        <v>682</v>
      </c>
      <c r="B28" s="181"/>
      <c r="C28" s="181"/>
      <c r="D28" s="181" t="s">
        <v>680</v>
      </c>
      <c r="E28" s="181"/>
      <c r="F28" s="181"/>
      <c r="G28" s="181" t="s">
        <v>683</v>
      </c>
      <c r="H28" s="181"/>
      <c r="I28" s="181"/>
      <c r="K28" s="24"/>
      <c r="L28" s="26"/>
    </row>
    <row r="29" spans="1:13" ht="20.100000000000001" customHeight="1" x14ac:dyDescent="0.2">
      <c r="A29" s="181" t="s">
        <v>684</v>
      </c>
      <c r="B29" s="181"/>
      <c r="C29" s="181"/>
      <c r="D29" s="181" t="s">
        <v>680</v>
      </c>
      <c r="E29" s="181"/>
      <c r="F29" s="181"/>
      <c r="G29" s="181" t="s">
        <v>685</v>
      </c>
      <c r="H29" s="181"/>
      <c r="I29" s="181"/>
      <c r="K29" s="24"/>
      <c r="L29" s="25"/>
    </row>
    <row r="30" spans="1:13" ht="20.100000000000001" customHeight="1" x14ac:dyDescent="0.2">
      <c r="A30" s="181"/>
      <c r="B30" s="181"/>
      <c r="C30" s="181"/>
      <c r="D30" s="181"/>
      <c r="E30" s="181"/>
      <c r="F30" s="181"/>
      <c r="G30" s="181"/>
      <c r="H30" s="181"/>
      <c r="I30" s="181"/>
      <c r="K30" s="24"/>
      <c r="L30" s="26"/>
    </row>
    <row r="31" spans="1:13" ht="20.100000000000001" customHeight="1" x14ac:dyDescent="0.2">
      <c r="A31" s="181"/>
      <c r="B31" s="181"/>
      <c r="C31" s="181"/>
      <c r="D31" s="181"/>
      <c r="E31" s="181"/>
      <c r="F31" s="181"/>
      <c r="G31" s="181"/>
      <c r="H31" s="181"/>
      <c r="I31" s="181"/>
      <c r="K31" s="24"/>
      <c r="L31" s="27"/>
    </row>
    <row r="32" spans="1:13" ht="20.100000000000001" customHeight="1" x14ac:dyDescent="0.2">
      <c r="A32" s="181"/>
      <c r="B32" s="181"/>
      <c r="C32" s="181"/>
      <c r="D32" s="181"/>
      <c r="E32" s="181"/>
      <c r="F32" s="181"/>
      <c r="G32" s="181"/>
      <c r="H32" s="181"/>
      <c r="I32" s="181"/>
      <c r="K32" s="178"/>
      <c r="L32" s="25"/>
    </row>
    <row r="33" spans="11:12" ht="15" x14ac:dyDescent="0.2">
      <c r="K33" s="178"/>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9" t="s">
        <v>29</v>
      </c>
      <c r="B65526" s="179"/>
      <c r="C65526" s="179"/>
      <c r="D65526" s="179"/>
      <c r="E65526" s="179"/>
    </row>
    <row r="65527" spans="1:5" x14ac:dyDescent="0.2">
      <c r="A65527" s="180" t="s">
        <v>30</v>
      </c>
      <c r="B65527" s="180"/>
      <c r="C65527" s="180"/>
      <c r="D65527" s="180"/>
      <c r="E65527" s="180"/>
    </row>
    <row r="65528" spans="1:5" x14ac:dyDescent="0.2">
      <c r="A65528" s="180" t="s">
        <v>31</v>
      </c>
      <c r="B65528" s="180"/>
      <c r="C65528" s="180"/>
      <c r="D65528" s="180"/>
      <c r="E65528" s="180"/>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F6:I6"/>
    <mergeCell ref="F7:I7"/>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G26:I26"/>
    <mergeCell ref="A22:C22"/>
    <mergeCell ref="D22:F22"/>
    <mergeCell ref="G22:I22"/>
    <mergeCell ref="A23:C23"/>
    <mergeCell ref="D23:F23"/>
    <mergeCell ref="G23:I23"/>
    <mergeCell ref="A26:C26"/>
    <mergeCell ref="D26:F26"/>
    <mergeCell ref="A31:C31"/>
    <mergeCell ref="D31:F31"/>
    <mergeCell ref="G31:I31"/>
    <mergeCell ref="A29:C29"/>
    <mergeCell ref="D29:F29"/>
    <mergeCell ref="G29:I29"/>
    <mergeCell ref="A30:C30"/>
    <mergeCell ref="D30:F30"/>
    <mergeCell ref="G30:I30"/>
    <mergeCell ref="A27:C27"/>
    <mergeCell ref="D27:F27"/>
    <mergeCell ref="G27:I27"/>
    <mergeCell ref="A28:C28"/>
    <mergeCell ref="D28:F28"/>
    <mergeCell ref="G28:I28"/>
    <mergeCell ref="K32:K33"/>
    <mergeCell ref="A65526:E65526"/>
    <mergeCell ref="A65527:E65527"/>
    <mergeCell ref="A65528:E65528"/>
    <mergeCell ref="A32:C32"/>
    <mergeCell ref="D32:F32"/>
    <mergeCell ref="G32:I32"/>
    <mergeCell ref="K23:L23"/>
    <mergeCell ref="A24:I24"/>
    <mergeCell ref="A25:C25"/>
    <mergeCell ref="D25:F25"/>
    <mergeCell ref="G25:I25"/>
    <mergeCell ref="A11:B11"/>
    <mergeCell ref="C10:F10"/>
    <mergeCell ref="C11:F11"/>
    <mergeCell ref="F9:G9"/>
    <mergeCell ref="A10:B10"/>
    <mergeCell ref="C9:E9"/>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zoomScale="70" zoomScaleNormal="70" workbookViewId="0">
      <selection activeCell="K139" sqref="K139"/>
    </sheetView>
  </sheetViews>
  <sheetFormatPr baseColWidth="10" defaultColWidth="11.42578125" defaultRowHeight="14.25" x14ac:dyDescent="0.2"/>
  <cols>
    <col min="1" max="1" width="0.42578125" style="30" customWidth="1"/>
    <col min="2" max="2" width="1.42578125" style="30" customWidth="1"/>
    <col min="3" max="3" width="44.7109375" style="30" customWidth="1"/>
    <col min="4" max="4" width="11.7109375" style="75" customWidth="1"/>
    <col min="5" max="6" width="33.7109375" style="60" customWidth="1"/>
    <col min="7" max="7" width="11.7109375" style="75" customWidth="1"/>
    <col min="8" max="9" width="33.7109375" style="60" customWidth="1"/>
    <col min="10" max="10" width="11.7109375" style="75" customWidth="1"/>
    <col min="11" max="12" width="33.7109375" style="60" customWidth="1"/>
    <col min="13" max="13" width="11.7109375" style="75" customWidth="1"/>
    <col min="14" max="15" width="33.7109375" style="60" customWidth="1"/>
    <col min="16" max="16" width="3.140625" style="30" customWidth="1"/>
    <col min="17" max="17" width="2.42578125" style="30" customWidth="1"/>
    <col min="18" max="18" width="7.42578125" style="30" hidden="1" customWidth="1"/>
    <col min="19" max="20" width="7.140625" style="30" hidden="1" customWidth="1"/>
    <col min="21" max="21" width="7" style="30" hidden="1" customWidth="1"/>
    <col min="22" max="22" width="11.42578125" style="30"/>
    <col min="23" max="23" width="13" style="30" customWidth="1"/>
    <col min="24" max="24" width="15.85546875" style="30" customWidth="1"/>
    <col min="25" max="25" width="13" style="30" customWidth="1"/>
    <col min="26" max="27" width="11.42578125" style="30" customWidth="1"/>
    <col min="28" max="16384" width="11.42578125" style="30"/>
  </cols>
  <sheetData>
    <row r="1" spans="1:21" ht="33" customHeight="1" x14ac:dyDescent="0.2">
      <c r="B1" s="220" t="s">
        <v>124</v>
      </c>
      <c r="C1" s="220"/>
      <c r="D1" s="220"/>
      <c r="E1" s="220"/>
      <c r="F1" s="220"/>
      <c r="G1" s="220"/>
      <c r="H1" s="220"/>
      <c r="I1" s="220"/>
      <c r="J1" s="221"/>
      <c r="K1" s="221"/>
      <c r="L1" s="29"/>
      <c r="M1" s="29"/>
      <c r="N1" s="29"/>
      <c r="O1" s="29"/>
    </row>
    <row r="2" spans="1:21" ht="15.75" x14ac:dyDescent="0.2">
      <c r="B2" s="222" t="s">
        <v>27</v>
      </c>
      <c r="C2" s="222"/>
      <c r="D2" s="278">
        <v>2019</v>
      </c>
      <c r="E2" s="278"/>
      <c r="F2" s="278"/>
      <c r="G2" s="279">
        <v>2020</v>
      </c>
      <c r="H2" s="279"/>
      <c r="I2" s="279"/>
      <c r="J2" s="280" t="s">
        <v>545</v>
      </c>
      <c r="K2" s="280"/>
      <c r="L2" s="280"/>
      <c r="M2" s="210" t="s">
        <v>178</v>
      </c>
      <c r="N2" s="210"/>
      <c r="O2" s="210"/>
      <c r="Q2" s="30">
        <v>1</v>
      </c>
    </row>
    <row r="3" spans="1:21" ht="15" customHeight="1" x14ac:dyDescent="0.2">
      <c r="B3" s="222"/>
      <c r="C3" s="222"/>
      <c r="D3" s="250" t="s">
        <v>34</v>
      </c>
      <c r="E3" s="249" t="s">
        <v>122</v>
      </c>
      <c r="F3" s="249" t="s">
        <v>125</v>
      </c>
      <c r="G3" s="211" t="s">
        <v>34</v>
      </c>
      <c r="H3" s="249" t="s">
        <v>122</v>
      </c>
      <c r="I3" s="249" t="s">
        <v>125</v>
      </c>
      <c r="J3" s="211" t="s">
        <v>34</v>
      </c>
      <c r="K3" s="213" t="s">
        <v>122</v>
      </c>
      <c r="L3" s="215" t="s">
        <v>125</v>
      </c>
      <c r="M3" s="211" t="s">
        <v>34</v>
      </c>
      <c r="N3" s="213" t="s">
        <v>122</v>
      </c>
      <c r="O3" s="215" t="s">
        <v>125</v>
      </c>
      <c r="Q3" s="30">
        <v>2</v>
      </c>
    </row>
    <row r="4" spans="1:21" ht="15.75" customHeight="1" x14ac:dyDescent="0.2">
      <c r="B4" s="222"/>
      <c r="C4" s="222"/>
      <c r="D4" s="251"/>
      <c r="E4" s="215"/>
      <c r="F4" s="215"/>
      <c r="G4" s="212"/>
      <c r="H4" s="215"/>
      <c r="I4" s="215"/>
      <c r="J4" s="212"/>
      <c r="K4" s="214"/>
      <c r="L4" s="216"/>
      <c r="M4" s="212"/>
      <c r="N4" s="214"/>
      <c r="O4" s="216"/>
      <c r="Q4" s="30">
        <v>3</v>
      </c>
    </row>
    <row r="5" spans="1:21" ht="15.75" x14ac:dyDescent="0.2">
      <c r="B5" s="222"/>
      <c r="C5" s="222"/>
      <c r="D5" s="31"/>
      <c r="E5" s="32"/>
      <c r="F5" s="32"/>
      <c r="G5" s="33"/>
      <c r="H5" s="34"/>
      <c r="I5" s="34"/>
      <c r="J5" s="33"/>
      <c r="K5" s="35"/>
      <c r="L5" s="34"/>
      <c r="M5" s="33"/>
      <c r="N5" s="35"/>
      <c r="O5" s="34"/>
      <c r="Q5" s="30">
        <v>4</v>
      </c>
    </row>
    <row r="6" spans="1:21" ht="18.75" x14ac:dyDescent="0.2">
      <c r="A6" s="281"/>
      <c r="B6" s="243"/>
      <c r="C6" s="36" t="s">
        <v>73</v>
      </c>
      <c r="D6" s="37"/>
      <c r="E6" s="37"/>
      <c r="F6" s="37"/>
      <c r="G6" s="37"/>
      <c r="H6" s="37"/>
      <c r="I6" s="37"/>
      <c r="J6" s="37"/>
      <c r="K6" s="37"/>
      <c r="L6" s="38"/>
      <c r="M6" s="37"/>
      <c r="N6" s="37"/>
      <c r="O6" s="38"/>
    </row>
    <row r="7" spans="1:21" ht="39.950000000000003" customHeight="1" x14ac:dyDescent="0.25">
      <c r="A7" s="281"/>
      <c r="B7" s="244"/>
      <c r="C7" s="39" t="s">
        <v>33</v>
      </c>
      <c r="D7" s="77">
        <v>2</v>
      </c>
      <c r="E7" s="137" t="s">
        <v>180</v>
      </c>
      <c r="F7" s="117" t="s">
        <v>181</v>
      </c>
      <c r="G7" s="129">
        <v>2</v>
      </c>
      <c r="H7" s="118" t="s">
        <v>362</v>
      </c>
      <c r="I7" t="s">
        <v>430</v>
      </c>
      <c r="J7" s="132">
        <v>3</v>
      </c>
      <c r="K7" s="137" t="s">
        <v>575</v>
      </c>
      <c r="L7" s="117" t="s">
        <v>576</v>
      </c>
      <c r="M7" s="134"/>
      <c r="N7" s="119"/>
      <c r="O7" s="120"/>
      <c r="Q7" s="40"/>
      <c r="R7" s="30">
        <f>COUNTIF(D7:D10,"1")</f>
        <v>2</v>
      </c>
      <c r="S7" s="30">
        <f>COUNTIF(G7:G10,"1")</f>
        <v>0</v>
      </c>
      <c r="T7" s="30">
        <f>COUNTIF(J7:J10,"1")</f>
        <v>0</v>
      </c>
      <c r="U7" s="30">
        <f>COUNTIF(M7:M10,"1")</f>
        <v>0</v>
      </c>
    </row>
    <row r="8" spans="1:21" ht="39.950000000000003" customHeight="1" x14ac:dyDescent="0.2">
      <c r="A8" s="281"/>
      <c r="B8" s="244"/>
      <c r="C8" s="41" t="s">
        <v>35</v>
      </c>
      <c r="D8" s="77">
        <v>1</v>
      </c>
      <c r="E8" s="117" t="s">
        <v>182</v>
      </c>
      <c r="F8" s="117" t="s">
        <v>183</v>
      </c>
      <c r="G8" s="129">
        <v>2</v>
      </c>
      <c r="H8" s="121" t="s">
        <v>363</v>
      </c>
      <c r="I8" s="118" t="s">
        <v>364</v>
      </c>
      <c r="J8" s="132">
        <v>2</v>
      </c>
      <c r="K8" s="117" t="s">
        <v>577</v>
      </c>
      <c r="L8" s="117" t="s">
        <v>578</v>
      </c>
      <c r="M8" s="134"/>
      <c r="N8" s="122"/>
      <c r="O8" s="120"/>
      <c r="R8" s="30">
        <f>COUNTIF(D7:D10,"2")</f>
        <v>2</v>
      </c>
      <c r="S8" s="30">
        <f>COUNTIF(G7:G10,"2")</f>
        <v>4</v>
      </c>
      <c r="T8" s="30">
        <f>COUNTIF(J7:J10,"2")</f>
        <v>2</v>
      </c>
      <c r="U8" s="30">
        <f>COUNTIF(M7:M10,"2")</f>
        <v>0</v>
      </c>
    </row>
    <row r="9" spans="1:21" ht="39.950000000000003" customHeight="1" x14ac:dyDescent="0.2">
      <c r="A9" s="281"/>
      <c r="B9" s="244"/>
      <c r="C9" s="42" t="s">
        <v>36</v>
      </c>
      <c r="D9" s="77">
        <v>1</v>
      </c>
      <c r="E9" s="117" t="s">
        <v>184</v>
      </c>
      <c r="F9" s="117" t="s">
        <v>185</v>
      </c>
      <c r="G9" s="129">
        <v>2</v>
      </c>
      <c r="H9" s="121" t="s">
        <v>365</v>
      </c>
      <c r="I9" s="118" t="s">
        <v>366</v>
      </c>
      <c r="J9" s="132">
        <v>2</v>
      </c>
      <c r="K9" s="117" t="s">
        <v>579</v>
      </c>
      <c r="L9" s="117" t="s">
        <v>580</v>
      </c>
      <c r="M9" s="134"/>
      <c r="N9" s="122"/>
      <c r="O9" s="120"/>
      <c r="R9" s="30">
        <f>COUNTIF(D7:D10,"3")</f>
        <v>0</v>
      </c>
      <c r="S9" s="30">
        <f>COUNTIF(G7:G10,"3")</f>
        <v>0</v>
      </c>
      <c r="T9" s="30">
        <f>COUNTIF(J7:J10,"3")</f>
        <v>2</v>
      </c>
      <c r="U9" s="30">
        <f>COUNTIF(M7:M10,"3")</f>
        <v>0</v>
      </c>
    </row>
    <row r="10" spans="1:21" ht="39.950000000000003" customHeight="1" x14ac:dyDescent="0.2">
      <c r="A10" s="281"/>
      <c r="B10" s="245"/>
      <c r="C10" s="42" t="s">
        <v>37</v>
      </c>
      <c r="D10" s="77">
        <v>2</v>
      </c>
      <c r="E10" s="117" t="s">
        <v>186</v>
      </c>
      <c r="F10" s="117" t="s">
        <v>187</v>
      </c>
      <c r="G10" s="129">
        <v>2</v>
      </c>
      <c r="H10" s="121" t="s">
        <v>367</v>
      </c>
      <c r="I10" s="118" t="s">
        <v>368</v>
      </c>
      <c r="J10" s="132">
        <v>3</v>
      </c>
      <c r="K10" s="117" t="s">
        <v>581</v>
      </c>
      <c r="L10" s="117" t="s">
        <v>582</v>
      </c>
      <c r="M10" s="134"/>
      <c r="N10" s="122"/>
      <c r="O10" s="120"/>
      <c r="R10" s="30">
        <f>COUNTIF(D7:D10,"4")</f>
        <v>0</v>
      </c>
      <c r="S10" s="30">
        <f>COUNTIF(G7:G10,"4")</f>
        <v>0</v>
      </c>
      <c r="T10" s="30">
        <f>COUNTIF(J7:J10,"4")</f>
        <v>0</v>
      </c>
      <c r="U10" s="30">
        <f>COUNTIF(M7:M10,"4")</f>
        <v>0</v>
      </c>
    </row>
    <row r="11" spans="1:21" ht="6" customHeight="1" x14ac:dyDescent="0.25">
      <c r="B11" s="234"/>
      <c r="C11" s="235"/>
      <c r="D11" s="235"/>
      <c r="E11" s="235"/>
      <c r="F11" s="235"/>
      <c r="G11" s="235"/>
      <c r="H11" s="235"/>
      <c r="I11" s="235"/>
      <c r="J11" s="235"/>
      <c r="K11" s="236"/>
      <c r="L11" s="43"/>
      <c r="M11" s="135"/>
      <c r="N11" s="43"/>
      <c r="O11" s="43"/>
      <c r="Q11" s="30">
        <f>COUNTIF(D7:D10,"1")</f>
        <v>2</v>
      </c>
      <c r="R11" s="30">
        <f>COUNTIF(D7:D10,"1")</f>
        <v>2</v>
      </c>
      <c r="S11" s="30">
        <f>COUNTIF(D7:D10,"3")</f>
        <v>0</v>
      </c>
    </row>
    <row r="12" spans="1:21" ht="15" x14ac:dyDescent="0.2">
      <c r="A12" s="281"/>
      <c r="B12" s="272"/>
      <c r="C12" s="138" t="s">
        <v>72</v>
      </c>
      <c r="D12" s="139"/>
      <c r="E12" s="139"/>
      <c r="F12" s="139"/>
      <c r="G12" s="139"/>
      <c r="H12" s="139"/>
      <c r="I12" s="139"/>
      <c r="J12" s="139"/>
      <c r="K12" s="140"/>
      <c r="L12" s="47"/>
      <c r="M12" s="45"/>
      <c r="N12" s="46"/>
      <c r="O12" s="47"/>
    </row>
    <row r="13" spans="1:21" ht="39.950000000000003" customHeight="1" x14ac:dyDescent="0.2">
      <c r="A13" s="281"/>
      <c r="B13" s="273"/>
      <c r="C13" s="141" t="s">
        <v>38</v>
      </c>
      <c r="D13" s="142">
        <v>2</v>
      </c>
      <c r="E13" s="117" t="s">
        <v>188</v>
      </c>
      <c r="F13" s="117" t="s">
        <v>189</v>
      </c>
      <c r="G13" s="143">
        <v>3</v>
      </c>
      <c r="H13" s="118" t="s">
        <v>369</v>
      </c>
      <c r="I13" s="118" t="s">
        <v>370</v>
      </c>
      <c r="J13" s="144">
        <v>3</v>
      </c>
      <c r="K13" s="117" t="s">
        <v>583</v>
      </c>
      <c r="L13" s="117" t="s">
        <v>584</v>
      </c>
      <c r="M13" s="136"/>
      <c r="N13" s="123"/>
      <c r="O13" s="124"/>
      <c r="R13" s="30">
        <f>COUNTIF(D13:D17,"1")</f>
        <v>1</v>
      </c>
      <c r="S13" s="30">
        <f>COUNTIF(G13:G17,"1")</f>
        <v>0</v>
      </c>
      <c r="T13" s="30">
        <f>COUNTIF(J13:J17,"1")</f>
        <v>0</v>
      </c>
      <c r="U13" s="30">
        <f>COUNTIF(M13:M17,"1")</f>
        <v>0</v>
      </c>
    </row>
    <row r="14" spans="1:21" ht="39.950000000000003" customHeight="1" x14ac:dyDescent="0.25">
      <c r="A14" s="281"/>
      <c r="B14" s="273"/>
      <c r="C14" s="145" t="s">
        <v>39</v>
      </c>
      <c r="D14" s="142">
        <v>1</v>
      </c>
      <c r="E14" s="117" t="s">
        <v>190</v>
      </c>
      <c r="F14" s="117" t="s">
        <v>191</v>
      </c>
      <c r="G14" s="143">
        <v>2</v>
      </c>
      <c r="H14" t="s">
        <v>371</v>
      </c>
      <c r="I14" s="118" t="s">
        <v>372</v>
      </c>
      <c r="J14" s="144">
        <v>2</v>
      </c>
      <c r="K14" s="117" t="s">
        <v>585</v>
      </c>
      <c r="L14" s="117" t="s">
        <v>586</v>
      </c>
      <c r="M14" s="136"/>
      <c r="N14" s="124"/>
      <c r="O14" s="124"/>
      <c r="R14" s="30">
        <f>COUNTIF(D13:D17,"2")</f>
        <v>4</v>
      </c>
      <c r="S14" s="30">
        <f>COUNTIF(G13:G17,"2")</f>
        <v>3</v>
      </c>
      <c r="T14" s="30">
        <f>COUNTIF(J13:J17,"2")</f>
        <v>3</v>
      </c>
      <c r="U14" s="30">
        <f>COUNTIF(M13:M17,"2")</f>
        <v>0</v>
      </c>
    </row>
    <row r="15" spans="1:21" ht="39.950000000000003" customHeight="1" x14ac:dyDescent="0.2">
      <c r="A15" s="281"/>
      <c r="B15" s="273"/>
      <c r="C15" s="145" t="s">
        <v>40</v>
      </c>
      <c r="D15" s="142">
        <v>2</v>
      </c>
      <c r="E15" s="125" t="s">
        <v>192</v>
      </c>
      <c r="F15" s="117" t="s">
        <v>193</v>
      </c>
      <c r="G15" s="143">
        <v>3</v>
      </c>
      <c r="H15" s="121" t="s">
        <v>373</v>
      </c>
      <c r="I15" s="118" t="s">
        <v>374</v>
      </c>
      <c r="J15" s="144">
        <v>3</v>
      </c>
      <c r="K15" s="125" t="s">
        <v>587</v>
      </c>
      <c r="L15" s="117" t="s">
        <v>588</v>
      </c>
      <c r="M15" s="136"/>
      <c r="N15" s="124"/>
      <c r="O15" s="124"/>
      <c r="R15" s="30">
        <f>COUNTIF(D13:D17,"3")</f>
        <v>0</v>
      </c>
      <c r="S15" s="30">
        <f>COUNTIF(G13:G17,"3")</f>
        <v>2</v>
      </c>
      <c r="T15" s="30">
        <f>COUNTIF(J13:J17,"3")</f>
        <v>2</v>
      </c>
      <c r="U15" s="30">
        <f>COUNTIF(M13:M17,"3")</f>
        <v>0</v>
      </c>
    </row>
    <row r="16" spans="1:21" ht="39.950000000000003" customHeight="1" x14ac:dyDescent="0.2">
      <c r="A16" s="281"/>
      <c r="B16" s="273"/>
      <c r="C16" s="146" t="s">
        <v>41</v>
      </c>
      <c r="D16" s="142">
        <v>2</v>
      </c>
      <c r="E16" s="125" t="s">
        <v>244</v>
      </c>
      <c r="F16" s="117" t="s">
        <v>194</v>
      </c>
      <c r="G16" s="143">
        <v>2</v>
      </c>
      <c r="H16" s="121" t="s">
        <v>375</v>
      </c>
      <c r="I16" s="118" t="s">
        <v>376</v>
      </c>
      <c r="J16" s="144">
        <v>2</v>
      </c>
      <c r="K16" s="125" t="s">
        <v>589</v>
      </c>
      <c r="L16" s="117" t="s">
        <v>590</v>
      </c>
      <c r="M16" s="136"/>
      <c r="N16" s="124"/>
      <c r="O16" s="124"/>
      <c r="R16" s="30">
        <f>COUNTIF(D13:D17,"4")</f>
        <v>0</v>
      </c>
      <c r="S16" s="30">
        <f>COUNTIF(G13:G17,"4")</f>
        <v>0</v>
      </c>
      <c r="T16" s="30">
        <f>COUNTIF(J13:J17,"4")</f>
        <v>0</v>
      </c>
      <c r="U16" s="30">
        <f>COUNTIF(M13:M17,"4")</f>
        <v>0</v>
      </c>
    </row>
    <row r="17" spans="1:21" ht="39.950000000000003" customHeight="1" x14ac:dyDescent="0.2">
      <c r="A17" s="281"/>
      <c r="B17" s="274"/>
      <c r="C17" s="145" t="s">
        <v>42</v>
      </c>
      <c r="D17" s="142">
        <v>2</v>
      </c>
      <c r="E17" s="125" t="s">
        <v>195</v>
      </c>
      <c r="F17" s="117" t="s">
        <v>196</v>
      </c>
      <c r="G17" s="143">
        <v>2</v>
      </c>
      <c r="H17" s="121" t="s">
        <v>377</v>
      </c>
      <c r="I17" s="118" t="s">
        <v>378</v>
      </c>
      <c r="J17" s="144">
        <v>2</v>
      </c>
      <c r="K17" s="125" t="s">
        <v>591</v>
      </c>
      <c r="L17" s="117" t="s">
        <v>196</v>
      </c>
      <c r="M17" s="136"/>
      <c r="N17" s="124"/>
      <c r="O17" s="124"/>
    </row>
    <row r="18" spans="1:21" ht="7.5" customHeight="1" x14ac:dyDescent="0.25">
      <c r="B18" s="252"/>
      <c r="C18" s="253"/>
      <c r="D18" s="253"/>
      <c r="E18" s="253"/>
      <c r="F18" s="253"/>
      <c r="G18" s="253"/>
      <c r="H18" s="253"/>
      <c r="I18" s="253"/>
      <c r="J18" s="253"/>
      <c r="K18" s="254"/>
      <c r="L18" s="43"/>
      <c r="M18" s="135"/>
      <c r="N18" s="43"/>
      <c r="O18" s="43"/>
    </row>
    <row r="19" spans="1:21" ht="15" x14ac:dyDescent="0.2">
      <c r="A19" s="281"/>
      <c r="B19" s="272"/>
      <c r="C19" s="138" t="s">
        <v>43</v>
      </c>
      <c r="D19" s="139"/>
      <c r="E19" s="139"/>
      <c r="F19" s="139"/>
      <c r="G19" s="139"/>
      <c r="H19" s="139"/>
      <c r="I19" s="139"/>
      <c r="J19" s="139"/>
      <c r="K19" s="140"/>
      <c r="L19" s="47"/>
      <c r="M19" s="45"/>
      <c r="N19" s="46"/>
      <c r="O19" s="47"/>
    </row>
    <row r="20" spans="1:21" ht="39.950000000000003" customHeight="1" x14ac:dyDescent="0.2">
      <c r="A20" s="281"/>
      <c r="B20" s="275"/>
      <c r="C20" s="147" t="s">
        <v>44</v>
      </c>
      <c r="D20" s="142">
        <v>3</v>
      </c>
      <c r="E20" s="117" t="s">
        <v>197</v>
      </c>
      <c r="F20" s="117" t="s">
        <v>198</v>
      </c>
      <c r="G20" s="143">
        <v>3</v>
      </c>
      <c r="H20" s="118" t="s">
        <v>379</v>
      </c>
      <c r="I20" s="118" t="s">
        <v>380</v>
      </c>
      <c r="J20" s="144">
        <v>3</v>
      </c>
      <c r="K20" s="117" t="s">
        <v>592</v>
      </c>
      <c r="L20" s="117" t="s">
        <v>198</v>
      </c>
      <c r="M20" s="136"/>
      <c r="N20" s="127"/>
      <c r="O20" s="128"/>
      <c r="R20" s="30">
        <f>COUNTIF(D20:D27,"1")</f>
        <v>0</v>
      </c>
      <c r="S20" s="30">
        <f>COUNTIF(G20:G27,"1")</f>
        <v>0</v>
      </c>
      <c r="T20" s="30">
        <f>COUNTIF(J20:J27,"1")</f>
        <v>1</v>
      </c>
      <c r="U20" s="30">
        <f>COUNTIF(M20:M27,"1")</f>
        <v>0</v>
      </c>
    </row>
    <row r="21" spans="1:21" ht="39.950000000000003" customHeight="1" x14ac:dyDescent="0.2">
      <c r="A21" s="281"/>
      <c r="B21" s="275"/>
      <c r="C21" s="148" t="s">
        <v>45</v>
      </c>
      <c r="D21" s="142">
        <v>2</v>
      </c>
      <c r="E21" s="125" t="s">
        <v>199</v>
      </c>
      <c r="F21" s="117" t="s">
        <v>200</v>
      </c>
      <c r="G21" s="143">
        <v>3</v>
      </c>
      <c r="H21" s="121" t="s">
        <v>381</v>
      </c>
      <c r="I21" s="118" t="s">
        <v>380</v>
      </c>
      <c r="J21" s="144">
        <v>2</v>
      </c>
      <c r="K21" s="125" t="s">
        <v>593</v>
      </c>
      <c r="L21" s="117" t="s">
        <v>200</v>
      </c>
      <c r="M21" s="136"/>
      <c r="N21" s="128"/>
      <c r="O21" s="128"/>
      <c r="R21" s="30">
        <f>COUNTIF(D20:D27,"2")</f>
        <v>5</v>
      </c>
      <c r="S21" s="30">
        <f>COUNTIF(G20:G27,"2")</f>
        <v>3</v>
      </c>
      <c r="T21" s="30">
        <f>COUNTIF(J20:J27,"2")</f>
        <v>4</v>
      </c>
      <c r="U21" s="30">
        <f>COUNTIF(M20:M27,"2")</f>
        <v>0</v>
      </c>
    </row>
    <row r="22" spans="1:21" ht="39.950000000000003" customHeight="1" x14ac:dyDescent="0.2">
      <c r="A22" s="281"/>
      <c r="B22" s="275"/>
      <c r="C22" s="148" t="s">
        <v>46</v>
      </c>
      <c r="D22" s="142">
        <v>2</v>
      </c>
      <c r="E22" s="125" t="s">
        <v>201</v>
      </c>
      <c r="F22" s="117" t="s">
        <v>202</v>
      </c>
      <c r="G22" s="143">
        <v>3</v>
      </c>
      <c r="H22" s="121" t="s">
        <v>382</v>
      </c>
      <c r="I22" s="118" t="s">
        <v>383</v>
      </c>
      <c r="J22" s="144">
        <v>3</v>
      </c>
      <c r="K22" s="125" t="s">
        <v>594</v>
      </c>
      <c r="L22" s="117" t="s">
        <v>202</v>
      </c>
      <c r="M22" s="136"/>
      <c r="N22" s="128"/>
      <c r="O22" s="128"/>
      <c r="R22" s="30">
        <f>COUNTIF(D20:D27,"3")</f>
        <v>3</v>
      </c>
      <c r="S22" s="30">
        <f>COUNTIF(G20:G27,"3")</f>
        <v>5</v>
      </c>
      <c r="T22" s="30">
        <f>COUNTIF(J20:J27,"3")</f>
        <v>3</v>
      </c>
      <c r="U22" s="30">
        <f>COUNTIF(M20:M27,"3")</f>
        <v>0</v>
      </c>
    </row>
    <row r="23" spans="1:21" ht="39.950000000000003" customHeight="1" x14ac:dyDescent="0.2">
      <c r="A23" s="281"/>
      <c r="B23" s="275"/>
      <c r="C23" s="148" t="s">
        <v>47</v>
      </c>
      <c r="D23" s="142">
        <v>3</v>
      </c>
      <c r="E23" s="125" t="s">
        <v>203</v>
      </c>
      <c r="F23" s="117" t="s">
        <v>202</v>
      </c>
      <c r="G23" s="143">
        <v>3</v>
      </c>
      <c r="H23" s="121" t="s">
        <v>384</v>
      </c>
      <c r="I23" s="118" t="s">
        <v>380</v>
      </c>
      <c r="J23" s="144">
        <v>3</v>
      </c>
      <c r="K23" s="125" t="s">
        <v>595</v>
      </c>
      <c r="L23" s="117" t="s">
        <v>202</v>
      </c>
      <c r="M23" s="136"/>
      <c r="N23" s="128"/>
      <c r="O23" s="128"/>
      <c r="R23" s="30">
        <f>COUNTIF(D20:D27,"4")</f>
        <v>0</v>
      </c>
      <c r="S23" s="30">
        <f>COUNTIF(G20:G27,"4")</f>
        <v>0</v>
      </c>
      <c r="T23" s="30">
        <f>COUNTIF(J20:J27,"4")</f>
        <v>0</v>
      </c>
      <c r="U23" s="30">
        <f>COUNTIF(M20:M27,"4")</f>
        <v>0</v>
      </c>
    </row>
    <row r="24" spans="1:21" ht="39.950000000000003" customHeight="1" x14ac:dyDescent="0.2">
      <c r="A24" s="281"/>
      <c r="B24" s="275"/>
      <c r="C24" s="148" t="s">
        <v>48</v>
      </c>
      <c r="D24" s="142">
        <v>2</v>
      </c>
      <c r="E24" s="125" t="s">
        <v>204</v>
      </c>
      <c r="F24" s="117" t="s">
        <v>348</v>
      </c>
      <c r="G24" s="143">
        <v>2</v>
      </c>
      <c r="H24" s="121" t="s">
        <v>385</v>
      </c>
      <c r="I24" s="118" t="s">
        <v>386</v>
      </c>
      <c r="J24" s="154">
        <v>1</v>
      </c>
      <c r="K24" s="152" t="s">
        <v>204</v>
      </c>
      <c r="L24" s="153" t="s">
        <v>596</v>
      </c>
      <c r="M24" s="136"/>
      <c r="N24" s="128"/>
      <c r="O24" s="128"/>
    </row>
    <row r="25" spans="1:21" ht="39.950000000000003" customHeight="1" x14ac:dyDescent="0.2">
      <c r="A25" s="281"/>
      <c r="B25" s="275"/>
      <c r="C25" s="148" t="s">
        <v>49</v>
      </c>
      <c r="D25" s="142">
        <v>2</v>
      </c>
      <c r="E25" s="125" t="s">
        <v>205</v>
      </c>
      <c r="F25" s="117" t="s">
        <v>348</v>
      </c>
      <c r="G25" s="143">
        <v>3</v>
      </c>
      <c r="H25" s="121" t="s">
        <v>387</v>
      </c>
      <c r="I25" s="118" t="s">
        <v>388</v>
      </c>
      <c r="J25" s="144">
        <v>2</v>
      </c>
      <c r="K25" s="125" t="s">
        <v>597</v>
      </c>
      <c r="L25" s="117" t="s">
        <v>598</v>
      </c>
      <c r="M25" s="136"/>
      <c r="N25" s="128"/>
      <c r="O25" s="128"/>
    </row>
    <row r="26" spans="1:21" ht="39.950000000000003" customHeight="1" x14ac:dyDescent="0.2">
      <c r="A26" s="281"/>
      <c r="B26" s="275"/>
      <c r="C26" s="148" t="s">
        <v>50</v>
      </c>
      <c r="D26" s="142">
        <v>3</v>
      </c>
      <c r="E26" s="125" t="s">
        <v>207</v>
      </c>
      <c r="F26" s="117" t="s">
        <v>200</v>
      </c>
      <c r="G26" s="143">
        <v>2</v>
      </c>
      <c r="H26" s="121" t="s">
        <v>389</v>
      </c>
      <c r="I26" s="118" t="s">
        <v>390</v>
      </c>
      <c r="J26" s="144">
        <v>2</v>
      </c>
      <c r="K26" s="125" t="s">
        <v>599</v>
      </c>
      <c r="L26" s="117" t="s">
        <v>600</v>
      </c>
      <c r="M26" s="136"/>
      <c r="N26" s="128"/>
      <c r="O26" s="128"/>
    </row>
    <row r="27" spans="1:21" ht="39.950000000000003" customHeight="1" x14ac:dyDescent="0.2">
      <c r="A27" s="281"/>
      <c r="B27" s="276"/>
      <c r="C27" s="148" t="s">
        <v>51</v>
      </c>
      <c r="D27" s="142">
        <v>2</v>
      </c>
      <c r="E27" s="125" t="s">
        <v>206</v>
      </c>
      <c r="F27" s="117" t="s">
        <v>208</v>
      </c>
      <c r="G27" s="143">
        <v>2</v>
      </c>
      <c r="H27" s="121" t="s">
        <v>391</v>
      </c>
      <c r="I27" s="118" t="s">
        <v>392</v>
      </c>
      <c r="J27" s="144">
        <v>2</v>
      </c>
      <c r="K27" s="125" t="s">
        <v>599</v>
      </c>
      <c r="L27" s="117" t="s">
        <v>600</v>
      </c>
      <c r="M27" s="136"/>
      <c r="N27" s="128"/>
      <c r="O27" s="128"/>
    </row>
    <row r="28" spans="1:21" ht="7.5" customHeight="1" x14ac:dyDescent="0.25">
      <c r="B28" s="234"/>
      <c r="C28" s="235"/>
      <c r="D28" s="235"/>
      <c r="E28" s="235"/>
      <c r="F28" s="235"/>
      <c r="G28" s="235"/>
      <c r="H28" s="235"/>
      <c r="I28" s="235"/>
      <c r="J28" s="235"/>
      <c r="K28" s="236"/>
      <c r="L28" s="43"/>
      <c r="M28" s="135"/>
      <c r="N28" s="43"/>
      <c r="O28" s="43"/>
    </row>
    <row r="29" spans="1:21" ht="18.75" x14ac:dyDescent="0.2">
      <c r="A29" s="281"/>
      <c r="B29" s="231"/>
      <c r="C29" s="44" t="s">
        <v>52</v>
      </c>
      <c r="D29" s="45"/>
      <c r="E29" s="45"/>
      <c r="F29" s="45"/>
      <c r="G29" s="45"/>
      <c r="H29" s="45"/>
      <c r="I29" s="45"/>
      <c r="J29" s="45"/>
      <c r="K29" s="46"/>
      <c r="L29" s="47"/>
      <c r="M29" s="45"/>
      <c r="N29" s="46"/>
      <c r="O29" s="47"/>
    </row>
    <row r="30" spans="1:21" ht="39.950000000000003" customHeight="1" x14ac:dyDescent="0.2">
      <c r="A30" s="281"/>
      <c r="B30" s="232"/>
      <c r="C30" s="48" t="s">
        <v>53</v>
      </c>
      <c r="D30" s="78">
        <v>2</v>
      </c>
      <c r="E30" s="117" t="s">
        <v>209</v>
      </c>
      <c r="F30" s="117" t="s">
        <v>210</v>
      </c>
      <c r="G30" s="130">
        <v>3</v>
      </c>
      <c r="H30" s="118" t="s">
        <v>393</v>
      </c>
      <c r="I30" s="118" t="s">
        <v>394</v>
      </c>
      <c r="J30" s="133">
        <v>3</v>
      </c>
      <c r="K30" s="117" t="s">
        <v>209</v>
      </c>
      <c r="L30" s="117" t="s">
        <v>210</v>
      </c>
      <c r="M30" s="136"/>
      <c r="N30" s="127"/>
      <c r="O30" s="128"/>
      <c r="R30" s="30">
        <f>COUNTIF(D30:D33,"1")</f>
        <v>0</v>
      </c>
      <c r="S30" s="30">
        <f>COUNTIF(G30:G33,"1")</f>
        <v>0</v>
      </c>
      <c r="T30" s="30">
        <f>COUNTIF(J30:J33,"1")</f>
        <v>0</v>
      </c>
      <c r="U30" s="30">
        <f>COUNTIF(M30:M33,"1")</f>
        <v>0</v>
      </c>
    </row>
    <row r="31" spans="1:21" ht="39.950000000000003" customHeight="1" x14ac:dyDescent="0.2">
      <c r="A31" s="281"/>
      <c r="B31" s="232"/>
      <c r="C31" s="41" t="s">
        <v>54</v>
      </c>
      <c r="D31" s="78">
        <v>2</v>
      </c>
      <c r="E31" s="125" t="s">
        <v>211</v>
      </c>
      <c r="F31" s="117" t="s">
        <v>212</v>
      </c>
      <c r="G31" s="130">
        <v>3</v>
      </c>
      <c r="H31" s="121" t="s">
        <v>395</v>
      </c>
      <c r="I31" s="118" t="s">
        <v>396</v>
      </c>
      <c r="J31" s="151">
        <v>2</v>
      </c>
      <c r="K31" s="152" t="s">
        <v>669</v>
      </c>
      <c r="L31" s="153" t="s">
        <v>212</v>
      </c>
      <c r="M31" s="136"/>
      <c r="N31" s="128"/>
      <c r="O31" s="128"/>
      <c r="R31" s="30">
        <f>COUNTIF(D30:D33,"2")</f>
        <v>4</v>
      </c>
      <c r="S31" s="30">
        <f>COUNTIF(G30:G33,"2")</f>
        <v>1</v>
      </c>
      <c r="T31" s="30">
        <f>COUNTIF(J30:J33,"2")</f>
        <v>3</v>
      </c>
      <c r="U31" s="30">
        <f>COUNTIF(M30:M33,"2")</f>
        <v>0</v>
      </c>
    </row>
    <row r="32" spans="1:21" ht="39.950000000000003" customHeight="1" x14ac:dyDescent="0.2">
      <c r="A32" s="281"/>
      <c r="B32" s="232"/>
      <c r="C32" s="41" t="s">
        <v>55</v>
      </c>
      <c r="D32" s="78">
        <v>2</v>
      </c>
      <c r="E32" s="125" t="s">
        <v>213</v>
      </c>
      <c r="F32" s="117" t="s">
        <v>214</v>
      </c>
      <c r="G32" s="130">
        <v>3</v>
      </c>
      <c r="H32" s="121" t="s">
        <v>397</v>
      </c>
      <c r="I32" s="118" t="s">
        <v>398</v>
      </c>
      <c r="J32" s="133">
        <v>2</v>
      </c>
      <c r="K32" s="125" t="s">
        <v>213</v>
      </c>
      <c r="L32" s="117" t="s">
        <v>601</v>
      </c>
      <c r="M32" s="136"/>
      <c r="N32" s="128"/>
      <c r="O32" s="128"/>
      <c r="R32" s="30">
        <f>COUNTIF(D30:D33,"3")</f>
        <v>0</v>
      </c>
      <c r="S32" s="30">
        <f>COUNTIF(G30:G33,"3")</f>
        <v>3</v>
      </c>
      <c r="T32" s="30">
        <f>COUNTIF(J30:J33,"31")</f>
        <v>0</v>
      </c>
      <c r="U32" s="30">
        <f>COUNTIF(M30:M33,"3")</f>
        <v>0</v>
      </c>
    </row>
    <row r="33" spans="1:21" ht="39.950000000000003" customHeight="1" x14ac:dyDescent="0.2">
      <c r="A33" s="281"/>
      <c r="B33" s="233"/>
      <c r="C33" s="41" t="s">
        <v>56</v>
      </c>
      <c r="D33" s="78">
        <v>2</v>
      </c>
      <c r="E33" s="125" t="s">
        <v>215</v>
      </c>
      <c r="F33" s="117" t="s">
        <v>216</v>
      </c>
      <c r="G33" s="130">
        <v>2</v>
      </c>
      <c r="H33" s="121" t="s">
        <v>399</v>
      </c>
      <c r="I33" s="118" t="s">
        <v>400</v>
      </c>
      <c r="J33" s="133">
        <v>2</v>
      </c>
      <c r="K33" s="125" t="s">
        <v>215</v>
      </c>
      <c r="L33" s="117" t="s">
        <v>216</v>
      </c>
      <c r="M33" s="136"/>
      <c r="N33" s="128"/>
      <c r="O33" s="128"/>
      <c r="R33" s="30">
        <f>COUNTIF(D30:D33,"4")</f>
        <v>0</v>
      </c>
      <c r="S33" s="30">
        <f>COUNTIF(G30:G33,"4")</f>
        <v>0</v>
      </c>
      <c r="T33" s="30">
        <f>COUNTIF(J30:J33,"4")</f>
        <v>0</v>
      </c>
      <c r="U33" s="30">
        <f>COUNTIF(M30:M33,"4")</f>
        <v>0</v>
      </c>
    </row>
    <row r="34" spans="1:21" ht="9" customHeight="1" x14ac:dyDescent="0.25">
      <c r="B34" s="246"/>
      <c r="C34" s="247"/>
      <c r="D34" s="247"/>
      <c r="E34" s="247"/>
      <c r="F34" s="247"/>
      <c r="G34" s="247"/>
      <c r="H34" s="247"/>
      <c r="I34" s="247"/>
      <c r="J34" s="247"/>
      <c r="K34" s="248"/>
      <c r="L34" s="43"/>
      <c r="M34" s="135"/>
      <c r="N34" s="43"/>
      <c r="O34" s="43"/>
    </row>
    <row r="35" spans="1:21" ht="18.75" x14ac:dyDescent="0.2">
      <c r="A35" s="281"/>
      <c r="B35" s="231"/>
      <c r="C35" s="49" t="s">
        <v>57</v>
      </c>
      <c r="D35" s="277"/>
      <c r="E35" s="277"/>
      <c r="F35" s="277"/>
      <c r="G35" s="277"/>
      <c r="H35" s="277"/>
      <c r="I35" s="277"/>
      <c r="J35" s="277"/>
      <c r="K35" s="277"/>
      <c r="L35" s="50"/>
      <c r="M35" s="102"/>
      <c r="N35" s="102"/>
      <c r="O35" s="101"/>
    </row>
    <row r="36" spans="1:21" ht="39.950000000000003" customHeight="1" x14ac:dyDescent="0.2">
      <c r="A36" s="281"/>
      <c r="B36" s="232"/>
      <c r="C36" s="48" t="s">
        <v>58</v>
      </c>
      <c r="D36" s="78">
        <v>1</v>
      </c>
      <c r="E36" s="117" t="s">
        <v>217</v>
      </c>
      <c r="F36" s="117" t="s">
        <v>218</v>
      </c>
      <c r="G36" s="151">
        <v>1</v>
      </c>
      <c r="H36" s="118" t="s">
        <v>401</v>
      </c>
      <c r="I36" s="118" t="s">
        <v>402</v>
      </c>
      <c r="J36" s="133">
        <v>2</v>
      </c>
      <c r="K36" s="117" t="s">
        <v>217</v>
      </c>
      <c r="L36" s="117" t="s">
        <v>602</v>
      </c>
      <c r="M36" s="136"/>
      <c r="N36" s="127"/>
      <c r="O36" s="128"/>
      <c r="R36" s="30">
        <f>COUNTIF(D36:D44,"1")</f>
        <v>2</v>
      </c>
      <c r="S36" s="30">
        <f>COUNTIF(G36:G44,"1")</f>
        <v>1</v>
      </c>
      <c r="T36" s="30">
        <f>COUNTIF(J36:J44,"1")</f>
        <v>1</v>
      </c>
      <c r="U36" s="30">
        <f>COUNTIF(M36:M44,"1")</f>
        <v>0</v>
      </c>
    </row>
    <row r="37" spans="1:21" ht="39.950000000000003" customHeight="1" x14ac:dyDescent="0.2">
      <c r="A37" s="281"/>
      <c r="B37" s="232"/>
      <c r="C37" s="41" t="s">
        <v>59</v>
      </c>
      <c r="D37" s="78">
        <v>2</v>
      </c>
      <c r="E37" s="125" t="s">
        <v>219</v>
      </c>
      <c r="F37" s="117" t="s">
        <v>220</v>
      </c>
      <c r="G37" s="130">
        <v>2</v>
      </c>
      <c r="H37" s="121" t="s">
        <v>403</v>
      </c>
      <c r="I37" s="118" t="s">
        <v>404</v>
      </c>
      <c r="J37" s="133">
        <v>2</v>
      </c>
      <c r="K37" s="125" t="s">
        <v>219</v>
      </c>
      <c r="L37" s="117" t="s">
        <v>220</v>
      </c>
      <c r="M37" s="136"/>
      <c r="N37" s="128"/>
      <c r="O37" s="128"/>
      <c r="R37" s="30">
        <f>COUNTIF(D36:D44,"2")</f>
        <v>6</v>
      </c>
      <c r="S37" s="30">
        <f>COUNTIF(G36:G44,"2")</f>
        <v>4</v>
      </c>
      <c r="T37" s="30">
        <f>COUNTIF(J36:J44,"2")</f>
        <v>7</v>
      </c>
      <c r="U37" s="30">
        <f>COUNTIF(M36:M44,"2")</f>
        <v>0</v>
      </c>
    </row>
    <row r="38" spans="1:21" ht="39.950000000000003" customHeight="1" x14ac:dyDescent="0.2">
      <c r="A38" s="281"/>
      <c r="B38" s="232"/>
      <c r="C38" s="41" t="s">
        <v>60</v>
      </c>
      <c r="D38" s="78">
        <v>1</v>
      </c>
      <c r="E38" s="125" t="s">
        <v>221</v>
      </c>
      <c r="F38" s="117" t="s">
        <v>349</v>
      </c>
      <c r="G38" s="130">
        <v>2</v>
      </c>
      <c r="H38" s="121" t="s">
        <v>405</v>
      </c>
      <c r="I38" s="118" t="s">
        <v>406</v>
      </c>
      <c r="J38" s="151">
        <v>1</v>
      </c>
      <c r="K38" s="152" t="s">
        <v>221</v>
      </c>
      <c r="L38" s="153" t="s">
        <v>349</v>
      </c>
      <c r="M38" s="136"/>
      <c r="N38" s="128"/>
      <c r="O38" s="128"/>
      <c r="R38" s="30">
        <f>COUNTIF(D36:D44,"3")</f>
        <v>1</v>
      </c>
      <c r="S38" s="30">
        <f>COUNTIF(G36:G44,"3")</f>
        <v>4</v>
      </c>
      <c r="T38" s="30">
        <f>COUNTIF(J36:J44,"3")</f>
        <v>1</v>
      </c>
      <c r="U38" s="30">
        <f>COUNTIF(M36:M44,"3")</f>
        <v>0</v>
      </c>
    </row>
    <row r="39" spans="1:21" ht="39.950000000000003" customHeight="1" x14ac:dyDescent="0.2">
      <c r="A39" s="281"/>
      <c r="B39" s="232"/>
      <c r="C39" s="41" t="s">
        <v>61</v>
      </c>
      <c r="D39" s="78">
        <v>2</v>
      </c>
      <c r="E39" s="125" t="s">
        <v>222</v>
      </c>
      <c r="F39" s="117" t="s">
        <v>223</v>
      </c>
      <c r="G39" s="130">
        <v>2</v>
      </c>
      <c r="H39" s="121" t="s">
        <v>407</v>
      </c>
      <c r="I39" s="118" t="s">
        <v>408</v>
      </c>
      <c r="J39" s="133">
        <v>2</v>
      </c>
      <c r="K39" s="125" t="s">
        <v>603</v>
      </c>
      <c r="L39" s="117" t="s">
        <v>223</v>
      </c>
      <c r="M39" s="136"/>
      <c r="N39" s="128"/>
      <c r="O39" s="128"/>
      <c r="R39" s="30">
        <f>COUNTIF(D36:D44,"4")</f>
        <v>0</v>
      </c>
      <c r="S39" s="30">
        <f>COUNTIF(G36:G44,"4")</f>
        <v>0</v>
      </c>
      <c r="T39" s="30">
        <f>COUNTIF(J36:J44,"4")</f>
        <v>0</v>
      </c>
      <c r="U39" s="30">
        <f>COUNTIF(M36:M44,"4")</f>
        <v>0</v>
      </c>
    </row>
    <row r="40" spans="1:21" ht="39.950000000000003" customHeight="1" x14ac:dyDescent="0.2">
      <c r="A40" s="281"/>
      <c r="B40" s="232"/>
      <c r="C40" s="41" t="s">
        <v>62</v>
      </c>
      <c r="D40" s="78">
        <v>2</v>
      </c>
      <c r="E40" s="125" t="s">
        <v>224</v>
      </c>
      <c r="F40" s="117" t="s">
        <v>225</v>
      </c>
      <c r="G40" s="130">
        <v>2</v>
      </c>
      <c r="H40" s="121" t="s">
        <v>409</v>
      </c>
      <c r="I40" s="118" t="s">
        <v>410</v>
      </c>
      <c r="J40" s="133">
        <v>2</v>
      </c>
      <c r="K40" s="125" t="s">
        <v>604</v>
      </c>
      <c r="L40" s="117" t="s">
        <v>225</v>
      </c>
      <c r="M40" s="136"/>
      <c r="N40" s="128"/>
      <c r="O40" s="128"/>
    </row>
    <row r="41" spans="1:21" ht="39.950000000000003" customHeight="1" x14ac:dyDescent="0.2">
      <c r="A41" s="281"/>
      <c r="B41" s="232"/>
      <c r="C41" s="41" t="s">
        <v>63</v>
      </c>
      <c r="D41" s="78">
        <v>3</v>
      </c>
      <c r="E41" s="125" t="s">
        <v>227</v>
      </c>
      <c r="F41" s="117" t="s">
        <v>226</v>
      </c>
      <c r="G41" s="130">
        <v>3</v>
      </c>
      <c r="H41" s="121" t="s">
        <v>411</v>
      </c>
      <c r="I41" s="118" t="s">
        <v>412</v>
      </c>
      <c r="J41" s="133">
        <v>3</v>
      </c>
      <c r="K41" s="125" t="s">
        <v>227</v>
      </c>
      <c r="L41" s="117" t="s">
        <v>226</v>
      </c>
      <c r="M41" s="136"/>
      <c r="N41" s="128"/>
      <c r="O41" s="128"/>
    </row>
    <row r="42" spans="1:21" ht="39.950000000000003" customHeight="1" x14ac:dyDescent="0.2">
      <c r="A42" s="281"/>
      <c r="B42" s="232"/>
      <c r="C42" s="41" t="s">
        <v>64</v>
      </c>
      <c r="D42" s="78">
        <v>2</v>
      </c>
      <c r="E42" s="125" t="s">
        <v>228</v>
      </c>
      <c r="F42" s="117" t="s">
        <v>229</v>
      </c>
      <c r="G42" s="130">
        <v>3</v>
      </c>
      <c r="H42" s="121" t="s">
        <v>413</v>
      </c>
      <c r="I42" s="118" t="s">
        <v>414</v>
      </c>
      <c r="J42" s="133">
        <v>2</v>
      </c>
      <c r="K42" s="125" t="s">
        <v>605</v>
      </c>
      <c r="L42" s="117" t="s">
        <v>229</v>
      </c>
      <c r="M42" s="136"/>
      <c r="N42" s="128"/>
      <c r="O42" s="128"/>
    </row>
    <row r="43" spans="1:21" ht="39.950000000000003" customHeight="1" x14ac:dyDescent="0.2">
      <c r="A43" s="281"/>
      <c r="B43" s="232"/>
      <c r="C43" s="41" t="s">
        <v>65</v>
      </c>
      <c r="D43" s="78">
        <v>2</v>
      </c>
      <c r="E43" s="125" t="s">
        <v>231</v>
      </c>
      <c r="F43" s="117" t="s">
        <v>230</v>
      </c>
      <c r="G43" s="130">
        <v>3</v>
      </c>
      <c r="H43" s="121" t="s">
        <v>415</v>
      </c>
      <c r="I43" s="118" t="s">
        <v>416</v>
      </c>
      <c r="J43" s="133">
        <v>2</v>
      </c>
      <c r="K43" s="125" t="s">
        <v>231</v>
      </c>
      <c r="L43" s="117" t="s">
        <v>230</v>
      </c>
      <c r="M43" s="136"/>
      <c r="N43" s="128"/>
      <c r="O43" s="128"/>
    </row>
    <row r="44" spans="1:21" ht="39.950000000000003" customHeight="1" x14ac:dyDescent="0.2">
      <c r="A44" s="281"/>
      <c r="B44" s="233"/>
      <c r="C44" s="41" t="s">
        <v>66</v>
      </c>
      <c r="D44" s="78">
        <v>2</v>
      </c>
      <c r="E44" s="125" t="s">
        <v>232</v>
      </c>
      <c r="F44" s="117" t="s">
        <v>233</v>
      </c>
      <c r="G44" s="130">
        <v>3</v>
      </c>
      <c r="H44" s="121" t="s">
        <v>417</v>
      </c>
      <c r="I44" s="118" t="s">
        <v>416</v>
      </c>
      <c r="J44" s="133">
        <v>2</v>
      </c>
      <c r="K44" s="125" t="s">
        <v>232</v>
      </c>
      <c r="L44" s="117" t="s">
        <v>233</v>
      </c>
      <c r="M44" s="136"/>
      <c r="N44" s="128"/>
      <c r="O44" s="128"/>
    </row>
    <row r="45" spans="1:21" ht="6.75" customHeight="1" x14ac:dyDescent="0.25">
      <c r="B45" s="246"/>
      <c r="C45" s="247"/>
      <c r="D45" s="247"/>
      <c r="E45" s="247"/>
      <c r="F45" s="247"/>
      <c r="G45" s="247"/>
      <c r="H45" s="247"/>
      <c r="I45" s="247"/>
      <c r="J45" s="247"/>
      <c r="K45" s="248"/>
      <c r="L45" s="43"/>
      <c r="M45" s="135"/>
      <c r="N45" s="43"/>
      <c r="O45" s="43"/>
    </row>
    <row r="46" spans="1:21" ht="18.75" x14ac:dyDescent="0.2">
      <c r="A46" s="281"/>
      <c r="B46" s="231"/>
      <c r="C46" s="44" t="s">
        <v>67</v>
      </c>
      <c r="D46" s="45"/>
      <c r="E46" s="45"/>
      <c r="F46" s="45"/>
      <c r="G46" s="45"/>
      <c r="H46" s="45"/>
      <c r="I46" s="45"/>
      <c r="J46" s="45"/>
      <c r="K46" s="46"/>
      <c r="L46" s="47"/>
      <c r="M46" s="45"/>
      <c r="N46" s="46"/>
      <c r="O46" s="47"/>
    </row>
    <row r="47" spans="1:21" ht="39.950000000000003" customHeight="1" x14ac:dyDescent="0.2">
      <c r="A47" s="281"/>
      <c r="B47" s="232"/>
      <c r="C47" s="48" t="s">
        <v>68</v>
      </c>
      <c r="D47" s="78">
        <v>3</v>
      </c>
      <c r="E47" s="81" t="s">
        <v>234</v>
      </c>
      <c r="F47" s="81" t="s">
        <v>235</v>
      </c>
      <c r="G47" s="79">
        <v>2</v>
      </c>
      <c r="H47" s="83" t="s">
        <v>418</v>
      </c>
      <c r="I47" s="83" t="s">
        <v>419</v>
      </c>
      <c r="J47" s="80">
        <v>3</v>
      </c>
      <c r="K47" s="81" t="s">
        <v>606</v>
      </c>
      <c r="L47" s="81" t="s">
        <v>607</v>
      </c>
      <c r="M47" s="107"/>
      <c r="N47" s="105"/>
      <c r="O47" s="106"/>
      <c r="R47" s="30">
        <f>COUNTIF(D47:D50,"1")</f>
        <v>0</v>
      </c>
      <c r="S47" s="30">
        <f>COUNTIF(G47:G50,"1")</f>
        <v>0</v>
      </c>
      <c r="T47" s="30">
        <f>COUNTIF(J47:J50,"1")</f>
        <v>0</v>
      </c>
      <c r="U47" s="30">
        <f>COUNTIF(M47:M50,"1")</f>
        <v>0</v>
      </c>
    </row>
    <row r="48" spans="1:21" ht="39.950000000000003" customHeight="1" x14ac:dyDescent="0.2">
      <c r="A48" s="281"/>
      <c r="B48" s="232"/>
      <c r="C48" s="41" t="s">
        <v>69</v>
      </c>
      <c r="D48" s="78">
        <v>2</v>
      </c>
      <c r="E48" s="82" t="s">
        <v>236</v>
      </c>
      <c r="F48" s="81" t="s">
        <v>237</v>
      </c>
      <c r="G48" s="79">
        <v>3</v>
      </c>
      <c r="H48" s="84" t="s">
        <v>420</v>
      </c>
      <c r="I48" s="83" t="s">
        <v>421</v>
      </c>
      <c r="J48" s="80">
        <v>3</v>
      </c>
      <c r="K48" s="82" t="s">
        <v>608</v>
      </c>
      <c r="L48" s="81" t="s">
        <v>609</v>
      </c>
      <c r="M48" s="107"/>
      <c r="N48" s="106"/>
      <c r="O48" s="106"/>
      <c r="R48" s="30">
        <f>COUNTIF(D47:D50,"2")</f>
        <v>3</v>
      </c>
      <c r="S48" s="30">
        <f>COUNTIF(G47:G50,"2")</f>
        <v>1</v>
      </c>
      <c r="T48" s="30">
        <f>COUNTIF(J47:J50,"2")</f>
        <v>2</v>
      </c>
      <c r="U48" s="30">
        <f>COUNTIF(M47:M50,"2")</f>
        <v>0</v>
      </c>
    </row>
    <row r="49" spans="1:21" ht="39.950000000000003" customHeight="1" x14ac:dyDescent="0.2">
      <c r="A49" s="281"/>
      <c r="B49" s="232"/>
      <c r="C49" s="41" t="s">
        <v>70</v>
      </c>
      <c r="D49" s="78">
        <v>2</v>
      </c>
      <c r="E49" s="82" t="s">
        <v>239</v>
      </c>
      <c r="F49" s="81" t="s">
        <v>238</v>
      </c>
      <c r="G49" s="79">
        <v>3</v>
      </c>
      <c r="H49" s="84" t="s">
        <v>423</v>
      </c>
      <c r="I49" s="83" t="s">
        <v>422</v>
      </c>
      <c r="J49" s="80">
        <v>2</v>
      </c>
      <c r="K49" s="82" t="s">
        <v>239</v>
      </c>
      <c r="L49" s="81" t="s">
        <v>238</v>
      </c>
      <c r="M49" s="107"/>
      <c r="N49" s="106"/>
      <c r="O49" s="106"/>
      <c r="R49" s="30">
        <f>COUNTIF(D47:D50,"3")</f>
        <v>1</v>
      </c>
      <c r="S49" s="30">
        <f>COUNTIF(G47:G50,"3")</f>
        <v>3</v>
      </c>
      <c r="T49" s="30">
        <f>COUNTIF(J47:J50,"3")</f>
        <v>2</v>
      </c>
      <c r="U49" s="30">
        <f>COUNTIF(M47:M50,"3")</f>
        <v>0</v>
      </c>
    </row>
    <row r="50" spans="1:21" ht="39.950000000000003" customHeight="1" x14ac:dyDescent="0.2">
      <c r="A50" s="281"/>
      <c r="B50" s="233"/>
      <c r="C50" s="41" t="s">
        <v>71</v>
      </c>
      <c r="D50" s="78">
        <v>2</v>
      </c>
      <c r="E50" s="82" t="s">
        <v>240</v>
      </c>
      <c r="F50" s="81" t="s">
        <v>241</v>
      </c>
      <c r="G50" s="79">
        <v>3</v>
      </c>
      <c r="H50" s="84" t="s">
        <v>425</v>
      </c>
      <c r="I50" s="83" t="s">
        <v>424</v>
      </c>
      <c r="J50" s="80">
        <v>2</v>
      </c>
      <c r="K50" s="82" t="s">
        <v>610</v>
      </c>
      <c r="L50" s="81" t="s">
        <v>611</v>
      </c>
      <c r="M50" s="107"/>
      <c r="N50" s="106"/>
      <c r="O50" s="106"/>
      <c r="R50" s="30">
        <f>COUNTIF(D47:D50,"4")</f>
        <v>0</v>
      </c>
      <c r="S50" s="30">
        <f>COUNTIF(G47:G50,"4")</f>
        <v>0</v>
      </c>
      <c r="T50" s="30">
        <f>COUNTIF(J47:J50,"4")</f>
        <v>0</v>
      </c>
      <c r="U50" s="30">
        <f>COUNTIF(M47:M50,"4")</f>
        <v>0</v>
      </c>
    </row>
    <row r="51" spans="1:21" ht="8.25" customHeight="1" x14ac:dyDescent="0.25">
      <c r="B51" s="246"/>
      <c r="C51" s="247"/>
      <c r="D51" s="247"/>
      <c r="E51" s="247"/>
      <c r="F51" s="247"/>
      <c r="G51" s="247"/>
      <c r="H51" s="247"/>
      <c r="I51" s="247"/>
      <c r="J51" s="247"/>
      <c r="K51" s="248"/>
      <c r="L51" s="43"/>
      <c r="M51" s="135"/>
      <c r="N51" s="43"/>
      <c r="O51" s="43"/>
    </row>
    <row r="52" spans="1:21" ht="24" customHeight="1" x14ac:dyDescent="0.2">
      <c r="B52" s="223" t="s">
        <v>26</v>
      </c>
      <c r="C52" s="224"/>
      <c r="D52" s="257">
        <v>2019</v>
      </c>
      <c r="E52" s="258"/>
      <c r="F52" s="259"/>
      <c r="G52" s="237">
        <v>2020</v>
      </c>
      <c r="H52" s="238"/>
      <c r="I52" s="239"/>
      <c r="J52" s="240">
        <v>2021</v>
      </c>
      <c r="K52" s="241"/>
      <c r="L52" s="242"/>
      <c r="M52" s="217">
        <v>2018</v>
      </c>
      <c r="N52" s="218"/>
      <c r="O52" s="219"/>
    </row>
    <row r="53" spans="1:21" ht="33" customHeight="1" x14ac:dyDescent="0.2">
      <c r="B53" s="225"/>
      <c r="C53" s="226"/>
      <c r="D53" s="51" t="s">
        <v>34</v>
      </c>
      <c r="E53" s="52" t="s">
        <v>122</v>
      </c>
      <c r="F53" s="52" t="s">
        <v>125</v>
      </c>
      <c r="G53" s="51" t="s">
        <v>34</v>
      </c>
      <c r="H53" s="52" t="s">
        <v>122</v>
      </c>
      <c r="I53" s="52" t="s">
        <v>125</v>
      </c>
      <c r="J53" s="51" t="s">
        <v>34</v>
      </c>
      <c r="K53" s="52" t="s">
        <v>122</v>
      </c>
      <c r="L53" s="53" t="s">
        <v>125</v>
      </c>
      <c r="M53" s="51"/>
      <c r="N53" s="52"/>
      <c r="O53" s="53"/>
    </row>
    <row r="54" spans="1:21" ht="18.75" x14ac:dyDescent="0.2">
      <c r="A54" s="281"/>
      <c r="B54" s="54"/>
      <c r="C54" s="255" t="s">
        <v>74</v>
      </c>
      <c r="D54" s="256"/>
      <c r="E54" s="256"/>
      <c r="F54" s="256"/>
      <c r="G54" s="256"/>
      <c r="H54" s="256"/>
      <c r="I54" s="256"/>
      <c r="J54" s="256"/>
      <c r="K54" s="256"/>
      <c r="L54" s="55"/>
      <c r="M54" s="61"/>
      <c r="N54" s="61"/>
      <c r="O54" s="55"/>
    </row>
    <row r="55" spans="1:21" ht="30" customHeight="1" x14ac:dyDescent="0.2">
      <c r="A55" s="281"/>
      <c r="B55" s="56"/>
      <c r="C55" s="48" t="s">
        <v>75</v>
      </c>
      <c r="D55" s="78">
        <v>1</v>
      </c>
      <c r="E55" s="117" t="s">
        <v>291</v>
      </c>
      <c r="F55" s="117" t="s">
        <v>292</v>
      </c>
      <c r="G55" s="130">
        <v>2</v>
      </c>
      <c r="H55" s="118" t="s">
        <v>431</v>
      </c>
      <c r="I55" s="118" t="s">
        <v>432</v>
      </c>
      <c r="J55" s="130">
        <v>2</v>
      </c>
      <c r="K55" s="118" t="s">
        <v>612</v>
      </c>
      <c r="L55" s="118" t="s">
        <v>613</v>
      </c>
      <c r="M55" s="136"/>
      <c r="N55" s="127"/>
      <c r="O55" s="128"/>
      <c r="R55" s="30">
        <f>COUNTIF(D55:D59,"1")</f>
        <v>2</v>
      </c>
      <c r="S55" s="30">
        <f>COUNTIF(G55:G59,"1")</f>
        <v>0</v>
      </c>
      <c r="T55" s="30">
        <f>COUNTIF(J55:J59,"1")</f>
        <v>0</v>
      </c>
      <c r="U55" s="30">
        <f>COUNTIF(M55:M59,"1")</f>
        <v>0</v>
      </c>
    </row>
    <row r="56" spans="1:21" ht="30" customHeight="1" x14ac:dyDescent="0.2">
      <c r="A56" s="281"/>
      <c r="B56" s="56"/>
      <c r="C56" s="41" t="s">
        <v>76</v>
      </c>
      <c r="D56" s="78">
        <v>1</v>
      </c>
      <c r="E56" s="125" t="s">
        <v>293</v>
      </c>
      <c r="F56" s="117" t="s">
        <v>294</v>
      </c>
      <c r="G56" s="130">
        <v>2</v>
      </c>
      <c r="H56" s="121" t="s">
        <v>433</v>
      </c>
      <c r="I56" s="118" t="s">
        <v>434</v>
      </c>
      <c r="J56" s="130">
        <v>2</v>
      </c>
      <c r="K56" s="121" t="s">
        <v>614</v>
      </c>
      <c r="L56" s="118" t="s">
        <v>434</v>
      </c>
      <c r="M56" s="136"/>
      <c r="N56" s="128"/>
      <c r="O56" s="128"/>
      <c r="R56" s="30">
        <f>COUNTIF(D55:D59,"2")</f>
        <v>2</v>
      </c>
      <c r="S56" s="30">
        <f>COUNTIF(G55:G59,"2")</f>
        <v>2</v>
      </c>
      <c r="T56" s="30">
        <f>COUNTIF(J55:J59,"2")</f>
        <v>2</v>
      </c>
      <c r="U56" s="30">
        <f>COUNTIF(M55:M59,"2")</f>
        <v>0</v>
      </c>
    </row>
    <row r="57" spans="1:21" ht="30" customHeight="1" x14ac:dyDescent="0.2">
      <c r="A57" s="281"/>
      <c r="B57" s="56"/>
      <c r="C57" s="41" t="s">
        <v>77</v>
      </c>
      <c r="D57" s="78">
        <v>2</v>
      </c>
      <c r="E57" s="125" t="s">
        <v>295</v>
      </c>
      <c r="F57" s="117" t="s">
        <v>296</v>
      </c>
      <c r="G57" s="130">
        <v>3</v>
      </c>
      <c r="H57" s="121" t="s">
        <v>435</v>
      </c>
      <c r="I57" s="118" t="s">
        <v>436</v>
      </c>
      <c r="J57" s="130">
        <v>3</v>
      </c>
      <c r="K57" s="121" t="s">
        <v>615</v>
      </c>
      <c r="L57" s="118" t="s">
        <v>616</v>
      </c>
      <c r="M57" s="136"/>
      <c r="N57" s="128"/>
      <c r="O57" s="128"/>
      <c r="R57" s="30">
        <f>COUNTIF(D55:D59,"3")</f>
        <v>1</v>
      </c>
      <c r="S57" s="30">
        <f>COUNTIF(G55:G59,"3")</f>
        <v>3</v>
      </c>
      <c r="T57" s="30">
        <f>COUNTIF(J55:J59,"3")</f>
        <v>3</v>
      </c>
      <c r="U57" s="30">
        <f>COUNTIF(M55:M59,"3")</f>
        <v>0</v>
      </c>
    </row>
    <row r="58" spans="1:21" ht="30" customHeight="1" x14ac:dyDescent="0.2">
      <c r="A58" s="281"/>
      <c r="B58" s="56"/>
      <c r="C58" s="41" t="s">
        <v>78</v>
      </c>
      <c r="D58" s="78">
        <v>3</v>
      </c>
      <c r="E58" s="125" t="s">
        <v>297</v>
      </c>
      <c r="F58" s="117" t="s">
        <v>292</v>
      </c>
      <c r="G58" s="130">
        <v>3</v>
      </c>
      <c r="H58" s="121" t="s">
        <v>437</v>
      </c>
      <c r="I58" s="118" t="s">
        <v>438</v>
      </c>
      <c r="J58" s="130">
        <v>3</v>
      </c>
      <c r="K58" s="121" t="s">
        <v>617</v>
      </c>
      <c r="L58" s="118" t="s">
        <v>618</v>
      </c>
      <c r="M58" s="136"/>
      <c r="N58" s="128"/>
      <c r="O58" s="128"/>
      <c r="R58" s="30">
        <f>COUNTIF(D55:D59,"4")</f>
        <v>0</v>
      </c>
      <c r="S58" s="30">
        <f>COUNTIF(G55:G59,"4")</f>
        <v>0</v>
      </c>
      <c r="T58" s="30">
        <f>COUNTIF(J55:J59,"4")</f>
        <v>0</v>
      </c>
      <c r="U58" s="30">
        <f>COUNTIF(M55:M59,"4")</f>
        <v>0</v>
      </c>
    </row>
    <row r="59" spans="1:21" ht="30" customHeight="1" x14ac:dyDescent="0.2">
      <c r="A59" s="281"/>
      <c r="B59" s="57"/>
      <c r="C59" s="41" t="s">
        <v>79</v>
      </c>
      <c r="D59" s="78">
        <v>2</v>
      </c>
      <c r="E59" s="125" t="s">
        <v>298</v>
      </c>
      <c r="F59" s="117" t="s">
        <v>299</v>
      </c>
      <c r="G59" s="130">
        <v>3</v>
      </c>
      <c r="H59" s="121" t="s">
        <v>439</v>
      </c>
      <c r="I59" s="118" t="s">
        <v>440</v>
      </c>
      <c r="J59" s="130">
        <v>3</v>
      </c>
      <c r="K59" s="121" t="s">
        <v>619</v>
      </c>
      <c r="L59" s="118" t="s">
        <v>620</v>
      </c>
      <c r="M59" s="136"/>
      <c r="N59" s="128"/>
      <c r="O59" s="128"/>
    </row>
    <row r="60" spans="1:21" ht="6.75" customHeight="1" x14ac:dyDescent="0.25">
      <c r="B60" s="262"/>
      <c r="C60" s="263"/>
      <c r="D60" s="58"/>
      <c r="E60" s="59"/>
      <c r="F60" s="59"/>
      <c r="G60" s="58"/>
      <c r="H60" s="59"/>
      <c r="I60" s="59"/>
      <c r="J60" s="58"/>
      <c r="K60" s="59"/>
      <c r="M60" s="58"/>
      <c r="N60" s="59"/>
    </row>
    <row r="61" spans="1:21" ht="18.75" x14ac:dyDescent="0.2">
      <c r="A61" s="281"/>
      <c r="B61" s="54"/>
      <c r="C61" s="255" t="s">
        <v>80</v>
      </c>
      <c r="D61" s="256"/>
      <c r="E61" s="256"/>
      <c r="F61" s="256"/>
      <c r="G61" s="256"/>
      <c r="H61" s="256"/>
      <c r="I61" s="256"/>
      <c r="J61" s="256"/>
      <c r="K61" s="261"/>
      <c r="L61" s="61"/>
      <c r="M61" s="61"/>
      <c r="N61" s="61"/>
      <c r="O61" s="61"/>
    </row>
    <row r="62" spans="1:21" ht="30" customHeight="1" x14ac:dyDescent="0.2">
      <c r="A62" s="281"/>
      <c r="B62" s="62"/>
      <c r="C62" s="39" t="s">
        <v>81</v>
      </c>
      <c r="D62" s="78">
        <v>1</v>
      </c>
      <c r="E62" s="117" t="s">
        <v>300</v>
      </c>
      <c r="F62" s="117" t="s">
        <v>301</v>
      </c>
      <c r="G62" s="130">
        <v>2</v>
      </c>
      <c r="H62" s="118" t="s">
        <v>441</v>
      </c>
      <c r="I62" s="118" t="s">
        <v>442</v>
      </c>
      <c r="J62" s="130">
        <v>3</v>
      </c>
      <c r="K62" s="118" t="s">
        <v>621</v>
      </c>
      <c r="L62" s="118" t="s">
        <v>442</v>
      </c>
      <c r="M62" s="136"/>
      <c r="N62" s="128"/>
      <c r="O62" s="128"/>
      <c r="R62" s="30">
        <f>COUNTIF(D62:D65,"1")</f>
        <v>1</v>
      </c>
      <c r="S62" s="30">
        <f>COUNTIF(G62:G65,"1")</f>
        <v>0</v>
      </c>
      <c r="T62" s="30">
        <f>COUNTIF(J62:J65,"1")</f>
        <v>0</v>
      </c>
      <c r="U62" s="30">
        <f>COUNTIF(M62:M65,"1")</f>
        <v>0</v>
      </c>
    </row>
    <row r="63" spans="1:21" ht="30" customHeight="1" x14ac:dyDescent="0.25">
      <c r="A63" s="281"/>
      <c r="B63" s="56"/>
      <c r="C63" s="41" t="s">
        <v>82</v>
      </c>
      <c r="D63" s="78">
        <v>2</v>
      </c>
      <c r="E63" s="125" t="s">
        <v>302</v>
      </c>
      <c r="F63" t="s">
        <v>303</v>
      </c>
      <c r="G63" s="130">
        <v>3</v>
      </c>
      <c r="H63" s="121" t="s">
        <v>443</v>
      </c>
      <c r="I63" s="118" t="s">
        <v>444</v>
      </c>
      <c r="J63" s="130">
        <v>2</v>
      </c>
      <c r="K63" s="121" t="s">
        <v>622</v>
      </c>
      <c r="L63" s="118" t="s">
        <v>623</v>
      </c>
      <c r="M63" s="136"/>
      <c r="N63" s="128"/>
      <c r="O63" s="128"/>
      <c r="R63" s="30">
        <f>COUNTIF(D62:D65,"2")</f>
        <v>2</v>
      </c>
      <c r="S63" s="30">
        <f>COUNTIF(G62:G65,"2")</f>
        <v>1</v>
      </c>
      <c r="T63" s="30">
        <f>COUNTIF(J62:J65,"2")</f>
        <v>1</v>
      </c>
      <c r="U63" s="30">
        <f>COUNTIF(M62:M65,"2")</f>
        <v>0</v>
      </c>
    </row>
    <row r="64" spans="1:21" ht="30" customHeight="1" x14ac:dyDescent="0.2">
      <c r="A64" s="281"/>
      <c r="B64" s="56"/>
      <c r="C64" s="41" t="s">
        <v>83</v>
      </c>
      <c r="D64" s="78">
        <v>2</v>
      </c>
      <c r="E64" s="125" t="s">
        <v>304</v>
      </c>
      <c r="F64" s="117" t="s">
        <v>305</v>
      </c>
      <c r="G64" s="130">
        <v>3</v>
      </c>
      <c r="H64" s="121" t="s">
        <v>445</v>
      </c>
      <c r="I64" s="118" t="s">
        <v>446</v>
      </c>
      <c r="J64" s="130">
        <v>3</v>
      </c>
      <c r="K64" s="121" t="s">
        <v>624</v>
      </c>
      <c r="L64" s="118" t="s">
        <v>446</v>
      </c>
      <c r="M64" s="136"/>
      <c r="N64" s="128"/>
      <c r="O64" s="128"/>
      <c r="R64" s="30">
        <f>COUNTIF(D62:D65,"3")</f>
        <v>1</v>
      </c>
      <c r="S64" s="30">
        <f>COUNTIF(G62:G65,"3")</f>
        <v>3</v>
      </c>
      <c r="T64" s="30">
        <f>COUNTIF(J62:J65,"3")</f>
        <v>3</v>
      </c>
      <c r="U64" s="30">
        <f>COUNTIF(M62:M65,"3")</f>
        <v>0</v>
      </c>
    </row>
    <row r="65" spans="1:21" ht="30" customHeight="1" x14ac:dyDescent="0.2">
      <c r="A65" s="281"/>
      <c r="B65" s="57"/>
      <c r="C65" s="41" t="s">
        <v>84</v>
      </c>
      <c r="D65" s="78">
        <v>3</v>
      </c>
      <c r="E65" s="125" t="s">
        <v>306</v>
      </c>
      <c r="F65" s="117" t="s">
        <v>307</v>
      </c>
      <c r="G65" s="130">
        <v>3</v>
      </c>
      <c r="H65" s="121" t="s">
        <v>443</v>
      </c>
      <c r="I65" s="118" t="s">
        <v>447</v>
      </c>
      <c r="J65" s="130">
        <v>3</v>
      </c>
      <c r="K65" s="121" t="s">
        <v>625</v>
      </c>
      <c r="L65" s="118" t="s">
        <v>447</v>
      </c>
      <c r="M65" s="136"/>
      <c r="N65" s="128"/>
      <c r="O65" s="128"/>
      <c r="R65" s="30">
        <f>COUNTIF(D62:D65,"4")</f>
        <v>0</v>
      </c>
      <c r="S65" s="30">
        <f>COUNTIF(G62:G65,"4")</f>
        <v>0</v>
      </c>
      <c r="T65" s="30">
        <f>COUNTIF(J62:J65,"4")</f>
        <v>0</v>
      </c>
      <c r="U65" s="30">
        <f>COUNTIF(M62:M65,"4")</f>
        <v>0</v>
      </c>
    </row>
    <row r="66" spans="1:21" ht="9" customHeight="1" x14ac:dyDescent="0.25">
      <c r="B66" s="234"/>
      <c r="C66" s="235"/>
      <c r="D66" s="235"/>
      <c r="E66" s="235"/>
      <c r="F66" s="235"/>
      <c r="G66" s="235"/>
      <c r="H66" s="235"/>
      <c r="I66" s="235"/>
      <c r="J66" s="235"/>
      <c r="K66" s="265"/>
      <c r="L66" s="43"/>
      <c r="M66" s="135"/>
      <c r="N66" s="43"/>
      <c r="O66" s="43"/>
    </row>
    <row r="67" spans="1:21" ht="18.75" x14ac:dyDescent="0.2">
      <c r="A67" s="281"/>
      <c r="B67" s="54"/>
      <c r="C67" s="255" t="s">
        <v>167</v>
      </c>
      <c r="D67" s="256"/>
      <c r="E67" s="256"/>
      <c r="F67" s="256"/>
      <c r="G67" s="256"/>
      <c r="H67" s="256"/>
      <c r="I67" s="256"/>
      <c r="J67" s="256"/>
      <c r="K67" s="261"/>
      <c r="L67" s="63"/>
      <c r="M67" s="63"/>
      <c r="N67" s="63"/>
      <c r="O67" s="63"/>
    </row>
    <row r="68" spans="1:21" ht="30" customHeight="1" x14ac:dyDescent="0.2">
      <c r="A68" s="281"/>
      <c r="B68" s="56"/>
      <c r="C68" s="48" t="s">
        <v>85</v>
      </c>
      <c r="D68" s="78">
        <v>2</v>
      </c>
      <c r="E68" s="117" t="s">
        <v>308</v>
      </c>
      <c r="F68" s="117" t="s">
        <v>309</v>
      </c>
      <c r="G68" s="130">
        <v>2</v>
      </c>
      <c r="H68" s="118" t="s">
        <v>448</v>
      </c>
      <c r="I68" s="118" t="s">
        <v>449</v>
      </c>
      <c r="J68" s="130">
        <v>2</v>
      </c>
      <c r="K68" s="118" t="s">
        <v>626</v>
      </c>
      <c r="L68" s="118" t="s">
        <v>627</v>
      </c>
      <c r="M68" s="136"/>
      <c r="N68" s="128"/>
      <c r="O68" s="128"/>
      <c r="R68" s="30">
        <f>COUNTIF(D68:D71,"1")</f>
        <v>0</v>
      </c>
      <c r="S68" s="30">
        <f>COUNTIF(G68:G71,"1")</f>
        <v>0</v>
      </c>
      <c r="T68" s="30">
        <f>COUNTIF(J68:J71,"1")</f>
        <v>0</v>
      </c>
      <c r="U68" s="30">
        <f>COUNTIF(M68:M71,"1")</f>
        <v>0</v>
      </c>
    </row>
    <row r="69" spans="1:21" ht="30" customHeight="1" x14ac:dyDescent="0.2">
      <c r="A69" s="281"/>
      <c r="B69" s="56"/>
      <c r="C69" s="41" t="s">
        <v>86</v>
      </c>
      <c r="D69" s="78">
        <v>2</v>
      </c>
      <c r="E69" s="125" t="s">
        <v>310</v>
      </c>
      <c r="F69" s="117" t="s">
        <v>311</v>
      </c>
      <c r="G69" s="130">
        <v>3</v>
      </c>
      <c r="H69" s="121" t="s">
        <v>450</v>
      </c>
      <c r="I69" s="118" t="s">
        <v>451</v>
      </c>
      <c r="J69" s="130">
        <v>3</v>
      </c>
      <c r="K69" s="121" t="s">
        <v>628</v>
      </c>
      <c r="L69" s="118" t="s">
        <v>451</v>
      </c>
      <c r="M69" s="136"/>
      <c r="N69" s="128"/>
      <c r="O69" s="128"/>
      <c r="R69" s="30">
        <f>COUNTIF(D68:D71,"2")</f>
        <v>4</v>
      </c>
      <c r="S69" s="30">
        <f>COUNTIF(G68:G71,"2")</f>
        <v>2</v>
      </c>
      <c r="T69" s="30">
        <f>COUNTIF(J68:J71,"2")</f>
        <v>2</v>
      </c>
      <c r="U69" s="30">
        <f>COUNTIF(M68:M71,"2")</f>
        <v>0</v>
      </c>
    </row>
    <row r="70" spans="1:21" ht="30" customHeight="1" x14ac:dyDescent="0.2">
      <c r="A70" s="281"/>
      <c r="B70" s="56"/>
      <c r="C70" s="41" t="s">
        <v>87</v>
      </c>
      <c r="D70" s="78">
        <v>2</v>
      </c>
      <c r="E70" s="125" t="s">
        <v>312</v>
      </c>
      <c r="F70" s="117" t="s">
        <v>313</v>
      </c>
      <c r="G70" s="130">
        <v>2</v>
      </c>
      <c r="H70" s="121" t="s">
        <v>452</v>
      </c>
      <c r="I70" s="118" t="s">
        <v>453</v>
      </c>
      <c r="J70" s="130">
        <v>2</v>
      </c>
      <c r="K70" s="121" t="s">
        <v>629</v>
      </c>
      <c r="L70" s="118" t="s">
        <v>630</v>
      </c>
      <c r="M70" s="136"/>
      <c r="N70" s="128"/>
      <c r="O70" s="128"/>
      <c r="R70" s="30">
        <f>COUNTIF(D68:D71,"3")</f>
        <v>0</v>
      </c>
      <c r="S70" s="30">
        <f>COUNTIF(G68:G71,"3")</f>
        <v>2</v>
      </c>
      <c r="T70" s="30">
        <f>COUNTIF(J68:J71,"3")</f>
        <v>2</v>
      </c>
      <c r="U70" s="30">
        <f>COUNTIF(M68:M71,"3")</f>
        <v>0</v>
      </c>
    </row>
    <row r="71" spans="1:21" ht="30" customHeight="1" x14ac:dyDescent="0.2">
      <c r="A71" s="281"/>
      <c r="B71" s="57"/>
      <c r="C71" s="41" t="s">
        <v>88</v>
      </c>
      <c r="D71" s="78">
        <v>2</v>
      </c>
      <c r="E71" s="125" t="s">
        <v>314</v>
      </c>
      <c r="F71" s="117" t="s">
        <v>315</v>
      </c>
      <c r="G71" s="130">
        <v>3</v>
      </c>
      <c r="H71" s="121" t="s">
        <v>454</v>
      </c>
      <c r="I71" s="118" t="s">
        <v>455</v>
      </c>
      <c r="J71" s="130">
        <v>3</v>
      </c>
      <c r="K71" s="121" t="s">
        <v>631</v>
      </c>
      <c r="L71" s="118" t="s">
        <v>632</v>
      </c>
      <c r="M71" s="136"/>
      <c r="N71" s="128"/>
      <c r="O71" s="128"/>
      <c r="R71" s="30">
        <f>COUNTIF(D68:D71,"4")</f>
        <v>0</v>
      </c>
      <c r="S71" s="30">
        <f>COUNTIF(G68:G71,"4")</f>
        <v>0</v>
      </c>
      <c r="T71" s="30">
        <f>COUNTIF(J68:J71,"4")</f>
        <v>0</v>
      </c>
      <c r="U71" s="30">
        <f>COUNTIF(M68:M71,"4")</f>
        <v>0</v>
      </c>
    </row>
    <row r="72" spans="1:21" ht="8.25" customHeight="1" x14ac:dyDescent="0.25">
      <c r="B72" s="234"/>
      <c r="C72" s="235"/>
      <c r="D72" s="235"/>
      <c r="E72" s="235"/>
      <c r="F72" s="235"/>
      <c r="G72" s="235"/>
      <c r="H72" s="235"/>
      <c r="I72" s="235"/>
      <c r="J72" s="235"/>
      <c r="K72" s="265"/>
      <c r="L72" s="43"/>
      <c r="M72" s="135"/>
      <c r="N72" s="43"/>
      <c r="O72" s="43"/>
    </row>
    <row r="73" spans="1:21" ht="18.75" x14ac:dyDescent="0.2">
      <c r="A73" s="281"/>
      <c r="B73" s="54"/>
      <c r="C73" s="255" t="s">
        <v>89</v>
      </c>
      <c r="D73" s="256"/>
      <c r="E73" s="256"/>
      <c r="F73" s="256"/>
      <c r="G73" s="256"/>
      <c r="H73" s="256"/>
      <c r="I73" s="256"/>
      <c r="J73" s="256"/>
      <c r="K73" s="261"/>
      <c r="L73" s="61"/>
      <c r="M73" s="61"/>
      <c r="N73" s="61"/>
      <c r="O73" s="61"/>
    </row>
    <row r="74" spans="1:21" ht="30" customHeight="1" x14ac:dyDescent="0.2">
      <c r="A74" s="281"/>
      <c r="B74" s="56"/>
      <c r="C74" s="48" t="s">
        <v>90</v>
      </c>
      <c r="D74" s="78">
        <v>1</v>
      </c>
      <c r="E74" s="117" t="s">
        <v>316</v>
      </c>
      <c r="F74" s="117" t="s">
        <v>317</v>
      </c>
      <c r="G74" s="130">
        <v>2</v>
      </c>
      <c r="H74" s="118" t="s">
        <v>456</v>
      </c>
      <c r="I74" s="118" t="s">
        <v>457</v>
      </c>
      <c r="J74" s="130">
        <v>2</v>
      </c>
      <c r="K74" s="118" t="s">
        <v>633</v>
      </c>
      <c r="L74" s="118" t="s">
        <v>634</v>
      </c>
      <c r="M74" s="136"/>
      <c r="N74" s="128"/>
      <c r="O74" s="128"/>
      <c r="R74" s="30">
        <f>COUNTIF(D74:D79,"1")</f>
        <v>4</v>
      </c>
      <c r="S74" s="30">
        <f>COUNTIF(G74:G79,"1")</f>
        <v>2</v>
      </c>
      <c r="T74" s="30">
        <f>COUNTIF(J74:J79,"1")</f>
        <v>2</v>
      </c>
      <c r="U74" s="30">
        <f>COUNTIF(M74:M79,"1")</f>
        <v>0</v>
      </c>
    </row>
    <row r="75" spans="1:21" ht="30" customHeight="1" x14ac:dyDescent="0.2">
      <c r="A75" s="281"/>
      <c r="B75" s="56"/>
      <c r="C75" s="41" t="s">
        <v>91</v>
      </c>
      <c r="D75" s="78">
        <v>1</v>
      </c>
      <c r="E75" s="125" t="s">
        <v>318</v>
      </c>
      <c r="F75" s="117" t="s">
        <v>319</v>
      </c>
      <c r="G75" s="130">
        <v>1</v>
      </c>
      <c r="H75" s="121" t="s">
        <v>458</v>
      </c>
      <c r="I75" s="118" t="s">
        <v>459</v>
      </c>
      <c r="J75" s="151">
        <v>1</v>
      </c>
      <c r="K75" s="152" t="s">
        <v>635</v>
      </c>
      <c r="L75" s="153" t="s">
        <v>636</v>
      </c>
      <c r="M75" s="136"/>
      <c r="N75" s="128"/>
      <c r="O75" s="128"/>
      <c r="R75" s="30">
        <f>COUNTIF(D74:D79,"2")</f>
        <v>2</v>
      </c>
      <c r="S75" s="30">
        <f>COUNTIF(G74:G79,"2")</f>
        <v>4</v>
      </c>
      <c r="T75" s="30">
        <f>COUNTIF(J74:J79,"2")</f>
        <v>4</v>
      </c>
      <c r="U75" s="30">
        <f>COUNTIF(M74:M79,"2")</f>
        <v>0</v>
      </c>
    </row>
    <row r="76" spans="1:21" ht="30" customHeight="1" x14ac:dyDescent="0.2">
      <c r="A76" s="281"/>
      <c r="B76" s="56"/>
      <c r="C76" s="41" t="s">
        <v>92</v>
      </c>
      <c r="D76" s="78">
        <v>1</v>
      </c>
      <c r="E76" s="125" t="s">
        <v>320</v>
      </c>
      <c r="F76" s="117" t="s">
        <v>321</v>
      </c>
      <c r="G76" s="130">
        <v>2</v>
      </c>
      <c r="H76" s="121" t="s">
        <v>460</v>
      </c>
      <c r="I76" s="118" t="s">
        <v>461</v>
      </c>
      <c r="J76" s="130">
        <v>2</v>
      </c>
      <c r="K76" s="121" t="s">
        <v>637</v>
      </c>
      <c r="L76" s="118" t="s">
        <v>638</v>
      </c>
      <c r="M76" s="136"/>
      <c r="N76" s="128"/>
      <c r="O76" s="128"/>
      <c r="R76" s="30">
        <f>COUNTIF(D74:D79,"2")</f>
        <v>2</v>
      </c>
      <c r="S76" s="30">
        <f>COUNTIF(G74:G79,"3")</f>
        <v>0</v>
      </c>
      <c r="T76" s="30">
        <f>COUNTIF(J74:J79,"3")</f>
        <v>0</v>
      </c>
      <c r="U76" s="30">
        <f>COUNTIF(M74:M79,"3")</f>
        <v>0</v>
      </c>
    </row>
    <row r="77" spans="1:21" ht="30" customHeight="1" x14ac:dyDescent="0.2">
      <c r="A77" s="281"/>
      <c r="B77" s="56"/>
      <c r="C77" s="41" t="s">
        <v>93</v>
      </c>
      <c r="D77" s="78">
        <v>2</v>
      </c>
      <c r="E77" s="125" t="s">
        <v>322</v>
      </c>
      <c r="F77" s="117" t="s">
        <v>323</v>
      </c>
      <c r="G77" s="130">
        <v>2</v>
      </c>
      <c r="H77" s="121" t="s">
        <v>462</v>
      </c>
      <c r="I77" s="118" t="s">
        <v>463</v>
      </c>
      <c r="J77" s="130">
        <v>2</v>
      </c>
      <c r="K77" s="121" t="s">
        <v>639</v>
      </c>
      <c r="L77" s="118" t="s">
        <v>640</v>
      </c>
      <c r="M77" s="136"/>
      <c r="N77" s="128"/>
      <c r="O77" s="128"/>
      <c r="R77" s="30">
        <f>COUNTIF(D74:D79,"4")</f>
        <v>0</v>
      </c>
      <c r="S77" s="30">
        <f>COUNTIF(G74:G79,"4")</f>
        <v>0</v>
      </c>
      <c r="T77" s="30">
        <f>COUNTIF(J74:J79,"4")</f>
        <v>0</v>
      </c>
      <c r="U77" s="30">
        <f>COUNTIF(M74:M79,"4")</f>
        <v>0</v>
      </c>
    </row>
    <row r="78" spans="1:21" ht="30" customHeight="1" x14ac:dyDescent="0.2">
      <c r="A78" s="281"/>
      <c r="B78" s="62"/>
      <c r="C78" s="42" t="s">
        <v>94</v>
      </c>
      <c r="D78" s="78">
        <v>2</v>
      </c>
      <c r="E78" s="125" t="s">
        <v>324</v>
      </c>
      <c r="F78" s="117" t="s">
        <v>325</v>
      </c>
      <c r="G78" s="130">
        <v>2</v>
      </c>
      <c r="H78" s="121" t="s">
        <v>464</v>
      </c>
      <c r="I78" s="118" t="s">
        <v>465</v>
      </c>
      <c r="J78" s="130">
        <v>2</v>
      </c>
      <c r="K78" s="121" t="s">
        <v>641</v>
      </c>
      <c r="L78" s="118" t="s">
        <v>642</v>
      </c>
      <c r="M78" s="136"/>
      <c r="N78" s="128"/>
      <c r="O78" s="128"/>
    </row>
    <row r="79" spans="1:21" ht="30" customHeight="1" x14ac:dyDescent="0.2">
      <c r="A79" s="281"/>
      <c r="B79" s="57"/>
      <c r="C79" s="41" t="s">
        <v>95</v>
      </c>
      <c r="D79" s="78">
        <v>1</v>
      </c>
      <c r="E79" s="125" t="s">
        <v>326</v>
      </c>
      <c r="F79" s="117" t="s">
        <v>327</v>
      </c>
      <c r="G79" s="130">
        <v>1</v>
      </c>
      <c r="H79" s="121" t="s">
        <v>466</v>
      </c>
      <c r="I79" s="118" t="s">
        <v>467</v>
      </c>
      <c r="J79" s="151">
        <v>1</v>
      </c>
      <c r="K79" s="152" t="s">
        <v>643</v>
      </c>
      <c r="L79" s="153" t="s">
        <v>467</v>
      </c>
      <c r="M79" s="136"/>
      <c r="N79" s="128"/>
      <c r="O79" s="128"/>
    </row>
    <row r="80" spans="1:21" ht="9" customHeight="1" x14ac:dyDescent="0.25">
      <c r="B80" s="262"/>
      <c r="C80" s="263"/>
      <c r="D80" s="58"/>
      <c r="E80" s="59"/>
      <c r="F80" s="59"/>
      <c r="G80" s="58"/>
      <c r="H80" s="59"/>
      <c r="I80" s="59"/>
      <c r="J80" s="58"/>
      <c r="K80" s="64"/>
      <c r="M80" s="58"/>
      <c r="N80" s="64"/>
    </row>
    <row r="81" spans="1:21" ht="18.75" customHeight="1" x14ac:dyDescent="0.2">
      <c r="B81" s="227" t="s">
        <v>96</v>
      </c>
      <c r="C81" s="228"/>
      <c r="D81" s="257" t="s">
        <v>242</v>
      </c>
      <c r="E81" s="258"/>
      <c r="F81" s="259"/>
      <c r="G81" s="237">
        <v>2020</v>
      </c>
      <c r="H81" s="238"/>
      <c r="I81" s="239"/>
      <c r="J81" s="240" t="s">
        <v>545</v>
      </c>
      <c r="K81" s="241"/>
      <c r="L81" s="242"/>
      <c r="M81" s="217">
        <v>2018</v>
      </c>
      <c r="N81" s="218"/>
      <c r="O81" s="219"/>
    </row>
    <row r="82" spans="1:21" ht="34.5" customHeight="1" x14ac:dyDescent="0.2">
      <c r="B82" s="229"/>
      <c r="C82" s="230"/>
      <c r="D82" s="51" t="s">
        <v>34</v>
      </c>
      <c r="E82" s="52" t="s">
        <v>122</v>
      </c>
      <c r="F82" s="52"/>
      <c r="G82" s="51" t="s">
        <v>34</v>
      </c>
      <c r="H82" s="52" t="s">
        <v>122</v>
      </c>
      <c r="I82" s="52" t="s">
        <v>125</v>
      </c>
      <c r="J82" s="51" t="s">
        <v>34</v>
      </c>
      <c r="K82" s="52" t="s">
        <v>122</v>
      </c>
      <c r="L82" s="53" t="s">
        <v>125</v>
      </c>
      <c r="M82" s="51" t="s">
        <v>34</v>
      </c>
      <c r="N82" s="52" t="s">
        <v>122</v>
      </c>
      <c r="O82" s="53" t="s">
        <v>125</v>
      </c>
    </row>
    <row r="83" spans="1:21" ht="18.75" x14ac:dyDescent="0.2">
      <c r="A83" s="281"/>
      <c r="B83" s="65"/>
      <c r="C83" s="256" t="s">
        <v>97</v>
      </c>
      <c r="D83" s="256"/>
      <c r="E83" s="256"/>
      <c r="F83" s="256"/>
      <c r="G83" s="256"/>
      <c r="H83" s="256"/>
      <c r="I83" s="256"/>
      <c r="J83" s="256"/>
      <c r="K83" s="256"/>
      <c r="L83" s="66"/>
      <c r="M83" s="103"/>
      <c r="N83" s="103"/>
      <c r="O83" s="66"/>
    </row>
    <row r="84" spans="1:21" ht="30" customHeight="1" x14ac:dyDescent="0.2">
      <c r="A84" s="281"/>
      <c r="B84" s="57"/>
      <c r="C84" s="48" t="s">
        <v>98</v>
      </c>
      <c r="D84" s="78">
        <v>3</v>
      </c>
      <c r="E84" s="125" t="s">
        <v>245</v>
      </c>
      <c r="F84" s="117" t="s">
        <v>248</v>
      </c>
      <c r="G84" s="130">
        <v>3</v>
      </c>
      <c r="H84" s="125" t="s">
        <v>245</v>
      </c>
      <c r="I84" s="118" t="s">
        <v>248</v>
      </c>
      <c r="J84" s="133">
        <v>3</v>
      </c>
      <c r="K84" s="126" t="s">
        <v>546</v>
      </c>
      <c r="L84" s="126" t="s">
        <v>547</v>
      </c>
      <c r="M84" s="136"/>
      <c r="N84" s="128"/>
      <c r="O84" s="128"/>
      <c r="R84" s="30">
        <f>COUNTIF(D84:D86,"1")</f>
        <v>0</v>
      </c>
      <c r="S84" s="30">
        <f>COUNTIF(G84:G86,"1")</f>
        <v>0</v>
      </c>
      <c r="T84" s="30">
        <f>COUNTIF(J84:J86,"1")</f>
        <v>0</v>
      </c>
      <c r="U84" s="30">
        <f>COUNTIF(M84:M86,"1")</f>
        <v>0</v>
      </c>
    </row>
    <row r="85" spans="1:21" ht="30" customHeight="1" x14ac:dyDescent="0.2">
      <c r="A85" s="281"/>
      <c r="B85" s="65"/>
      <c r="C85" s="41" t="s">
        <v>99</v>
      </c>
      <c r="D85" s="78">
        <v>3</v>
      </c>
      <c r="E85" s="125" t="s">
        <v>246</v>
      </c>
      <c r="F85" s="117" t="s">
        <v>243</v>
      </c>
      <c r="G85" s="130">
        <v>2</v>
      </c>
      <c r="H85" s="125" t="s">
        <v>468</v>
      </c>
      <c r="I85" s="118" t="s">
        <v>469</v>
      </c>
      <c r="J85" s="133">
        <v>3</v>
      </c>
      <c r="K85" s="125" t="s">
        <v>549</v>
      </c>
      <c r="L85" s="126" t="s">
        <v>548</v>
      </c>
      <c r="M85" s="136"/>
      <c r="N85" s="128"/>
      <c r="O85" s="128"/>
      <c r="R85" s="30">
        <f>COUNTIF(D84:D86,"2")</f>
        <v>0</v>
      </c>
      <c r="S85" s="30">
        <f>COUNTIF(G84:G86,"2")</f>
        <v>2</v>
      </c>
      <c r="T85" s="30">
        <f>COUNTIF(J84:J86,"2")</f>
        <v>0</v>
      </c>
      <c r="U85" s="30">
        <f>COUNTIF(M84:M86,"2")</f>
        <v>0</v>
      </c>
    </row>
    <row r="86" spans="1:21" ht="30" customHeight="1" x14ac:dyDescent="0.2">
      <c r="A86" s="281"/>
      <c r="B86" s="65"/>
      <c r="C86" s="41" t="s">
        <v>100</v>
      </c>
      <c r="D86" s="78">
        <v>3</v>
      </c>
      <c r="E86" s="125" t="s">
        <v>247</v>
      </c>
      <c r="F86" s="117" t="s">
        <v>243</v>
      </c>
      <c r="G86" s="130">
        <v>2</v>
      </c>
      <c r="H86" s="125" t="s">
        <v>470</v>
      </c>
      <c r="I86" s="118" t="s">
        <v>471</v>
      </c>
      <c r="J86" s="133">
        <v>4</v>
      </c>
      <c r="K86" s="126" t="s">
        <v>550</v>
      </c>
      <c r="L86" s="126" t="s">
        <v>548</v>
      </c>
      <c r="M86" s="136"/>
      <c r="N86" s="128"/>
      <c r="O86" s="128"/>
      <c r="R86" s="30">
        <f>COUNTIF(D84:D86,"3")</f>
        <v>3</v>
      </c>
      <c r="S86" s="30">
        <f>COUNTIF(G84:G86,"3")</f>
        <v>1</v>
      </c>
      <c r="T86" s="30">
        <f>COUNTIF(J84:J86,"3")</f>
        <v>2</v>
      </c>
      <c r="U86" s="30">
        <f>COUNTIF(M84:M86,"3")</f>
        <v>0</v>
      </c>
    </row>
    <row r="87" spans="1:21" ht="21" customHeight="1" x14ac:dyDescent="0.25">
      <c r="B87" s="262"/>
      <c r="C87" s="263"/>
      <c r="D87" s="58"/>
      <c r="E87" s="59"/>
      <c r="F87" s="59"/>
      <c r="G87" s="58"/>
      <c r="H87" s="59"/>
      <c r="I87" s="59"/>
      <c r="J87" s="58"/>
      <c r="K87" s="59"/>
      <c r="M87" s="58"/>
      <c r="N87" s="59"/>
      <c r="R87" s="30">
        <f>COUNTIF(D84:D86,"4")</f>
        <v>0</v>
      </c>
      <c r="S87" s="30">
        <f>COUNTIF(G84:G86,"4")</f>
        <v>0</v>
      </c>
      <c r="T87" s="30">
        <f>COUNTIF(J84:J86,"4")</f>
        <v>1</v>
      </c>
      <c r="U87" s="30">
        <f>COUNTIF(M84:M86,"4")</f>
        <v>0</v>
      </c>
    </row>
    <row r="88" spans="1:21" ht="18.75" x14ac:dyDescent="0.2">
      <c r="A88" s="281"/>
      <c r="B88" s="67"/>
      <c r="C88" s="269" t="s">
        <v>101</v>
      </c>
      <c r="D88" s="270"/>
      <c r="E88" s="270"/>
      <c r="F88" s="270"/>
      <c r="G88" s="270"/>
      <c r="H88" s="270"/>
      <c r="I88" s="270"/>
      <c r="J88" s="270"/>
      <c r="K88" s="271"/>
      <c r="L88" s="61"/>
      <c r="M88" s="61"/>
      <c r="N88" s="61"/>
      <c r="O88" s="61"/>
    </row>
    <row r="89" spans="1:21" ht="30" customHeight="1" x14ac:dyDescent="0.2">
      <c r="A89" s="281"/>
      <c r="B89" s="57"/>
      <c r="C89" s="39" t="s">
        <v>102</v>
      </c>
      <c r="D89" s="78">
        <v>2</v>
      </c>
      <c r="E89" s="117" t="s">
        <v>249</v>
      </c>
      <c r="F89" s="117" t="s">
        <v>250</v>
      </c>
      <c r="G89" s="130">
        <v>2</v>
      </c>
      <c r="H89" s="118" t="s">
        <v>472</v>
      </c>
      <c r="I89" s="118" t="s">
        <v>250</v>
      </c>
      <c r="J89" s="133">
        <v>2</v>
      </c>
      <c r="K89" s="118" t="s">
        <v>472</v>
      </c>
      <c r="L89" s="126" t="s">
        <v>551</v>
      </c>
      <c r="M89" s="136"/>
      <c r="N89" s="128"/>
      <c r="O89" s="128"/>
      <c r="R89" s="30">
        <f>COUNTIF(D89:D95,"1")</f>
        <v>5</v>
      </c>
      <c r="S89" s="30">
        <f>COUNTIF(G89:G95,"1")</f>
        <v>5</v>
      </c>
      <c r="T89" s="30">
        <f>COUNTIF(J89:J95,"1")</f>
        <v>3</v>
      </c>
      <c r="U89" s="30">
        <f>COUNTIF(M89:M95,"1")</f>
        <v>0</v>
      </c>
    </row>
    <row r="90" spans="1:21" ht="30" customHeight="1" x14ac:dyDescent="0.2">
      <c r="A90" s="281"/>
      <c r="B90" s="68"/>
      <c r="C90" s="42" t="s">
        <v>103</v>
      </c>
      <c r="D90" s="78">
        <v>1</v>
      </c>
      <c r="E90" s="125" t="s">
        <v>251</v>
      </c>
      <c r="F90" s="117" t="s">
        <v>252</v>
      </c>
      <c r="G90" s="130">
        <v>1</v>
      </c>
      <c r="H90" s="121" t="s">
        <v>473</v>
      </c>
      <c r="I90" s="118" t="s">
        <v>474</v>
      </c>
      <c r="J90" s="133">
        <v>2</v>
      </c>
      <c r="K90" s="126" t="s">
        <v>552</v>
      </c>
      <c r="L90" s="118" t="s">
        <v>474</v>
      </c>
      <c r="M90" s="136"/>
      <c r="N90" s="128"/>
      <c r="O90" s="128"/>
      <c r="R90" s="30">
        <f>COUNTIF(D89:D95,"2")</f>
        <v>2</v>
      </c>
      <c r="S90" s="30">
        <f>COUNTIF(G89:G95,"2")</f>
        <v>2</v>
      </c>
      <c r="T90" s="30">
        <f>COUNTIF(J89:J95,"2")</f>
        <v>4</v>
      </c>
      <c r="U90" s="30">
        <f>COUNTIF(M89:M95,"2")</f>
        <v>0</v>
      </c>
    </row>
    <row r="91" spans="1:21" ht="30" customHeight="1" x14ac:dyDescent="0.2">
      <c r="A91" s="281"/>
      <c r="B91" s="65"/>
      <c r="C91" s="41" t="s">
        <v>104</v>
      </c>
      <c r="D91" s="78">
        <v>1</v>
      </c>
      <c r="E91" s="125" t="s">
        <v>253</v>
      </c>
      <c r="F91" s="117" t="s">
        <v>254</v>
      </c>
      <c r="G91" s="130">
        <v>1</v>
      </c>
      <c r="H91" s="121" t="s">
        <v>475</v>
      </c>
      <c r="I91" s="118" t="s">
        <v>476</v>
      </c>
      <c r="J91" s="151">
        <v>1</v>
      </c>
      <c r="K91" s="152" t="s">
        <v>553</v>
      </c>
      <c r="L91" s="152" t="s">
        <v>554</v>
      </c>
      <c r="M91" s="136"/>
      <c r="N91" s="128"/>
      <c r="O91" s="128"/>
      <c r="R91" s="30">
        <f>COUNTIF(D89:D95,"3")</f>
        <v>0</v>
      </c>
      <c r="S91" s="30">
        <f>COUNTIF(G89:G95,"3")</f>
        <v>0</v>
      </c>
      <c r="T91" s="30">
        <f>COUNTIF(J89:J95,"3")</f>
        <v>0</v>
      </c>
      <c r="U91" s="30">
        <f>COUNTIF(M89:M95,"3")</f>
        <v>0</v>
      </c>
    </row>
    <row r="92" spans="1:21" ht="30" customHeight="1" x14ac:dyDescent="0.2">
      <c r="A92" s="281"/>
      <c r="B92" s="65"/>
      <c r="C92" s="42" t="s">
        <v>105</v>
      </c>
      <c r="D92" s="78">
        <v>1</v>
      </c>
      <c r="E92" s="125" t="s">
        <v>255</v>
      </c>
      <c r="F92" s="117" t="s">
        <v>256</v>
      </c>
      <c r="G92" s="130">
        <v>1</v>
      </c>
      <c r="H92" s="121" t="s">
        <v>477</v>
      </c>
      <c r="I92" s="118" t="s">
        <v>478</v>
      </c>
      <c r="J92" s="151">
        <v>1</v>
      </c>
      <c r="K92" s="152" t="s">
        <v>555</v>
      </c>
      <c r="L92" s="152" t="s">
        <v>556</v>
      </c>
      <c r="M92" s="136"/>
      <c r="N92" s="128"/>
      <c r="O92" s="128"/>
      <c r="R92" s="30">
        <f>COUNTIF(D89:D95,"4")</f>
        <v>0</v>
      </c>
      <c r="S92" s="30">
        <f>COUNTIF(G89:G95,"4")</f>
        <v>0</v>
      </c>
      <c r="T92" s="30">
        <f>COUNTIF(J89:J95,"4")</f>
        <v>0</v>
      </c>
      <c r="U92" s="30">
        <f>COUNTIF(M89:M95,"4")</f>
        <v>0</v>
      </c>
    </row>
    <row r="93" spans="1:21" ht="30" customHeight="1" x14ac:dyDescent="0.2">
      <c r="A93" s="281"/>
      <c r="B93" s="65"/>
      <c r="C93" s="41" t="s">
        <v>106</v>
      </c>
      <c r="D93" s="78">
        <v>2</v>
      </c>
      <c r="E93" s="125" t="s">
        <v>257</v>
      </c>
      <c r="F93" s="117" t="s">
        <v>258</v>
      </c>
      <c r="G93" s="130">
        <v>2</v>
      </c>
      <c r="H93" s="121" t="s">
        <v>257</v>
      </c>
      <c r="I93" s="118" t="s">
        <v>258</v>
      </c>
      <c r="J93" s="133">
        <v>2</v>
      </c>
      <c r="K93" s="126" t="s">
        <v>557</v>
      </c>
      <c r="L93" s="126" t="s">
        <v>558</v>
      </c>
      <c r="M93" s="136"/>
      <c r="N93" s="128"/>
      <c r="O93" s="128"/>
    </row>
    <row r="94" spans="1:21" ht="30" customHeight="1" x14ac:dyDescent="0.2">
      <c r="A94" s="281"/>
      <c r="B94" s="68"/>
      <c r="C94" s="42" t="s">
        <v>107</v>
      </c>
      <c r="D94" s="78">
        <v>1</v>
      </c>
      <c r="E94" s="125" t="s">
        <v>259</v>
      </c>
      <c r="F94" s="117" t="s">
        <v>260</v>
      </c>
      <c r="G94" s="130">
        <v>1</v>
      </c>
      <c r="H94" s="121" t="s">
        <v>479</v>
      </c>
      <c r="I94" s="118" t="s">
        <v>480</v>
      </c>
      <c r="J94" s="151">
        <v>1</v>
      </c>
      <c r="K94" s="152" t="s">
        <v>670</v>
      </c>
      <c r="L94" s="153" t="s">
        <v>480</v>
      </c>
      <c r="M94" s="136"/>
      <c r="N94" s="128"/>
      <c r="O94" s="128"/>
    </row>
    <row r="95" spans="1:21" ht="30" customHeight="1" x14ac:dyDescent="0.2">
      <c r="A95" s="281"/>
      <c r="B95" s="65"/>
      <c r="C95" s="41" t="s">
        <v>108</v>
      </c>
      <c r="D95" s="78">
        <v>1</v>
      </c>
      <c r="E95" s="125" t="s">
        <v>261</v>
      </c>
      <c r="F95" s="117" t="s">
        <v>262</v>
      </c>
      <c r="G95" s="130">
        <v>1</v>
      </c>
      <c r="H95" s="121" t="s">
        <v>261</v>
      </c>
      <c r="I95" s="118" t="s">
        <v>481</v>
      </c>
      <c r="J95" s="156">
        <v>2</v>
      </c>
      <c r="K95" s="157" t="s">
        <v>671</v>
      </c>
      <c r="L95" s="157" t="s">
        <v>559</v>
      </c>
      <c r="M95" s="136"/>
      <c r="N95" s="128"/>
      <c r="O95" s="128"/>
    </row>
    <row r="96" spans="1:21" ht="5.25" customHeight="1" x14ac:dyDescent="0.25">
      <c r="B96" s="262"/>
      <c r="C96" s="263"/>
      <c r="D96" s="58"/>
      <c r="E96" s="59"/>
      <c r="F96" s="59"/>
      <c r="G96" s="58"/>
      <c r="H96" s="59"/>
      <c r="I96" s="59"/>
      <c r="J96" s="58"/>
      <c r="K96" s="64"/>
      <c r="M96" s="58"/>
      <c r="N96" s="64"/>
    </row>
    <row r="97" spans="1:21" ht="18.75" x14ac:dyDescent="0.2">
      <c r="A97" s="281"/>
      <c r="B97" s="54"/>
      <c r="C97" s="255" t="s">
        <v>25</v>
      </c>
      <c r="D97" s="256"/>
      <c r="E97" s="256"/>
      <c r="F97" s="256"/>
      <c r="G97" s="256"/>
      <c r="H97" s="256"/>
      <c r="I97" s="256"/>
      <c r="J97" s="256"/>
      <c r="K97" s="256"/>
      <c r="L97" s="256"/>
      <c r="M97" s="104"/>
      <c r="N97" s="104"/>
      <c r="O97" s="111"/>
    </row>
    <row r="98" spans="1:21" ht="36" x14ac:dyDescent="0.2">
      <c r="A98" s="281"/>
      <c r="B98" s="62"/>
      <c r="C98" s="39" t="s">
        <v>109</v>
      </c>
      <c r="D98" s="78">
        <v>2</v>
      </c>
      <c r="E98" s="81" t="s">
        <v>263</v>
      </c>
      <c r="F98" s="81" t="s">
        <v>264</v>
      </c>
      <c r="G98" s="79">
        <v>2</v>
      </c>
      <c r="H98" s="83" t="s">
        <v>482</v>
      </c>
      <c r="I98" s="83" t="s">
        <v>483</v>
      </c>
      <c r="J98" s="80">
        <v>2</v>
      </c>
      <c r="K98" s="85" t="s">
        <v>560</v>
      </c>
      <c r="L98" s="85" t="s">
        <v>561</v>
      </c>
      <c r="M98" s="107"/>
      <c r="N98" s="106"/>
      <c r="O98" s="106"/>
      <c r="R98" s="30">
        <f>COUNTIF(D98:D99,"1")</f>
        <v>0</v>
      </c>
      <c r="S98" s="30">
        <f>COUNTIF(G98:G99,"1")</f>
        <v>0</v>
      </c>
      <c r="T98" s="30">
        <f>COUNTIF(J98:J99,"1")</f>
        <v>0</v>
      </c>
      <c r="U98" s="30">
        <f>COUNTIF(M98:M99,"1")</f>
        <v>0</v>
      </c>
    </row>
    <row r="99" spans="1:21" ht="72" x14ac:dyDescent="0.2">
      <c r="A99" s="281"/>
      <c r="B99" s="69"/>
      <c r="C99" s="42" t="s">
        <v>110</v>
      </c>
      <c r="D99" s="78">
        <v>3</v>
      </c>
      <c r="E99" s="82" t="s">
        <v>265</v>
      </c>
      <c r="F99" s="81" t="s">
        <v>266</v>
      </c>
      <c r="G99" s="79">
        <v>3</v>
      </c>
      <c r="H99" s="84" t="s">
        <v>484</v>
      </c>
      <c r="I99" s="83" t="s">
        <v>485</v>
      </c>
      <c r="J99" s="80">
        <v>3</v>
      </c>
      <c r="K99" s="85" t="s">
        <v>484</v>
      </c>
      <c r="L99" s="85" t="s">
        <v>562</v>
      </c>
      <c r="M99" s="107"/>
      <c r="N99" s="106"/>
      <c r="O99" s="106"/>
      <c r="R99" s="30">
        <f>COUNTIF(D98:D99,"2")</f>
        <v>1</v>
      </c>
      <c r="S99" s="30">
        <f>COUNTIF(G98:G99,"2")</f>
        <v>1</v>
      </c>
      <c r="T99" s="30">
        <f>COUNTIF(J98:J99,"2")</f>
        <v>1</v>
      </c>
      <c r="U99" s="30">
        <f>COUNTIF(M98:M99,"2")</f>
        <v>0</v>
      </c>
    </row>
    <row r="100" spans="1:21" ht="8.25" customHeight="1" x14ac:dyDescent="0.25">
      <c r="B100" s="262"/>
      <c r="C100" s="263"/>
      <c r="D100" s="58"/>
      <c r="E100" s="59"/>
      <c r="F100" s="59"/>
      <c r="G100" s="58"/>
      <c r="H100" s="59"/>
      <c r="I100" s="59"/>
      <c r="J100" s="58"/>
      <c r="K100" s="64"/>
      <c r="M100" s="58"/>
      <c r="N100" s="64"/>
      <c r="R100" s="30">
        <f>COUNTIF(D98:D99,"3")</f>
        <v>1</v>
      </c>
      <c r="S100" s="30">
        <f>COUNTIF(G98:G99,"3")</f>
        <v>1</v>
      </c>
      <c r="T100" s="30">
        <f>COUNTIF(J98:J99,"3")</f>
        <v>1</v>
      </c>
      <c r="U100" s="30">
        <f>COUNTIF(M98:M99,"3")</f>
        <v>0</v>
      </c>
    </row>
    <row r="101" spans="1:21" ht="18.75" x14ac:dyDescent="0.2">
      <c r="A101" s="281"/>
      <c r="B101" s="65"/>
      <c r="C101" s="256" t="s">
        <v>111</v>
      </c>
      <c r="D101" s="256"/>
      <c r="E101" s="256"/>
      <c r="F101" s="256"/>
      <c r="G101" s="256"/>
      <c r="H101" s="256"/>
      <c r="I101" s="256"/>
      <c r="J101" s="256"/>
      <c r="K101" s="261"/>
      <c r="L101" s="61"/>
      <c r="M101" s="61"/>
      <c r="N101" s="61"/>
      <c r="O101" s="61"/>
      <c r="R101" s="30">
        <f>COUNTIF(D98:D99,"4")</f>
        <v>0</v>
      </c>
      <c r="S101" s="30">
        <f>COUNTIF(G98:G99,"4")</f>
        <v>0</v>
      </c>
      <c r="T101" s="30">
        <f>COUNTIF(J98:J99,"4")</f>
        <v>0</v>
      </c>
      <c r="U101" s="30">
        <f>COUNTIF(M98:M99,"4")</f>
        <v>0</v>
      </c>
    </row>
    <row r="102" spans="1:21" ht="30" customHeight="1" x14ac:dyDescent="0.2">
      <c r="A102" s="281"/>
      <c r="B102" s="57"/>
      <c r="C102" s="48" t="s">
        <v>112</v>
      </c>
      <c r="D102" s="78">
        <v>3</v>
      </c>
      <c r="E102" s="117" t="s">
        <v>267</v>
      </c>
      <c r="F102" s="117" t="s">
        <v>268</v>
      </c>
      <c r="G102" s="130">
        <v>3</v>
      </c>
      <c r="H102" s="118" t="s">
        <v>486</v>
      </c>
      <c r="I102" s="118" t="s">
        <v>268</v>
      </c>
      <c r="J102" s="133">
        <v>3</v>
      </c>
      <c r="K102" s="126" t="s">
        <v>563</v>
      </c>
      <c r="L102" s="126" t="s">
        <v>564</v>
      </c>
      <c r="M102" s="136"/>
      <c r="N102" s="128"/>
      <c r="O102" s="128"/>
      <c r="R102" s="30">
        <f>COUNTIF(D102:D111,"1")</f>
        <v>2</v>
      </c>
      <c r="S102" s="30">
        <f>COUNTIF(G102:G111,"1")</f>
        <v>2</v>
      </c>
      <c r="T102" s="30">
        <f>COUNTIF(J102:J111,"1")</f>
        <v>1</v>
      </c>
      <c r="U102" s="30">
        <f>COUNTIF(M102:M111,"1")</f>
        <v>0</v>
      </c>
    </row>
    <row r="103" spans="1:21" ht="30" customHeight="1" x14ac:dyDescent="0.2">
      <c r="A103" s="281"/>
      <c r="B103" s="65"/>
      <c r="C103" s="41" t="s">
        <v>113</v>
      </c>
      <c r="D103" s="78">
        <v>1</v>
      </c>
      <c r="E103" s="125" t="s">
        <v>269</v>
      </c>
      <c r="F103" s="117" t="s">
        <v>270</v>
      </c>
      <c r="G103" s="130">
        <v>1</v>
      </c>
      <c r="H103" s="121" t="s">
        <v>269</v>
      </c>
      <c r="I103" s="118" t="s">
        <v>270</v>
      </c>
      <c r="J103" s="133">
        <v>2</v>
      </c>
      <c r="K103" s="126" t="s">
        <v>658</v>
      </c>
      <c r="L103" s="126" t="s">
        <v>659</v>
      </c>
      <c r="M103" s="136"/>
      <c r="N103" s="128"/>
      <c r="O103" s="128"/>
      <c r="R103" s="30">
        <f>COUNTIF(D102:D111,"2")</f>
        <v>2</v>
      </c>
      <c r="S103" s="30">
        <f>COUNTIF(G102:G111,"2")</f>
        <v>2</v>
      </c>
      <c r="T103" s="30">
        <f>COUNTIF(J102:J111,"2")</f>
        <v>3</v>
      </c>
      <c r="U103" s="30">
        <f>COUNTIF(M102:M111,"2")</f>
        <v>0</v>
      </c>
    </row>
    <row r="104" spans="1:21" ht="30" customHeight="1" x14ac:dyDescent="0.2">
      <c r="A104" s="281"/>
      <c r="B104" s="65"/>
      <c r="C104" s="41" t="s">
        <v>114</v>
      </c>
      <c r="D104" s="78">
        <v>2</v>
      </c>
      <c r="E104" s="125" t="s">
        <v>271</v>
      </c>
      <c r="F104" s="117" t="s">
        <v>272</v>
      </c>
      <c r="G104" s="130">
        <v>2</v>
      </c>
      <c r="H104" s="121" t="s">
        <v>487</v>
      </c>
      <c r="I104" s="118" t="s">
        <v>272</v>
      </c>
      <c r="J104" s="133">
        <v>2</v>
      </c>
      <c r="K104" s="126" t="s">
        <v>487</v>
      </c>
      <c r="L104" s="126" t="s">
        <v>565</v>
      </c>
      <c r="M104" s="136"/>
      <c r="N104" s="128"/>
      <c r="O104" s="128"/>
      <c r="R104" s="30">
        <f>COUNTIF(D102:D111,"3")</f>
        <v>5</v>
      </c>
      <c r="S104" s="30">
        <f>COUNTIF(G102:G111,"3")</f>
        <v>5</v>
      </c>
      <c r="T104" s="30">
        <f>COUNTIF(J102:J111,"3")</f>
        <v>5</v>
      </c>
      <c r="U104" s="30">
        <f>COUNTIF(M102:M111,"3")</f>
        <v>0</v>
      </c>
    </row>
    <row r="105" spans="1:21" ht="30" customHeight="1" x14ac:dyDescent="0.2">
      <c r="A105" s="281"/>
      <c r="B105" s="65"/>
      <c r="C105" s="41" t="s">
        <v>115</v>
      </c>
      <c r="D105" s="78">
        <v>3</v>
      </c>
      <c r="E105" s="125" t="s">
        <v>273</v>
      </c>
      <c r="F105" s="117" t="s">
        <v>274</v>
      </c>
      <c r="G105" s="130">
        <v>3</v>
      </c>
      <c r="H105" s="121" t="s">
        <v>488</v>
      </c>
      <c r="I105" s="118" t="s">
        <v>489</v>
      </c>
      <c r="J105" s="133">
        <v>3</v>
      </c>
      <c r="K105" s="126" t="s">
        <v>273</v>
      </c>
      <c r="L105" s="126" t="s">
        <v>566</v>
      </c>
      <c r="M105" s="136"/>
      <c r="N105" s="128"/>
      <c r="O105" s="128"/>
      <c r="R105" s="30">
        <f>COUNTIF(D102:D111,"4")</f>
        <v>1</v>
      </c>
      <c r="S105" s="30">
        <f>COUNTIF(G102:G111,"4")</f>
        <v>1</v>
      </c>
      <c r="T105" s="30">
        <f>COUNTIF(J102:J111,"4")</f>
        <v>1</v>
      </c>
      <c r="U105" s="30">
        <f>COUNTIF(M102:M111,"4")</f>
        <v>0</v>
      </c>
    </row>
    <row r="106" spans="1:21" ht="30" customHeight="1" x14ac:dyDescent="0.2">
      <c r="A106" s="281"/>
      <c r="B106" s="65"/>
      <c r="C106" s="41" t="s">
        <v>116</v>
      </c>
      <c r="D106" s="78">
        <v>3</v>
      </c>
      <c r="E106" s="125" t="s">
        <v>275</v>
      </c>
      <c r="F106" s="117" t="s">
        <v>276</v>
      </c>
      <c r="G106" s="130">
        <v>3</v>
      </c>
      <c r="H106" s="121" t="s">
        <v>275</v>
      </c>
      <c r="I106" s="118" t="s">
        <v>276</v>
      </c>
      <c r="J106" s="133">
        <v>3</v>
      </c>
      <c r="K106" s="126" t="s">
        <v>275</v>
      </c>
      <c r="L106" s="126" t="s">
        <v>567</v>
      </c>
      <c r="M106" s="136"/>
      <c r="N106" s="128"/>
      <c r="O106" s="128"/>
    </row>
    <row r="107" spans="1:21" ht="30" customHeight="1" x14ac:dyDescent="0.2">
      <c r="A107" s="281"/>
      <c r="B107" s="65"/>
      <c r="C107" s="41" t="s">
        <v>117</v>
      </c>
      <c r="D107" s="78">
        <v>2</v>
      </c>
      <c r="E107" s="125" t="s">
        <v>277</v>
      </c>
      <c r="F107" s="117" t="s">
        <v>278</v>
      </c>
      <c r="G107" s="130">
        <v>2</v>
      </c>
      <c r="H107" s="121" t="s">
        <v>277</v>
      </c>
      <c r="I107" s="118" t="s">
        <v>278</v>
      </c>
      <c r="J107" s="133">
        <v>2</v>
      </c>
      <c r="K107" s="126" t="s">
        <v>568</v>
      </c>
      <c r="L107" s="126" t="s">
        <v>569</v>
      </c>
      <c r="M107" s="136"/>
      <c r="N107" s="128"/>
      <c r="O107" s="128"/>
    </row>
    <row r="108" spans="1:21" ht="30" customHeight="1" x14ac:dyDescent="0.2">
      <c r="A108" s="281"/>
      <c r="B108" s="65"/>
      <c r="C108" s="41" t="s">
        <v>118</v>
      </c>
      <c r="D108" s="78">
        <v>3</v>
      </c>
      <c r="E108" s="125" t="s">
        <v>279</v>
      </c>
      <c r="F108" s="117" t="s">
        <v>276</v>
      </c>
      <c r="G108" s="130">
        <v>3</v>
      </c>
      <c r="H108" s="121" t="s">
        <v>279</v>
      </c>
      <c r="I108" s="118" t="s">
        <v>276</v>
      </c>
      <c r="J108" s="133">
        <v>3</v>
      </c>
      <c r="K108" s="126" t="s">
        <v>279</v>
      </c>
      <c r="L108" s="126" t="s">
        <v>567</v>
      </c>
      <c r="M108" s="136"/>
      <c r="N108" s="128"/>
      <c r="O108" s="128"/>
    </row>
    <row r="109" spans="1:21" ht="30" customHeight="1" x14ac:dyDescent="0.2">
      <c r="A109" s="281"/>
      <c r="B109" s="65"/>
      <c r="C109" s="41" t="s">
        <v>119</v>
      </c>
      <c r="D109" s="78">
        <v>1</v>
      </c>
      <c r="E109" s="125" t="s">
        <v>280</v>
      </c>
      <c r="F109" s="117" t="s">
        <v>281</v>
      </c>
      <c r="G109" s="130">
        <v>1</v>
      </c>
      <c r="H109" s="121" t="s">
        <v>280</v>
      </c>
      <c r="I109" s="118" t="s">
        <v>281</v>
      </c>
      <c r="J109" s="133">
        <v>1</v>
      </c>
      <c r="K109" s="152" t="s">
        <v>280</v>
      </c>
      <c r="L109" s="152" t="s">
        <v>570</v>
      </c>
      <c r="M109" s="136"/>
      <c r="N109" s="128"/>
      <c r="O109" s="128"/>
    </row>
    <row r="110" spans="1:21" ht="30" customHeight="1" x14ac:dyDescent="0.2">
      <c r="A110" s="281"/>
      <c r="B110" s="65"/>
      <c r="C110" s="41" t="s">
        <v>120</v>
      </c>
      <c r="D110" s="78">
        <v>4</v>
      </c>
      <c r="E110" s="125" t="s">
        <v>282</v>
      </c>
      <c r="F110" s="117" t="s">
        <v>283</v>
      </c>
      <c r="G110" s="130">
        <v>4</v>
      </c>
      <c r="H110" s="121" t="s">
        <v>282</v>
      </c>
      <c r="I110" s="118" t="s">
        <v>283</v>
      </c>
      <c r="J110" s="133">
        <v>4</v>
      </c>
      <c r="K110" s="126" t="s">
        <v>282</v>
      </c>
      <c r="L110" s="126" t="s">
        <v>571</v>
      </c>
      <c r="M110" s="136"/>
      <c r="N110" s="128"/>
      <c r="O110" s="128"/>
    </row>
    <row r="111" spans="1:21" ht="30" customHeight="1" x14ac:dyDescent="0.2">
      <c r="A111" s="281"/>
      <c r="B111" s="65"/>
      <c r="C111" s="41" t="s">
        <v>121</v>
      </c>
      <c r="D111" s="78">
        <v>3</v>
      </c>
      <c r="E111" s="125" t="s">
        <v>284</v>
      </c>
      <c r="F111" s="117" t="s">
        <v>285</v>
      </c>
      <c r="G111" s="130">
        <v>3</v>
      </c>
      <c r="H111" s="121" t="s">
        <v>284</v>
      </c>
      <c r="I111" s="118" t="s">
        <v>285</v>
      </c>
      <c r="J111" s="133">
        <v>3</v>
      </c>
      <c r="K111" s="126" t="s">
        <v>572</v>
      </c>
      <c r="L111" s="126" t="s">
        <v>573</v>
      </c>
      <c r="M111" s="136"/>
      <c r="N111" s="128"/>
      <c r="O111" s="128"/>
    </row>
    <row r="112" spans="1:21" ht="5.25" customHeight="1" x14ac:dyDescent="0.25">
      <c r="B112" s="267"/>
      <c r="C112" s="268"/>
      <c r="D112" s="70"/>
      <c r="E112" s="71"/>
      <c r="F112" s="71"/>
      <c r="G112" s="70"/>
      <c r="H112" s="71"/>
      <c r="I112" s="71"/>
      <c r="J112" s="70"/>
      <c r="K112" s="72"/>
      <c r="M112" s="70"/>
      <c r="N112" s="72"/>
    </row>
    <row r="113" spans="1:21" ht="18.75" x14ac:dyDescent="0.2">
      <c r="A113" s="281"/>
      <c r="B113" s="65"/>
      <c r="C113" s="256" t="s">
        <v>0</v>
      </c>
      <c r="D113" s="256"/>
      <c r="E113" s="256"/>
      <c r="F113" s="256"/>
      <c r="G113" s="256"/>
      <c r="H113" s="256"/>
      <c r="I113" s="256"/>
      <c r="J113" s="256"/>
      <c r="K113" s="261"/>
      <c r="L113" s="61"/>
      <c r="M113" s="61"/>
      <c r="N113" s="61"/>
      <c r="O113" s="61"/>
    </row>
    <row r="114" spans="1:21" ht="30" customHeight="1" x14ac:dyDescent="0.2">
      <c r="A114" s="281"/>
      <c r="B114" s="68"/>
      <c r="C114" s="42" t="s">
        <v>1</v>
      </c>
      <c r="D114" s="78">
        <v>3</v>
      </c>
      <c r="E114" s="125" t="s">
        <v>286</v>
      </c>
      <c r="F114" s="117" t="s">
        <v>287</v>
      </c>
      <c r="G114" s="130">
        <v>3</v>
      </c>
      <c r="H114" s="121" t="s">
        <v>286</v>
      </c>
      <c r="I114" s="118" t="s">
        <v>287</v>
      </c>
      <c r="J114" s="133">
        <v>2</v>
      </c>
      <c r="K114" s="126" t="s">
        <v>286</v>
      </c>
      <c r="L114" s="126" t="s">
        <v>287</v>
      </c>
      <c r="M114" s="136"/>
      <c r="N114" s="128"/>
      <c r="O114" s="128"/>
      <c r="R114" s="30">
        <f>COUNTIF(D114:D117,"1")</f>
        <v>0</v>
      </c>
      <c r="S114" s="30">
        <f>COUNTIF(G114:G117,"1")</f>
        <v>0</v>
      </c>
      <c r="T114" s="30">
        <f>COUNTIF(J114:J117,"1")</f>
        <v>0</v>
      </c>
      <c r="U114" s="30">
        <f>COUNTIF(M114:M117,"1")</f>
        <v>0</v>
      </c>
    </row>
    <row r="115" spans="1:21" ht="30" customHeight="1" x14ac:dyDescent="0.2">
      <c r="A115" s="281"/>
      <c r="B115" s="65"/>
      <c r="C115" s="41" t="s">
        <v>2</v>
      </c>
      <c r="D115" s="78">
        <v>3</v>
      </c>
      <c r="E115" s="125" t="s">
        <v>288</v>
      </c>
      <c r="F115" s="117" t="s">
        <v>287</v>
      </c>
      <c r="G115" s="130">
        <v>3</v>
      </c>
      <c r="H115" s="121" t="s">
        <v>288</v>
      </c>
      <c r="I115" s="118" t="s">
        <v>287</v>
      </c>
      <c r="J115" s="133">
        <v>3</v>
      </c>
      <c r="K115" s="126" t="s">
        <v>288</v>
      </c>
      <c r="L115" s="126" t="s">
        <v>287</v>
      </c>
      <c r="M115" s="136"/>
      <c r="N115" s="128"/>
      <c r="O115" s="128"/>
      <c r="R115" s="30">
        <f>COUNTIF(D114:D117,"2")</f>
        <v>1</v>
      </c>
      <c r="S115" s="30">
        <f>COUNTIF(G114:G117,"2")</f>
        <v>1</v>
      </c>
      <c r="T115" s="30">
        <f>COUNTIF(J114:J117,"2")</f>
        <v>2</v>
      </c>
      <c r="U115" s="30">
        <f>COUNTIF(M114:M117,"2")</f>
        <v>0</v>
      </c>
    </row>
    <row r="116" spans="1:21" ht="30" customHeight="1" x14ac:dyDescent="0.2">
      <c r="A116" s="281"/>
      <c r="B116" s="65"/>
      <c r="C116" s="41" t="s">
        <v>3</v>
      </c>
      <c r="D116" s="78">
        <v>2</v>
      </c>
      <c r="E116" s="125" t="s">
        <v>289</v>
      </c>
      <c r="F116" s="117" t="s">
        <v>287</v>
      </c>
      <c r="G116" s="130">
        <v>2</v>
      </c>
      <c r="H116" s="121" t="s">
        <v>289</v>
      </c>
      <c r="I116" s="118" t="s">
        <v>287</v>
      </c>
      <c r="J116" s="133">
        <v>2</v>
      </c>
      <c r="K116" s="126" t="s">
        <v>289</v>
      </c>
      <c r="L116" s="126" t="s">
        <v>287</v>
      </c>
      <c r="M116" s="136"/>
      <c r="N116" s="128"/>
      <c r="O116" s="128"/>
      <c r="R116" s="30">
        <f>COUNTIF(D114:D117,"3")</f>
        <v>3</v>
      </c>
      <c r="S116" s="30">
        <f>COUNTIF(G114:G117,"3")</f>
        <v>3</v>
      </c>
      <c r="T116" s="30">
        <f>COUNTIF(J114:J117,"3")</f>
        <v>2</v>
      </c>
      <c r="U116" s="30">
        <f>COUNTIF(M114:M117,"3")</f>
        <v>0</v>
      </c>
    </row>
    <row r="117" spans="1:21" ht="30" customHeight="1" x14ac:dyDescent="0.2">
      <c r="A117" s="281"/>
      <c r="B117" s="65"/>
      <c r="C117" s="41" t="s">
        <v>4</v>
      </c>
      <c r="D117" s="78">
        <v>3</v>
      </c>
      <c r="E117" s="125" t="s">
        <v>290</v>
      </c>
      <c r="F117" s="117" t="s">
        <v>287</v>
      </c>
      <c r="G117" s="130">
        <v>3</v>
      </c>
      <c r="H117" s="121" t="s">
        <v>490</v>
      </c>
      <c r="I117" s="118" t="s">
        <v>287</v>
      </c>
      <c r="J117" s="133">
        <v>3</v>
      </c>
      <c r="K117" s="126" t="s">
        <v>490</v>
      </c>
      <c r="L117" s="126" t="s">
        <v>287</v>
      </c>
      <c r="M117" s="136"/>
      <c r="N117" s="128"/>
      <c r="O117" s="128"/>
      <c r="R117" s="30">
        <f>COUNTIF(D114:D117,"4")</f>
        <v>0</v>
      </c>
      <c r="S117" s="30">
        <f>COUNTIF(G114:G117,"4")</f>
        <v>0</v>
      </c>
      <c r="T117" s="30">
        <f>COUNTIF(J114:J117,"4")</f>
        <v>0</v>
      </c>
      <c r="U117" s="30">
        <f>COUNTIF(M114:M117,"4")</f>
        <v>0</v>
      </c>
    </row>
    <row r="118" spans="1:21" ht="7.5" customHeight="1" x14ac:dyDescent="0.25">
      <c r="B118" s="262"/>
      <c r="C118" s="263"/>
      <c r="D118" s="70"/>
      <c r="E118" s="71"/>
      <c r="F118" s="71"/>
      <c r="G118" s="70"/>
      <c r="H118" s="71"/>
      <c r="I118" s="71"/>
      <c r="J118" s="58"/>
      <c r="K118" s="64"/>
      <c r="M118" s="58"/>
      <c r="N118" s="64"/>
    </row>
    <row r="119" spans="1:21" ht="15.75" customHeight="1" x14ac:dyDescent="0.2">
      <c r="B119" s="223" t="s">
        <v>24</v>
      </c>
      <c r="C119" s="224"/>
      <c r="D119" s="257" t="s">
        <v>242</v>
      </c>
      <c r="E119" s="258"/>
      <c r="F119" s="259"/>
      <c r="G119" s="237" t="s">
        <v>522</v>
      </c>
      <c r="H119" s="238"/>
      <c r="I119" s="239"/>
      <c r="J119" s="266" t="s">
        <v>545</v>
      </c>
      <c r="K119" s="266"/>
      <c r="L119" s="266"/>
      <c r="M119" s="210" t="s">
        <v>176</v>
      </c>
      <c r="N119" s="210"/>
      <c r="O119" s="210"/>
    </row>
    <row r="120" spans="1:21" ht="15.75" customHeight="1" x14ac:dyDescent="0.2">
      <c r="B120" s="225"/>
      <c r="C120" s="226"/>
      <c r="D120" s="51" t="s">
        <v>34</v>
      </c>
      <c r="E120" s="52" t="s">
        <v>122</v>
      </c>
      <c r="F120" s="52"/>
      <c r="G120" s="51" t="s">
        <v>34</v>
      </c>
      <c r="H120" s="52" t="s">
        <v>122</v>
      </c>
      <c r="I120" s="52"/>
      <c r="J120" s="51" t="s">
        <v>34</v>
      </c>
      <c r="K120" s="52" t="s">
        <v>122</v>
      </c>
      <c r="L120" s="73" t="s">
        <v>125</v>
      </c>
      <c r="M120" s="51" t="s">
        <v>34</v>
      </c>
      <c r="N120" s="52" t="s">
        <v>122</v>
      </c>
      <c r="O120" s="73"/>
    </row>
    <row r="121" spans="1:21" ht="18.75" x14ac:dyDescent="0.2">
      <c r="A121" s="281"/>
      <c r="B121" s="67"/>
      <c r="C121" s="256" t="s">
        <v>5</v>
      </c>
      <c r="D121" s="256"/>
      <c r="E121" s="256"/>
      <c r="F121" s="256"/>
      <c r="G121" s="256"/>
      <c r="H121" s="256"/>
      <c r="I121" s="256"/>
      <c r="J121" s="256"/>
      <c r="K121" s="261"/>
      <c r="L121" s="61"/>
      <c r="M121" s="61"/>
      <c r="N121" s="61"/>
      <c r="O121" s="61"/>
    </row>
    <row r="122" spans="1:21" ht="140.25" customHeight="1" x14ac:dyDescent="0.2">
      <c r="A122" s="281"/>
      <c r="B122" s="69"/>
      <c r="C122" s="74" t="s">
        <v>6</v>
      </c>
      <c r="D122" s="78">
        <v>1</v>
      </c>
      <c r="E122" s="117" t="s">
        <v>328</v>
      </c>
      <c r="F122" s="117" t="s">
        <v>329</v>
      </c>
      <c r="G122" s="130">
        <v>2</v>
      </c>
      <c r="H122" s="118" t="s">
        <v>491</v>
      </c>
      <c r="I122" s="118" t="s">
        <v>492</v>
      </c>
      <c r="J122" s="78">
        <v>3</v>
      </c>
      <c r="K122" s="117" t="s">
        <v>644</v>
      </c>
      <c r="L122" s="117" t="s">
        <v>645</v>
      </c>
      <c r="M122" s="136"/>
      <c r="N122" s="128"/>
      <c r="O122" s="128"/>
      <c r="R122" s="30">
        <f>COUNTIF(D122:D125,"1")</f>
        <v>1</v>
      </c>
      <c r="S122" s="30">
        <f>COUNTIF(G122:G125,"1")</f>
        <v>0</v>
      </c>
      <c r="T122" s="30">
        <f>COUNTIF(J122:J125,"1")</f>
        <v>0</v>
      </c>
      <c r="U122" s="30">
        <f>COUNTIF(M122:M125,"1")</f>
        <v>0</v>
      </c>
    </row>
    <row r="123" spans="1:21" ht="75" customHeight="1" x14ac:dyDescent="0.2">
      <c r="A123" s="281"/>
      <c r="B123" s="68"/>
      <c r="C123" s="42" t="s">
        <v>7</v>
      </c>
      <c r="D123" s="78"/>
      <c r="E123" s="125" t="s">
        <v>330</v>
      </c>
      <c r="F123" s="117" t="s">
        <v>331</v>
      </c>
      <c r="G123" s="130"/>
      <c r="H123" s="121" t="s">
        <v>493</v>
      </c>
      <c r="I123" s="118"/>
      <c r="J123" s="78">
        <v>3</v>
      </c>
      <c r="K123" s="125" t="s">
        <v>330</v>
      </c>
      <c r="L123" s="117" t="s">
        <v>331</v>
      </c>
      <c r="M123" s="136"/>
      <c r="N123" s="128"/>
      <c r="O123" s="128"/>
      <c r="R123" s="30">
        <f>COUNTIF(D122:D125,"2")</f>
        <v>2</v>
      </c>
      <c r="S123" s="30">
        <f>COUNTIF(G122:G125,"2")</f>
        <v>2</v>
      </c>
      <c r="T123" s="30">
        <f>COUNTIF(J122:J125,"2")</f>
        <v>1</v>
      </c>
      <c r="U123" s="30">
        <f>COUNTIF(M122:M125,"2")</f>
        <v>0</v>
      </c>
    </row>
    <row r="124" spans="1:21" ht="94.5" customHeight="1" x14ac:dyDescent="0.2">
      <c r="A124" s="281"/>
      <c r="B124" s="65"/>
      <c r="C124" s="42" t="s">
        <v>8</v>
      </c>
      <c r="D124" s="78">
        <v>2</v>
      </c>
      <c r="E124" s="149" t="s">
        <v>332</v>
      </c>
      <c r="F124" s="117" t="s">
        <v>333</v>
      </c>
      <c r="G124" s="130">
        <v>3</v>
      </c>
      <c r="H124" s="121" t="s">
        <v>494</v>
      </c>
      <c r="I124" s="118" t="s">
        <v>495</v>
      </c>
      <c r="J124" s="78">
        <v>3</v>
      </c>
      <c r="K124" s="149" t="s">
        <v>646</v>
      </c>
      <c r="L124" s="117" t="s">
        <v>333</v>
      </c>
      <c r="M124" s="136"/>
      <c r="N124" s="128"/>
      <c r="O124" s="128"/>
      <c r="R124" s="30">
        <f>COUNTIF(D122:D125,"3")</f>
        <v>0</v>
      </c>
      <c r="S124" s="30">
        <f>COUNTIF(G122:G125,"3")</f>
        <v>1</v>
      </c>
      <c r="T124" s="30">
        <f>COUNTIF(J122:J125,"3")</f>
        <v>3</v>
      </c>
      <c r="U124" s="30">
        <f>COUNTIF(M122:M125,"3")</f>
        <v>0</v>
      </c>
    </row>
    <row r="125" spans="1:21" ht="139.5" customHeight="1" x14ac:dyDescent="0.2">
      <c r="A125" s="281"/>
      <c r="B125" s="65"/>
      <c r="C125" s="41" t="s">
        <v>9</v>
      </c>
      <c r="D125" s="78">
        <v>2</v>
      </c>
      <c r="E125" s="125" t="s">
        <v>334</v>
      </c>
      <c r="F125" s="117" t="s">
        <v>350</v>
      </c>
      <c r="G125" s="130">
        <v>2</v>
      </c>
      <c r="H125" s="121" t="s">
        <v>496</v>
      </c>
      <c r="I125" s="118" t="s">
        <v>497</v>
      </c>
      <c r="J125" s="155">
        <v>2</v>
      </c>
      <c r="K125" s="152" t="s">
        <v>334</v>
      </c>
      <c r="L125" s="153" t="s">
        <v>350</v>
      </c>
      <c r="M125" s="136"/>
      <c r="N125" s="128"/>
      <c r="O125" s="128"/>
      <c r="R125" s="30">
        <f>COUNTIF(D122:D125,"4")</f>
        <v>0</v>
      </c>
      <c r="S125" s="30">
        <f>COUNTIF(G122:G125,"4")</f>
        <v>0</v>
      </c>
      <c r="T125" s="30">
        <f>COUNTIF(J122:J125,"4")</f>
        <v>0</v>
      </c>
      <c r="U125" s="30">
        <f>COUNTIF(M122:M125,"4")</f>
        <v>0</v>
      </c>
    </row>
    <row r="126" spans="1:21" ht="8.25" customHeight="1" x14ac:dyDescent="0.25">
      <c r="B126" s="262"/>
      <c r="C126" s="263"/>
      <c r="D126" s="58"/>
      <c r="E126" s="59"/>
      <c r="F126" s="59"/>
      <c r="G126" s="58"/>
      <c r="H126" s="59"/>
      <c r="I126" s="59"/>
      <c r="J126" s="58"/>
      <c r="K126" s="64"/>
      <c r="M126" s="58"/>
      <c r="N126" s="64"/>
    </row>
    <row r="127" spans="1:21" ht="18.75" x14ac:dyDescent="0.2">
      <c r="A127" s="281"/>
      <c r="B127" s="65"/>
      <c r="C127" s="256" t="s">
        <v>10</v>
      </c>
      <c r="D127" s="256"/>
      <c r="E127" s="256"/>
      <c r="F127" s="256"/>
      <c r="G127" s="256"/>
      <c r="H127" s="256"/>
      <c r="I127" s="256"/>
      <c r="J127" s="256"/>
      <c r="K127" s="261"/>
      <c r="L127" s="61"/>
      <c r="M127" s="61"/>
      <c r="N127" s="61"/>
      <c r="O127" s="61"/>
    </row>
    <row r="128" spans="1:21" ht="153.75" customHeight="1" x14ac:dyDescent="0.2">
      <c r="A128" s="281"/>
      <c r="B128" s="57"/>
      <c r="C128" s="48" t="s">
        <v>11</v>
      </c>
      <c r="D128" s="78">
        <v>3</v>
      </c>
      <c r="E128" s="117" t="s">
        <v>335</v>
      </c>
      <c r="F128" s="150" t="s">
        <v>336</v>
      </c>
      <c r="G128" s="130">
        <v>3</v>
      </c>
      <c r="H128" s="118" t="s">
        <v>498</v>
      </c>
      <c r="I128" s="118" t="s">
        <v>499</v>
      </c>
      <c r="J128" s="78">
        <v>3</v>
      </c>
      <c r="K128" s="117" t="s">
        <v>335</v>
      </c>
      <c r="L128" s="150" t="s">
        <v>336</v>
      </c>
      <c r="M128" s="136"/>
      <c r="N128" s="128"/>
      <c r="O128" s="128"/>
      <c r="R128" s="30">
        <f>COUNTIF(D128:D131,"1")</f>
        <v>1</v>
      </c>
      <c r="S128" s="30">
        <f>COUNTIF(G128:G131,"1")</f>
        <v>1</v>
      </c>
      <c r="T128" s="30">
        <f>COUNTIF(J128:J131,"1")</f>
        <v>0</v>
      </c>
      <c r="U128" s="30">
        <f>COUNTIF(M128:M131,"1")</f>
        <v>0</v>
      </c>
    </row>
    <row r="129" spans="1:21" ht="83.25" customHeight="1" x14ac:dyDescent="0.2">
      <c r="A129" s="281"/>
      <c r="B129" s="65"/>
      <c r="C129" s="41" t="s">
        <v>12</v>
      </c>
      <c r="D129" s="78">
        <v>2</v>
      </c>
      <c r="E129" s="125" t="s">
        <v>337</v>
      </c>
      <c r="F129" s="117" t="s">
        <v>351</v>
      </c>
      <c r="G129" s="130">
        <v>2</v>
      </c>
      <c r="H129" s="121" t="s">
        <v>500</v>
      </c>
      <c r="I129" s="118" t="s">
        <v>502</v>
      </c>
      <c r="J129" s="78">
        <v>3</v>
      </c>
      <c r="K129" s="125" t="s">
        <v>647</v>
      </c>
      <c r="L129" s="117" t="s">
        <v>648</v>
      </c>
      <c r="M129" s="136"/>
      <c r="N129" s="128"/>
      <c r="O129" s="128"/>
      <c r="R129" s="30">
        <f>COUNTIF(D128:D131,"2")</f>
        <v>1</v>
      </c>
      <c r="S129" s="30">
        <f>COUNTIF(G128:G131,"2")</f>
        <v>1</v>
      </c>
      <c r="T129" s="30">
        <f>COUNTIF(J128:J131,"2")</f>
        <v>0</v>
      </c>
      <c r="U129" s="30">
        <f>COUNTIF(M128:M131,"2")</f>
        <v>0</v>
      </c>
    </row>
    <row r="130" spans="1:21" ht="76.5" customHeight="1" x14ac:dyDescent="0.2">
      <c r="A130" s="281"/>
      <c r="B130" s="65"/>
      <c r="C130" s="41" t="s">
        <v>13</v>
      </c>
      <c r="D130" s="78">
        <v>3</v>
      </c>
      <c r="E130" s="125" t="s">
        <v>338</v>
      </c>
      <c r="F130" s="117" t="s">
        <v>339</v>
      </c>
      <c r="G130" s="130">
        <v>3</v>
      </c>
      <c r="H130" s="121" t="s">
        <v>501</v>
      </c>
      <c r="I130" s="118" t="s">
        <v>503</v>
      </c>
      <c r="J130" s="78">
        <v>3</v>
      </c>
      <c r="K130" s="125" t="s">
        <v>338</v>
      </c>
      <c r="L130" s="117" t="s">
        <v>339</v>
      </c>
      <c r="M130" s="136"/>
      <c r="N130" s="128"/>
      <c r="O130" s="128"/>
      <c r="R130" s="30">
        <f>COUNTIF(D128:D131,"3")</f>
        <v>2</v>
      </c>
      <c r="S130" s="30">
        <f>COUNTIF(G128:G131,"3")</f>
        <v>2</v>
      </c>
      <c r="T130" s="30">
        <f>COUNTIF(J128:J131,"3")</f>
        <v>4</v>
      </c>
      <c r="U130" s="30">
        <f>COUNTIF(M128:M131,"3")</f>
        <v>0</v>
      </c>
    </row>
    <row r="131" spans="1:21" ht="98.25" customHeight="1" x14ac:dyDescent="0.2">
      <c r="A131" s="281"/>
      <c r="B131" s="65"/>
      <c r="C131" s="41" t="s">
        <v>14</v>
      </c>
      <c r="D131" s="78">
        <v>1</v>
      </c>
      <c r="E131" s="125" t="s">
        <v>352</v>
      </c>
      <c r="F131" s="117" t="s">
        <v>340</v>
      </c>
      <c r="G131" s="130">
        <v>1</v>
      </c>
      <c r="H131" s="121" t="s">
        <v>504</v>
      </c>
      <c r="I131" s="118" t="s">
        <v>505</v>
      </c>
      <c r="J131" s="78">
        <v>3</v>
      </c>
      <c r="K131" s="125" t="s">
        <v>649</v>
      </c>
      <c r="L131" s="117" t="s">
        <v>650</v>
      </c>
      <c r="M131" s="136"/>
      <c r="N131" s="128"/>
      <c r="O131" s="128"/>
      <c r="R131" s="30">
        <f>COUNTIF(D128:D131,"4")</f>
        <v>0</v>
      </c>
      <c r="S131" s="30">
        <f>COUNTIF(G128:G131,"4")</f>
        <v>0</v>
      </c>
      <c r="T131" s="30">
        <f>COUNTIF(J128:J131,"4")</f>
        <v>0</v>
      </c>
      <c r="U131" s="30">
        <f>COUNTIF(M128:M131,"4")</f>
        <v>0</v>
      </c>
    </row>
    <row r="132" spans="1:21" ht="9" customHeight="1" x14ac:dyDescent="0.25">
      <c r="B132" s="262"/>
      <c r="C132" s="263"/>
      <c r="D132" s="58"/>
      <c r="E132" s="59"/>
      <c r="F132" s="59"/>
      <c r="G132" s="58"/>
      <c r="H132" s="59"/>
      <c r="I132" s="59"/>
      <c r="J132" s="58"/>
      <c r="K132" s="64"/>
      <c r="M132" s="58"/>
      <c r="N132" s="64"/>
    </row>
    <row r="133" spans="1:21" ht="18.75" x14ac:dyDescent="0.2">
      <c r="A133" s="281"/>
      <c r="B133" s="65"/>
      <c r="C133" s="256" t="s">
        <v>15</v>
      </c>
      <c r="D133" s="256"/>
      <c r="E133" s="256"/>
      <c r="F133" s="256"/>
      <c r="G133" s="256"/>
      <c r="H133" s="256"/>
      <c r="I133" s="256"/>
      <c r="J133" s="256"/>
      <c r="K133" s="261"/>
      <c r="L133" s="61"/>
      <c r="M133" s="61"/>
      <c r="N133" s="61"/>
      <c r="O133" s="61"/>
    </row>
    <row r="134" spans="1:21" ht="86.25" customHeight="1" x14ac:dyDescent="0.2">
      <c r="A134" s="281"/>
      <c r="B134" s="57"/>
      <c r="C134" s="48" t="s">
        <v>16</v>
      </c>
      <c r="D134" s="78">
        <v>2</v>
      </c>
      <c r="E134" s="117" t="s">
        <v>353</v>
      </c>
      <c r="F134" s="117" t="s">
        <v>341</v>
      </c>
      <c r="G134" s="130">
        <v>2</v>
      </c>
      <c r="H134" s="118" t="s">
        <v>506</v>
      </c>
      <c r="I134" s="118" t="s">
        <v>507</v>
      </c>
      <c r="J134" s="78">
        <v>2</v>
      </c>
      <c r="K134" s="117" t="s">
        <v>651</v>
      </c>
      <c r="L134" s="117" t="s">
        <v>341</v>
      </c>
      <c r="M134" s="136"/>
      <c r="N134" s="128"/>
      <c r="O134" s="128"/>
      <c r="R134" s="30">
        <f>COUNTIF(D134:D136,"1")</f>
        <v>0</v>
      </c>
      <c r="S134" s="30">
        <f>COUNTIF(G134:G136,"1")</f>
        <v>0</v>
      </c>
      <c r="T134" s="30">
        <f>COUNTIF(J134:J136,"1")</f>
        <v>0</v>
      </c>
      <c r="U134" s="30">
        <f>COUNTIF(M134:M136,"1")</f>
        <v>0</v>
      </c>
    </row>
    <row r="135" spans="1:21" ht="90.75" customHeight="1" x14ac:dyDescent="0.2">
      <c r="A135" s="281"/>
      <c r="B135" s="65"/>
      <c r="C135" s="41" t="s">
        <v>17</v>
      </c>
      <c r="D135" s="78">
        <v>2</v>
      </c>
      <c r="E135" s="117" t="s">
        <v>354</v>
      </c>
      <c r="F135" s="117" t="s">
        <v>342</v>
      </c>
      <c r="G135" s="130">
        <v>2</v>
      </c>
      <c r="H135" s="121" t="s">
        <v>508</v>
      </c>
      <c r="I135" s="118" t="s">
        <v>509</v>
      </c>
      <c r="J135" s="78">
        <v>3</v>
      </c>
      <c r="K135" s="117" t="s">
        <v>652</v>
      </c>
      <c r="L135" s="117" t="s">
        <v>653</v>
      </c>
      <c r="M135" s="136"/>
      <c r="N135" s="128"/>
      <c r="O135" s="128"/>
      <c r="R135" s="30">
        <f>COUNTIF(D134:D136,"2")</f>
        <v>3</v>
      </c>
      <c r="S135" s="30">
        <f>COUNTIF(G134:G136,"2")</f>
        <v>2</v>
      </c>
      <c r="T135" s="30">
        <f>COUNTIF(J134:J136,"2")</f>
        <v>2</v>
      </c>
      <c r="U135" s="30">
        <f>COUNTIF(M134:M136,"2")</f>
        <v>0</v>
      </c>
    </row>
    <row r="136" spans="1:21" ht="159.75" customHeight="1" x14ac:dyDescent="0.2">
      <c r="A136" s="281"/>
      <c r="B136" s="65"/>
      <c r="C136" s="41" t="s">
        <v>18</v>
      </c>
      <c r="D136" s="78">
        <v>2</v>
      </c>
      <c r="E136" s="125" t="s">
        <v>355</v>
      </c>
      <c r="F136" s="117" t="s">
        <v>343</v>
      </c>
      <c r="G136" s="130">
        <v>3</v>
      </c>
      <c r="H136" s="121" t="s">
        <v>510</v>
      </c>
      <c r="I136" s="118" t="s">
        <v>511</v>
      </c>
      <c r="J136" s="158">
        <v>2</v>
      </c>
      <c r="K136" s="125" t="s">
        <v>355</v>
      </c>
      <c r="L136" s="117" t="s">
        <v>343</v>
      </c>
      <c r="M136" s="136"/>
      <c r="N136" s="128"/>
      <c r="O136" s="128"/>
      <c r="R136" s="30">
        <f>COUNTIF(D134:D136,"3")</f>
        <v>0</v>
      </c>
      <c r="S136" s="30">
        <f>COUNTIF(G134:G136,"3")</f>
        <v>1</v>
      </c>
      <c r="T136" s="30">
        <f>COUNTIF(J134:J136,"3")</f>
        <v>1</v>
      </c>
      <c r="U136" s="30">
        <f>COUNTIF(M134:M136,"3")</f>
        <v>0</v>
      </c>
    </row>
    <row r="137" spans="1:21" ht="9" customHeight="1" x14ac:dyDescent="0.25">
      <c r="B137" s="262"/>
      <c r="C137" s="263"/>
      <c r="D137" s="58"/>
      <c r="E137" s="59"/>
      <c r="F137" s="59"/>
      <c r="G137" s="58"/>
      <c r="H137" s="59"/>
      <c r="I137" s="59"/>
      <c r="J137" s="58"/>
      <c r="K137" s="64"/>
      <c r="M137" s="58"/>
      <c r="N137" s="64"/>
      <c r="R137" s="30">
        <f>COUNTIF(D134:D136,"4")</f>
        <v>0</v>
      </c>
      <c r="S137" s="30">
        <f>COUNTIF(G134:G136,"4")</f>
        <v>0</v>
      </c>
      <c r="T137" s="30">
        <f>COUNTIF(J134:J136,"4")</f>
        <v>0</v>
      </c>
    </row>
    <row r="138" spans="1:21" ht="18.75" x14ac:dyDescent="0.2">
      <c r="A138" s="281"/>
      <c r="B138" s="65"/>
      <c r="C138" s="256" t="s">
        <v>19</v>
      </c>
      <c r="D138" s="256"/>
      <c r="E138" s="256"/>
      <c r="F138" s="256"/>
      <c r="G138" s="256"/>
      <c r="H138" s="256"/>
      <c r="I138" s="256"/>
      <c r="J138" s="256"/>
      <c r="K138" s="261"/>
      <c r="L138" s="61"/>
      <c r="M138" s="61"/>
      <c r="N138" s="61"/>
      <c r="O138" s="61"/>
    </row>
    <row r="139" spans="1:21" ht="156" customHeight="1" x14ac:dyDescent="0.2">
      <c r="A139" s="281"/>
      <c r="B139" s="57"/>
      <c r="C139" s="48" t="s">
        <v>20</v>
      </c>
      <c r="D139" s="78">
        <v>2</v>
      </c>
      <c r="E139" s="117" t="s">
        <v>356</v>
      </c>
      <c r="F139" s="117" t="s">
        <v>344</v>
      </c>
      <c r="G139" s="130">
        <v>2</v>
      </c>
      <c r="H139" s="118" t="s">
        <v>512</v>
      </c>
      <c r="I139" s="118" t="s">
        <v>513</v>
      </c>
      <c r="J139" s="155">
        <v>1</v>
      </c>
      <c r="K139" s="153" t="s">
        <v>654</v>
      </c>
      <c r="L139" s="153" t="s">
        <v>655</v>
      </c>
      <c r="M139" s="136"/>
      <c r="N139" s="128"/>
      <c r="O139" s="128"/>
      <c r="P139" s="131"/>
      <c r="Q139" s="131"/>
      <c r="R139" s="30">
        <f>COUNTIF(D139:D141,"1")</f>
        <v>0</v>
      </c>
      <c r="S139" s="30">
        <f>COUNTIF(G139:G141,"1")</f>
        <v>0</v>
      </c>
      <c r="T139" s="30">
        <f>COUNTIF(J139:J141,"1")</f>
        <v>1</v>
      </c>
      <c r="U139" s="30">
        <f>COUNTIF(M139:M141,"1")</f>
        <v>0</v>
      </c>
    </row>
    <row r="140" spans="1:21" ht="165.75" customHeight="1" x14ac:dyDescent="0.2">
      <c r="A140" s="281"/>
      <c r="B140" s="65"/>
      <c r="C140" s="41" t="s">
        <v>21</v>
      </c>
      <c r="D140" s="78">
        <v>3</v>
      </c>
      <c r="E140" s="125" t="s">
        <v>357</v>
      </c>
      <c r="F140" s="150" t="s">
        <v>345</v>
      </c>
      <c r="G140" s="130">
        <v>3</v>
      </c>
      <c r="H140" s="121" t="s">
        <v>516</v>
      </c>
      <c r="I140" s="118" t="s">
        <v>514</v>
      </c>
      <c r="J140" s="78">
        <v>3</v>
      </c>
      <c r="K140" s="125" t="s">
        <v>656</v>
      </c>
      <c r="L140" s="150" t="s">
        <v>345</v>
      </c>
      <c r="M140" s="136"/>
      <c r="N140" s="128"/>
      <c r="O140" s="128"/>
      <c r="P140" s="131"/>
      <c r="Q140" s="131"/>
      <c r="R140" s="30">
        <f>COUNTIF(D139:D141,"2")</f>
        <v>2</v>
      </c>
      <c r="S140" s="30">
        <f>COUNTIF(G139:G141,"2")</f>
        <v>2</v>
      </c>
      <c r="T140" s="30">
        <f>COUNTIF(J139:J141,"2")</f>
        <v>0</v>
      </c>
      <c r="U140" s="30">
        <f>COUNTIF(M139:M141,"2")</f>
        <v>0</v>
      </c>
    </row>
    <row r="141" spans="1:21" ht="148.5" customHeight="1" x14ac:dyDescent="0.2">
      <c r="A141" s="281"/>
      <c r="B141" s="65"/>
      <c r="C141" s="41" t="s">
        <v>22</v>
      </c>
      <c r="D141" s="78">
        <v>2</v>
      </c>
      <c r="E141" s="125" t="s">
        <v>346</v>
      </c>
      <c r="F141" s="117" t="s">
        <v>347</v>
      </c>
      <c r="G141" s="130">
        <v>2</v>
      </c>
      <c r="H141" s="121" t="s">
        <v>517</v>
      </c>
      <c r="I141" s="118" t="s">
        <v>515</v>
      </c>
      <c r="J141" s="78">
        <v>3</v>
      </c>
      <c r="K141" s="125" t="s">
        <v>657</v>
      </c>
      <c r="L141" s="117" t="s">
        <v>347</v>
      </c>
      <c r="M141" s="136"/>
      <c r="N141" s="128"/>
      <c r="O141" s="128"/>
      <c r="P141" s="131"/>
      <c r="Q141" s="131"/>
      <c r="R141" s="30">
        <f>COUNTIF(D139:D141,"3")</f>
        <v>1</v>
      </c>
      <c r="S141" s="30">
        <f>COUNTIF(G139:G141,"3")</f>
        <v>1</v>
      </c>
      <c r="T141" s="30">
        <f>COUNTIF(J139:J141,"3")</f>
        <v>2</v>
      </c>
      <c r="U141" s="30">
        <f>COUNTIF(M139:M141,"3")</f>
        <v>0</v>
      </c>
    </row>
    <row r="142" spans="1:21" x14ac:dyDescent="0.2">
      <c r="B142" s="65"/>
      <c r="R142" s="30">
        <f>COUNTIF(D139:D141,"4")</f>
        <v>0</v>
      </c>
      <c r="S142" s="30">
        <f>COUNTIF(G139:G141,"4")</f>
        <v>0</v>
      </c>
      <c r="T142" s="30">
        <f>COUNTIF(J139:J141,"4")</f>
        <v>0</v>
      </c>
    </row>
    <row r="143" spans="1:21" x14ac:dyDescent="0.2">
      <c r="B143" s="65"/>
    </row>
    <row r="144" spans="1:21" x14ac:dyDescent="0.2">
      <c r="B144" s="65"/>
    </row>
    <row r="145" spans="2:2" x14ac:dyDescent="0.2">
      <c r="B145" s="65"/>
    </row>
    <row r="146" spans="2:2" x14ac:dyDescent="0.2">
      <c r="B146" s="65"/>
    </row>
    <row r="147" spans="2:2" x14ac:dyDescent="0.2">
      <c r="B147" s="65"/>
    </row>
    <row r="148" spans="2:2" x14ac:dyDescent="0.2">
      <c r="B148" s="65"/>
    </row>
    <row r="149" spans="2:2" x14ac:dyDescent="0.2">
      <c r="B149" s="65"/>
    </row>
    <row r="150" spans="2:2" x14ac:dyDescent="0.2">
      <c r="B150" s="65"/>
    </row>
    <row r="151" spans="2:2" x14ac:dyDescent="0.2">
      <c r="B151" s="65"/>
    </row>
    <row r="152" spans="2:2" x14ac:dyDescent="0.2">
      <c r="B152" s="65"/>
    </row>
    <row r="153" spans="2:2" x14ac:dyDescent="0.2">
      <c r="B153" s="65"/>
    </row>
    <row r="154" spans="2:2" x14ac:dyDescent="0.2">
      <c r="B154" s="65"/>
    </row>
    <row r="155" spans="2:2" x14ac:dyDescent="0.2">
      <c r="B155" s="65"/>
    </row>
    <row r="156" spans="2:2" x14ac:dyDescent="0.2">
      <c r="B156" s="65"/>
    </row>
    <row r="157" spans="2:2" x14ac:dyDescent="0.2">
      <c r="B157" s="65"/>
    </row>
    <row r="158" spans="2:2" x14ac:dyDescent="0.2">
      <c r="B158" s="65"/>
    </row>
    <row r="159" spans="2:2" x14ac:dyDescent="0.2">
      <c r="B159" s="65"/>
    </row>
    <row r="65530" spans="2:6" ht="15" x14ac:dyDescent="0.25">
      <c r="B65530" s="264" t="s">
        <v>29</v>
      </c>
      <c r="C65530" s="264"/>
      <c r="D65530" s="264"/>
      <c r="E65530" s="264"/>
      <c r="F65530" s="43"/>
    </row>
    <row r="65531" spans="2:6" x14ac:dyDescent="0.2">
      <c r="B65531" s="260" t="s">
        <v>30</v>
      </c>
      <c r="C65531" s="260"/>
      <c r="D65531" s="260"/>
      <c r="E65531" s="260"/>
      <c r="F65531" s="76"/>
    </row>
    <row r="65532" spans="2:6" x14ac:dyDescent="0.2">
      <c r="B65532" s="260" t="s">
        <v>31</v>
      </c>
      <c r="C65532" s="260"/>
      <c r="D65532" s="260"/>
      <c r="E65532" s="260"/>
      <c r="F65532" s="76"/>
    </row>
  </sheetData>
  <mergeCells count="93">
    <mergeCell ref="A83:A86"/>
    <mergeCell ref="A88:A95"/>
    <mergeCell ref="A138:A141"/>
    <mergeCell ref="A97:A99"/>
    <mergeCell ref="A101:A111"/>
    <mergeCell ref="A113:A117"/>
    <mergeCell ref="A121:A125"/>
    <mergeCell ref="A127:A131"/>
    <mergeCell ref="A133:A136"/>
    <mergeCell ref="A46:A50"/>
    <mergeCell ref="A54:A59"/>
    <mergeCell ref="A61:A65"/>
    <mergeCell ref="A67:A71"/>
    <mergeCell ref="A73:A79"/>
    <mergeCell ref="A6:A10"/>
    <mergeCell ref="A12:A17"/>
    <mergeCell ref="A19:A27"/>
    <mergeCell ref="A29:A33"/>
    <mergeCell ref="A35:A44"/>
    <mergeCell ref="D2:F2"/>
    <mergeCell ref="G2:I2"/>
    <mergeCell ref="J2:L2"/>
    <mergeCell ref="G3:G4"/>
    <mergeCell ref="J3:J4"/>
    <mergeCell ref="F3:F4"/>
    <mergeCell ref="I3:I4"/>
    <mergeCell ref="J52:L52"/>
    <mergeCell ref="C61:K61"/>
    <mergeCell ref="K3:K4"/>
    <mergeCell ref="H3:H4"/>
    <mergeCell ref="L3:L4"/>
    <mergeCell ref="B51:K51"/>
    <mergeCell ref="B12:B17"/>
    <mergeCell ref="B19:B27"/>
    <mergeCell ref="B35:B44"/>
    <mergeCell ref="B46:B50"/>
    <mergeCell ref="B28:K28"/>
    <mergeCell ref="D35:K35"/>
    <mergeCell ref="B34:K34"/>
    <mergeCell ref="G119:I119"/>
    <mergeCell ref="D119:F119"/>
    <mergeCell ref="C67:K67"/>
    <mergeCell ref="B132:C132"/>
    <mergeCell ref="C121:K121"/>
    <mergeCell ref="B112:C112"/>
    <mergeCell ref="C101:K101"/>
    <mergeCell ref="B100:C100"/>
    <mergeCell ref="B72:K72"/>
    <mergeCell ref="C73:K73"/>
    <mergeCell ref="B80:C80"/>
    <mergeCell ref="C88:K88"/>
    <mergeCell ref="B96:C96"/>
    <mergeCell ref="C83:K83"/>
    <mergeCell ref="D81:F81"/>
    <mergeCell ref="B65532:E65532"/>
    <mergeCell ref="C138:K138"/>
    <mergeCell ref="B65531:E65531"/>
    <mergeCell ref="B60:C60"/>
    <mergeCell ref="C127:K127"/>
    <mergeCell ref="B65530:E65530"/>
    <mergeCell ref="B137:C137"/>
    <mergeCell ref="B87:C87"/>
    <mergeCell ref="B126:C126"/>
    <mergeCell ref="B66:K66"/>
    <mergeCell ref="C133:K133"/>
    <mergeCell ref="B118:C118"/>
    <mergeCell ref="C113:K113"/>
    <mergeCell ref="B119:C120"/>
    <mergeCell ref="C97:L97"/>
    <mergeCell ref="J119:L119"/>
    <mergeCell ref="B1:K1"/>
    <mergeCell ref="B2:C5"/>
    <mergeCell ref="B52:C53"/>
    <mergeCell ref="B81:C82"/>
    <mergeCell ref="B29:B33"/>
    <mergeCell ref="B11:K11"/>
    <mergeCell ref="G81:I81"/>
    <mergeCell ref="J81:L81"/>
    <mergeCell ref="B6:B10"/>
    <mergeCell ref="B45:K45"/>
    <mergeCell ref="E3:E4"/>
    <mergeCell ref="D3:D4"/>
    <mergeCell ref="B18:K18"/>
    <mergeCell ref="C54:K54"/>
    <mergeCell ref="D52:F52"/>
    <mergeCell ref="G52:I52"/>
    <mergeCell ref="M119:O119"/>
    <mergeCell ref="M2:O2"/>
    <mergeCell ref="M3:M4"/>
    <mergeCell ref="N3:N4"/>
    <mergeCell ref="O3:O4"/>
    <mergeCell ref="M52:O52"/>
    <mergeCell ref="M81:O81"/>
  </mergeCells>
  <phoneticPr fontId="2" type="noConversion"/>
  <conditionalFormatting sqref="D7:D10">
    <cfRule type="iconSet" priority="169">
      <iconSet iconSet="4TrafficLights">
        <cfvo type="percent" val="0"/>
        <cfvo type="num" val="1"/>
        <cfvo type="num" val="3"/>
        <cfvo type="num" val="4"/>
      </iconSet>
    </cfRule>
  </conditionalFormatting>
  <conditionalFormatting sqref="G7:G10">
    <cfRule type="iconSet" priority="167">
      <iconSet iconSet="4TrafficLights">
        <cfvo type="percent" val="0"/>
        <cfvo type="num" val="1"/>
        <cfvo type="num" val="3"/>
        <cfvo type="num" val="4"/>
      </iconSet>
    </cfRule>
  </conditionalFormatting>
  <conditionalFormatting sqref="D13:D17">
    <cfRule type="iconSet" priority="165">
      <iconSet iconSet="4TrafficLights">
        <cfvo type="percent" val="0"/>
        <cfvo type="num" val="1"/>
        <cfvo type="num" val="3"/>
        <cfvo type="num" val="4"/>
      </iconSet>
    </cfRule>
  </conditionalFormatting>
  <conditionalFormatting sqref="G13:G17">
    <cfRule type="iconSet" priority="164">
      <iconSet iconSet="4TrafficLights">
        <cfvo type="percent" val="0"/>
        <cfvo type="num" val="1"/>
        <cfvo type="num" val="3"/>
        <cfvo type="num" val="4"/>
      </iconSet>
    </cfRule>
  </conditionalFormatting>
  <conditionalFormatting sqref="Q7">
    <cfRule type="cellIs" dxfId="1" priority="160" stopIfTrue="1" operator="lessThan">
      <formula>$Q$7</formula>
    </cfRule>
  </conditionalFormatting>
  <conditionalFormatting sqref="P7:P9">
    <cfRule type="iconSet" priority="159">
      <iconSet iconSet="3Flags">
        <cfvo type="percent" val="0"/>
        <cfvo type="num" val="0"/>
        <cfvo type="num" val="1" gte="0"/>
      </iconSet>
    </cfRule>
  </conditionalFormatting>
  <conditionalFormatting sqref="D20:D27">
    <cfRule type="iconSet" priority="158">
      <iconSet iconSet="4TrafficLights">
        <cfvo type="percent" val="0"/>
        <cfvo type="num" val="1"/>
        <cfvo type="num" val="3"/>
        <cfvo type="num" val="4"/>
      </iconSet>
    </cfRule>
  </conditionalFormatting>
  <conditionalFormatting sqref="G20:G27">
    <cfRule type="iconSet" priority="157">
      <iconSet iconSet="4TrafficLights">
        <cfvo type="percent" val="0"/>
        <cfvo type="num" val="1"/>
        <cfvo type="num" val="3"/>
        <cfvo type="num" val="4"/>
      </iconSet>
    </cfRule>
  </conditionalFormatting>
  <conditionalFormatting sqref="D30:D33">
    <cfRule type="iconSet" priority="153">
      <iconSet iconSet="4TrafficLights">
        <cfvo type="percent" val="0"/>
        <cfvo type="num" val="1"/>
        <cfvo type="num" val="3"/>
        <cfvo type="num" val="4"/>
      </iconSet>
    </cfRule>
  </conditionalFormatting>
  <conditionalFormatting sqref="G30:G33">
    <cfRule type="iconSet" priority="152">
      <iconSet iconSet="4TrafficLights">
        <cfvo type="percent" val="0"/>
        <cfvo type="num" val="1"/>
        <cfvo type="num" val="3"/>
        <cfvo type="num" val="4"/>
      </iconSet>
    </cfRule>
  </conditionalFormatting>
  <conditionalFormatting sqref="D36:D44">
    <cfRule type="iconSet" priority="148">
      <iconSet iconSet="4TrafficLights">
        <cfvo type="percent" val="0"/>
        <cfvo type="num" val="1"/>
        <cfvo type="num" val="3"/>
        <cfvo type="num" val="4"/>
      </iconSet>
    </cfRule>
  </conditionalFormatting>
  <conditionalFormatting sqref="G36:G44">
    <cfRule type="iconSet" priority="147">
      <iconSet iconSet="4TrafficLights">
        <cfvo type="percent" val="0"/>
        <cfvo type="num" val="1"/>
        <cfvo type="num" val="3"/>
        <cfvo type="num" val="4"/>
      </iconSet>
    </cfRule>
  </conditionalFormatting>
  <conditionalFormatting sqref="D47:D50">
    <cfRule type="iconSet" priority="143">
      <iconSet iconSet="4TrafficLights">
        <cfvo type="percent" val="0"/>
        <cfvo type="num" val="1"/>
        <cfvo type="num" val="3"/>
        <cfvo type="num" val="4"/>
      </iconSet>
    </cfRule>
  </conditionalFormatting>
  <conditionalFormatting sqref="G47:G50">
    <cfRule type="iconSet" priority="142">
      <iconSet iconSet="4TrafficLights">
        <cfvo type="percent" val="0"/>
        <cfvo type="num" val="1"/>
        <cfvo type="num" val="3"/>
        <cfvo type="num" val="4"/>
      </iconSet>
    </cfRule>
  </conditionalFormatting>
  <conditionalFormatting sqref="G55:G59">
    <cfRule type="iconSet" priority="136">
      <iconSet iconSet="4TrafficLights">
        <cfvo type="percent" val="0"/>
        <cfvo type="num" val="1"/>
        <cfvo type="num" val="3"/>
        <cfvo type="num" val="4"/>
      </iconSet>
    </cfRule>
  </conditionalFormatting>
  <conditionalFormatting sqref="G62:G65">
    <cfRule type="iconSet" priority="130">
      <iconSet iconSet="4TrafficLights">
        <cfvo type="percent" val="0"/>
        <cfvo type="num" val="1"/>
        <cfvo type="num" val="3"/>
        <cfvo type="num" val="4"/>
      </iconSet>
    </cfRule>
  </conditionalFormatting>
  <conditionalFormatting sqref="G68:G71">
    <cfRule type="iconSet" priority="108">
      <iconSet iconSet="4TrafficLights">
        <cfvo type="percent" val="0"/>
        <cfvo type="num" val="1"/>
        <cfvo type="num" val="3"/>
        <cfvo type="num" val="4"/>
      </iconSet>
    </cfRule>
  </conditionalFormatting>
  <conditionalFormatting sqref="G74:G79">
    <cfRule type="iconSet" priority="91">
      <iconSet iconSet="4TrafficLights">
        <cfvo type="percent" val="0"/>
        <cfvo type="num" val="1"/>
        <cfvo type="num" val="3"/>
        <cfvo type="num" val="4"/>
      </iconSet>
    </cfRule>
  </conditionalFormatting>
  <conditionalFormatting sqref="G84:G86">
    <cfRule type="iconSet" priority="75">
      <iconSet iconSet="4TrafficLights">
        <cfvo type="percent" val="0"/>
        <cfvo type="num" val="1"/>
        <cfvo type="num" val="3"/>
        <cfvo type="num" val="4"/>
      </iconSet>
    </cfRule>
  </conditionalFormatting>
  <conditionalFormatting sqref="J84:J86">
    <cfRule type="iconSet" priority="74">
      <iconSet iconSet="4TrafficLights">
        <cfvo type="percent" val="0"/>
        <cfvo type="num" val="1"/>
        <cfvo type="num" val="3"/>
        <cfvo type="num" val="4"/>
      </iconSet>
    </cfRule>
  </conditionalFormatting>
  <conditionalFormatting sqref="G89:G95">
    <cfRule type="iconSet" priority="72">
      <iconSet iconSet="4TrafficLights">
        <cfvo type="percent" val="0"/>
        <cfvo type="num" val="1"/>
        <cfvo type="num" val="3"/>
        <cfvo type="num" val="4"/>
      </iconSet>
    </cfRule>
  </conditionalFormatting>
  <conditionalFormatting sqref="J89:J95">
    <cfRule type="iconSet" priority="71">
      <iconSet iconSet="4TrafficLights">
        <cfvo type="percent" val="0"/>
        <cfvo type="num" val="1"/>
        <cfvo type="num" val="3"/>
        <cfvo type="num" val="4"/>
      </iconSet>
    </cfRule>
  </conditionalFormatting>
  <conditionalFormatting sqref="G98:G99">
    <cfRule type="iconSet" priority="69">
      <iconSet iconSet="4TrafficLights">
        <cfvo type="percent" val="0"/>
        <cfvo type="num" val="1"/>
        <cfvo type="num" val="3"/>
        <cfvo type="num" val="4"/>
      </iconSet>
    </cfRule>
  </conditionalFormatting>
  <conditionalFormatting sqref="J98:J99">
    <cfRule type="iconSet" priority="68">
      <iconSet iconSet="4TrafficLights">
        <cfvo type="percent" val="0"/>
        <cfvo type="num" val="1"/>
        <cfvo type="num" val="3"/>
        <cfvo type="num" val="4"/>
      </iconSet>
    </cfRule>
  </conditionalFormatting>
  <conditionalFormatting sqref="G102:G111">
    <cfRule type="iconSet" priority="66">
      <iconSet iconSet="4TrafficLights">
        <cfvo type="percent" val="0"/>
        <cfvo type="num" val="1"/>
        <cfvo type="num" val="3"/>
        <cfvo type="num" val="4"/>
      </iconSet>
    </cfRule>
  </conditionalFormatting>
  <conditionalFormatting sqref="J102:J111">
    <cfRule type="iconSet" priority="65">
      <iconSet iconSet="4TrafficLights">
        <cfvo type="percent" val="0"/>
        <cfvo type="num" val="1"/>
        <cfvo type="num" val="3"/>
        <cfvo type="num" val="4"/>
      </iconSet>
    </cfRule>
  </conditionalFormatting>
  <conditionalFormatting sqref="G114:G117">
    <cfRule type="iconSet" priority="63">
      <iconSet iconSet="4TrafficLights">
        <cfvo type="percent" val="0"/>
        <cfvo type="num" val="1"/>
        <cfvo type="num" val="3"/>
        <cfvo type="num" val="4"/>
      </iconSet>
    </cfRule>
  </conditionalFormatting>
  <conditionalFormatting sqref="J114:J117">
    <cfRule type="iconSet" priority="62">
      <iconSet iconSet="4TrafficLights">
        <cfvo type="percent" val="0"/>
        <cfvo type="num" val="1"/>
        <cfvo type="num" val="3"/>
        <cfvo type="num" val="4"/>
      </iconSet>
    </cfRule>
  </conditionalFormatting>
  <conditionalFormatting sqref="G122:G125">
    <cfRule type="iconSet" priority="60">
      <iconSet iconSet="4TrafficLights">
        <cfvo type="percent" val="0"/>
        <cfvo type="num" val="1"/>
        <cfvo type="num" val="3"/>
        <cfvo type="num" val="4"/>
      </iconSet>
    </cfRule>
  </conditionalFormatting>
  <conditionalFormatting sqref="G128:G131">
    <cfRule type="iconSet" priority="57">
      <iconSet iconSet="4TrafficLights">
        <cfvo type="percent" val="0"/>
        <cfvo type="num" val="1"/>
        <cfvo type="num" val="3"/>
        <cfvo type="num" val="4"/>
      </iconSet>
    </cfRule>
  </conditionalFormatting>
  <conditionalFormatting sqref="G134:G136">
    <cfRule type="iconSet" priority="54">
      <iconSet iconSet="4TrafficLights">
        <cfvo type="percent" val="0"/>
        <cfvo type="num" val="1"/>
        <cfvo type="num" val="3"/>
        <cfvo type="num" val="4"/>
      </iconSet>
    </cfRule>
  </conditionalFormatting>
  <conditionalFormatting sqref="G139:G141">
    <cfRule type="iconSet" priority="51">
      <iconSet iconSet="4TrafficLights">
        <cfvo type="percent" val="0"/>
        <cfvo type="num" val="1"/>
        <cfvo type="num" val="3"/>
        <cfvo type="num" val="4"/>
      </iconSet>
    </cfRule>
  </conditionalFormatting>
  <conditionalFormatting sqref="M7:M10">
    <cfRule type="iconSet" priority="48">
      <iconSet iconSet="4TrafficLights">
        <cfvo type="percent" val="0"/>
        <cfvo type="num" val="1"/>
        <cfvo type="num" val="3"/>
        <cfvo type="num" val="4"/>
      </iconSet>
    </cfRule>
  </conditionalFormatting>
  <conditionalFormatting sqref="M13:M17">
    <cfRule type="iconSet" priority="47">
      <iconSet iconSet="4TrafficLights">
        <cfvo type="percent" val="0"/>
        <cfvo type="num" val="1"/>
        <cfvo type="num" val="3"/>
        <cfvo type="num" val="4"/>
      </iconSet>
    </cfRule>
  </conditionalFormatting>
  <conditionalFormatting sqref="M20:M27">
    <cfRule type="iconSet" priority="46">
      <iconSet iconSet="4TrafficLights">
        <cfvo type="percent" val="0"/>
        <cfvo type="num" val="1"/>
        <cfvo type="num" val="3"/>
        <cfvo type="num" val="4"/>
      </iconSet>
    </cfRule>
  </conditionalFormatting>
  <conditionalFormatting sqref="M30:M33">
    <cfRule type="iconSet" priority="45">
      <iconSet iconSet="4TrafficLights">
        <cfvo type="percent" val="0"/>
        <cfvo type="num" val="1"/>
        <cfvo type="num" val="3"/>
        <cfvo type="num" val="4"/>
      </iconSet>
    </cfRule>
  </conditionalFormatting>
  <conditionalFormatting sqref="M36:M44">
    <cfRule type="iconSet" priority="44">
      <iconSet iconSet="4TrafficLights">
        <cfvo type="percent" val="0"/>
        <cfvo type="num" val="1"/>
        <cfvo type="num" val="3"/>
        <cfvo type="num" val="4"/>
      </iconSet>
    </cfRule>
  </conditionalFormatting>
  <conditionalFormatting sqref="M47:M50">
    <cfRule type="iconSet" priority="43">
      <iconSet iconSet="4TrafficLights">
        <cfvo type="percent" val="0"/>
        <cfvo type="num" val="1"/>
        <cfvo type="num" val="3"/>
        <cfvo type="num" val="4"/>
      </iconSet>
    </cfRule>
  </conditionalFormatting>
  <conditionalFormatting sqref="M55:M59">
    <cfRule type="iconSet" priority="42">
      <iconSet iconSet="4TrafficLights">
        <cfvo type="percent" val="0"/>
        <cfvo type="num" val="1"/>
        <cfvo type="num" val="3"/>
        <cfvo type="num" val="4"/>
      </iconSet>
    </cfRule>
  </conditionalFormatting>
  <conditionalFormatting sqref="M62:M65">
    <cfRule type="iconSet" priority="41">
      <iconSet iconSet="4TrafficLights">
        <cfvo type="percent" val="0"/>
        <cfvo type="num" val="1"/>
        <cfvo type="num" val="3"/>
        <cfvo type="num" val="4"/>
      </iconSet>
    </cfRule>
  </conditionalFormatting>
  <conditionalFormatting sqref="M68:M71">
    <cfRule type="iconSet" priority="40">
      <iconSet iconSet="4TrafficLights">
        <cfvo type="percent" val="0"/>
        <cfvo type="num" val="1"/>
        <cfvo type="num" val="3"/>
        <cfvo type="num" val="4"/>
      </iconSet>
    </cfRule>
  </conditionalFormatting>
  <conditionalFormatting sqref="M74:M79">
    <cfRule type="iconSet" priority="39">
      <iconSet iconSet="4TrafficLights">
        <cfvo type="percent" val="0"/>
        <cfvo type="num" val="1"/>
        <cfvo type="num" val="3"/>
        <cfvo type="num" val="4"/>
      </iconSet>
    </cfRule>
  </conditionalFormatting>
  <conditionalFormatting sqref="M84:M86">
    <cfRule type="iconSet" priority="38">
      <iconSet iconSet="4TrafficLights">
        <cfvo type="percent" val="0"/>
        <cfvo type="num" val="1"/>
        <cfvo type="num" val="3"/>
        <cfvo type="num" val="4"/>
      </iconSet>
    </cfRule>
  </conditionalFormatting>
  <conditionalFormatting sqref="M89:M95">
    <cfRule type="iconSet" priority="37">
      <iconSet iconSet="4TrafficLights">
        <cfvo type="percent" val="0"/>
        <cfvo type="num" val="1"/>
        <cfvo type="num" val="3"/>
        <cfvo type="num" val="4"/>
      </iconSet>
    </cfRule>
  </conditionalFormatting>
  <conditionalFormatting sqref="M98:M99">
    <cfRule type="iconSet" priority="36">
      <iconSet iconSet="4TrafficLights">
        <cfvo type="percent" val="0"/>
        <cfvo type="num" val="1"/>
        <cfvo type="num" val="3"/>
        <cfvo type="num" val="4"/>
      </iconSet>
    </cfRule>
  </conditionalFormatting>
  <conditionalFormatting sqref="M102:M111">
    <cfRule type="iconSet" priority="35">
      <iconSet iconSet="4TrafficLights">
        <cfvo type="percent" val="0"/>
        <cfvo type="num" val="1"/>
        <cfvo type="num" val="3"/>
        <cfvo type="num" val="4"/>
      </iconSet>
    </cfRule>
  </conditionalFormatting>
  <conditionalFormatting sqref="M114:M117">
    <cfRule type="iconSet" priority="34">
      <iconSet iconSet="4TrafficLights">
        <cfvo type="percent" val="0"/>
        <cfvo type="num" val="1"/>
        <cfvo type="num" val="3"/>
        <cfvo type="num" val="4"/>
      </iconSet>
    </cfRule>
  </conditionalFormatting>
  <conditionalFormatting sqref="M122:M125">
    <cfRule type="iconSet" priority="33">
      <iconSet iconSet="4TrafficLights">
        <cfvo type="percent" val="0"/>
        <cfvo type="num" val="1"/>
        <cfvo type="num" val="3"/>
        <cfvo type="num" val="4"/>
      </iconSet>
    </cfRule>
  </conditionalFormatting>
  <conditionalFormatting sqref="M128:M131">
    <cfRule type="iconSet" priority="32">
      <iconSet iconSet="4TrafficLights">
        <cfvo type="percent" val="0"/>
        <cfvo type="num" val="1"/>
        <cfvo type="num" val="3"/>
        <cfvo type="num" val="4"/>
      </iconSet>
    </cfRule>
  </conditionalFormatting>
  <conditionalFormatting sqref="M134:M136">
    <cfRule type="iconSet" priority="31">
      <iconSet iconSet="4TrafficLights">
        <cfvo type="percent" val="0"/>
        <cfvo type="num" val="1"/>
        <cfvo type="num" val="3"/>
        <cfvo type="num" val="4"/>
      </iconSet>
    </cfRule>
  </conditionalFormatting>
  <conditionalFormatting sqref="M139:M141">
    <cfRule type="iconSet" priority="30">
      <iconSet iconSet="4TrafficLights">
        <cfvo type="percent" val="0"/>
        <cfvo type="num" val="1"/>
        <cfvo type="num" val="3"/>
        <cfvo type="num" val="4"/>
      </iconSet>
    </cfRule>
  </conditionalFormatting>
  <conditionalFormatting sqref="D84:D86">
    <cfRule type="iconSet" priority="29">
      <iconSet iconSet="4TrafficLights">
        <cfvo type="percent" val="0"/>
        <cfvo type="num" val="1"/>
        <cfvo type="num" val="3"/>
        <cfvo type="num" val="4"/>
      </iconSet>
    </cfRule>
  </conditionalFormatting>
  <conditionalFormatting sqref="D89:D95">
    <cfRule type="iconSet" priority="28">
      <iconSet iconSet="4TrafficLights">
        <cfvo type="percent" val="0"/>
        <cfvo type="num" val="1"/>
        <cfvo type="num" val="3"/>
        <cfvo type="num" val="4"/>
      </iconSet>
    </cfRule>
  </conditionalFormatting>
  <conditionalFormatting sqref="D98:D99">
    <cfRule type="iconSet" priority="27">
      <iconSet iconSet="4TrafficLights">
        <cfvo type="percent" val="0"/>
        <cfvo type="num" val="1"/>
        <cfvo type="num" val="3"/>
        <cfvo type="num" val="4"/>
      </iconSet>
    </cfRule>
  </conditionalFormatting>
  <conditionalFormatting sqref="D102:D111">
    <cfRule type="iconSet" priority="26">
      <iconSet iconSet="4TrafficLights">
        <cfvo type="percent" val="0"/>
        <cfvo type="num" val="1"/>
        <cfvo type="num" val="3"/>
        <cfvo type="num" val="4"/>
      </iconSet>
    </cfRule>
  </conditionalFormatting>
  <conditionalFormatting sqref="D114:D117">
    <cfRule type="iconSet" priority="25">
      <iconSet iconSet="4TrafficLights">
        <cfvo type="percent" val="0"/>
        <cfvo type="num" val="1"/>
        <cfvo type="num" val="3"/>
        <cfvo type="num" val="4"/>
      </iconSet>
    </cfRule>
  </conditionalFormatting>
  <conditionalFormatting sqref="D55:D59">
    <cfRule type="iconSet" priority="24">
      <iconSet iconSet="4TrafficLights">
        <cfvo type="percent" val="0"/>
        <cfvo type="num" val="1"/>
        <cfvo type="num" val="3"/>
        <cfvo type="num" val="4"/>
      </iconSet>
    </cfRule>
  </conditionalFormatting>
  <conditionalFormatting sqref="D62:D65">
    <cfRule type="iconSet" priority="23">
      <iconSet iconSet="4TrafficLights">
        <cfvo type="percent" val="0"/>
        <cfvo type="num" val="1"/>
        <cfvo type="num" val="3"/>
        <cfvo type="num" val="4"/>
      </iconSet>
    </cfRule>
  </conditionalFormatting>
  <conditionalFormatting sqref="D68:D71">
    <cfRule type="iconSet" priority="22">
      <iconSet iconSet="4TrafficLights">
        <cfvo type="percent" val="0"/>
        <cfvo type="num" val="1"/>
        <cfvo type="num" val="3"/>
        <cfvo type="num" val="4"/>
      </iconSet>
    </cfRule>
  </conditionalFormatting>
  <conditionalFormatting sqref="D74:D79">
    <cfRule type="iconSet" priority="21">
      <iconSet iconSet="4TrafficLights">
        <cfvo type="percent" val="0"/>
        <cfvo type="num" val="1"/>
        <cfvo type="num" val="3"/>
        <cfvo type="num" val="4"/>
      </iconSet>
    </cfRule>
  </conditionalFormatting>
  <conditionalFormatting sqref="D122:D125">
    <cfRule type="iconSet" priority="20">
      <iconSet iconSet="4TrafficLights">
        <cfvo type="percent" val="0"/>
        <cfvo type="num" val="1"/>
        <cfvo type="num" val="3"/>
        <cfvo type="num" val="4"/>
      </iconSet>
    </cfRule>
  </conditionalFormatting>
  <conditionalFormatting sqref="D128:D131">
    <cfRule type="iconSet" priority="19">
      <iconSet iconSet="4TrafficLights">
        <cfvo type="percent" val="0"/>
        <cfvo type="num" val="1"/>
        <cfvo type="num" val="3"/>
        <cfvo type="num" val="4"/>
      </iconSet>
    </cfRule>
  </conditionalFormatting>
  <conditionalFormatting sqref="D134:D136">
    <cfRule type="iconSet" priority="18">
      <iconSet iconSet="4TrafficLights">
        <cfvo type="percent" val="0"/>
        <cfvo type="num" val="1"/>
        <cfvo type="num" val="3"/>
        <cfvo type="num" val="4"/>
      </iconSet>
    </cfRule>
  </conditionalFormatting>
  <conditionalFormatting sqref="D134:D136">
    <cfRule type="iconSet" priority="17">
      <iconSet iconSet="4TrafficLights">
        <cfvo type="percent" val="0"/>
        <cfvo type="num" val="1"/>
        <cfvo type="num" val="3"/>
        <cfvo type="num" val="4"/>
      </iconSet>
    </cfRule>
  </conditionalFormatting>
  <conditionalFormatting sqref="D139:D141">
    <cfRule type="iconSet" priority="16">
      <iconSet iconSet="4TrafficLights">
        <cfvo type="percent" val="0"/>
        <cfvo type="num" val="1"/>
        <cfvo type="num" val="3"/>
        <cfvo type="num" val="4"/>
      </iconSet>
    </cfRule>
  </conditionalFormatting>
  <conditionalFormatting sqref="J7:J10">
    <cfRule type="iconSet" priority="15">
      <iconSet iconSet="4TrafficLights">
        <cfvo type="percent" val="0"/>
        <cfvo type="num" val="1"/>
        <cfvo type="num" val="3"/>
        <cfvo type="num" val="4"/>
      </iconSet>
    </cfRule>
  </conditionalFormatting>
  <conditionalFormatting sqref="J13:J17">
    <cfRule type="iconSet" priority="14">
      <iconSet iconSet="4TrafficLights">
        <cfvo type="percent" val="0"/>
        <cfvo type="num" val="1"/>
        <cfvo type="num" val="3"/>
        <cfvo type="num" val="4"/>
      </iconSet>
    </cfRule>
  </conditionalFormatting>
  <conditionalFormatting sqref="J20:J27">
    <cfRule type="iconSet" priority="13">
      <iconSet iconSet="4TrafficLights">
        <cfvo type="percent" val="0"/>
        <cfvo type="num" val="1"/>
        <cfvo type="num" val="3"/>
        <cfvo type="num" val="4"/>
      </iconSet>
    </cfRule>
  </conditionalFormatting>
  <conditionalFormatting sqref="J30:J33">
    <cfRule type="iconSet" priority="12">
      <iconSet iconSet="4TrafficLights">
        <cfvo type="percent" val="0"/>
        <cfvo type="num" val="1"/>
        <cfvo type="num" val="3"/>
        <cfvo type="num" val="4"/>
      </iconSet>
    </cfRule>
  </conditionalFormatting>
  <conditionalFormatting sqref="J36:J44">
    <cfRule type="iconSet" priority="11">
      <iconSet iconSet="4TrafficLights">
        <cfvo type="percent" val="0"/>
        <cfvo type="num" val="1"/>
        <cfvo type="num" val="3"/>
        <cfvo type="num" val="4"/>
      </iconSet>
    </cfRule>
  </conditionalFormatting>
  <conditionalFormatting sqref="J47:J50">
    <cfRule type="iconSet" priority="10">
      <iconSet iconSet="4TrafficLights">
        <cfvo type="percent" val="0"/>
        <cfvo type="num" val="1"/>
        <cfvo type="num" val="3"/>
        <cfvo type="num" val="4"/>
      </iconSet>
    </cfRule>
  </conditionalFormatting>
  <conditionalFormatting sqref="J55:J59">
    <cfRule type="iconSet" priority="9">
      <iconSet iconSet="4TrafficLights">
        <cfvo type="percent" val="0"/>
        <cfvo type="num" val="1"/>
        <cfvo type="num" val="3"/>
        <cfvo type="num" val="4"/>
      </iconSet>
    </cfRule>
  </conditionalFormatting>
  <conditionalFormatting sqref="J62:J65">
    <cfRule type="iconSet" priority="8">
      <iconSet iconSet="4TrafficLights">
        <cfvo type="percent" val="0"/>
        <cfvo type="num" val="1"/>
        <cfvo type="num" val="3"/>
        <cfvo type="num" val="4"/>
      </iconSet>
    </cfRule>
  </conditionalFormatting>
  <conditionalFormatting sqref="J68:J71">
    <cfRule type="iconSet" priority="7">
      <iconSet iconSet="4TrafficLights">
        <cfvo type="percent" val="0"/>
        <cfvo type="num" val="1"/>
        <cfvo type="num" val="3"/>
        <cfvo type="num" val="4"/>
      </iconSet>
    </cfRule>
  </conditionalFormatting>
  <conditionalFormatting sqref="J74:J79">
    <cfRule type="iconSet" priority="6">
      <iconSet iconSet="4TrafficLights">
        <cfvo type="percent" val="0"/>
        <cfvo type="num" val="1"/>
        <cfvo type="num" val="3"/>
        <cfvo type="num" val="4"/>
      </iconSet>
    </cfRule>
  </conditionalFormatting>
  <conditionalFormatting sqref="J122:J125">
    <cfRule type="iconSet" priority="5">
      <iconSet iconSet="4TrafficLights">
        <cfvo type="percent" val="0"/>
        <cfvo type="num" val="1"/>
        <cfvo type="num" val="3"/>
        <cfvo type="num" val="4"/>
      </iconSet>
    </cfRule>
  </conditionalFormatting>
  <conditionalFormatting sqref="J128:J131">
    <cfRule type="iconSet" priority="4">
      <iconSet iconSet="4TrafficLights">
        <cfvo type="percent" val="0"/>
        <cfvo type="num" val="1"/>
        <cfvo type="num" val="3"/>
        <cfvo type="num" val="4"/>
      </iconSet>
    </cfRule>
  </conditionalFormatting>
  <conditionalFormatting sqref="J134:J136">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28:J131 D134:D136 J102:J111 J98:J99 J89:J95 J84:J86 M128:M131 D55:D59 D128:D131 G84:G86 D89:D95 G89:G95 D84:D86 G98:G99 D102:D111 G102:G111 G74:G79 G47:G50 G36:G44 G30:G33 G20:G27 G13:G17 G7:G10 D139:D141 D13:D17 D7:D10 J13:J17 J20:J27 D20:D27 J30:J33 D30:D33 J36:J44 D36:D44 D47:D50 G68:G71 J7:J10 D68:D71 J55:J59 D62:D65 D114:D117 G62:G65 G55:G59 J47:J50 J62:J65 J68:J71 G114:G117 G134:G136 G128:G131 D98:D99 G122:G125 D122:D125 J114:J117 D74:D79 J134:J136 G139:G141 J74:J79 J122:J125 M134:M136 M102:M111 M98:M99 M89:M95 M84:M86 M7:M10 M20:M27 M30:M33 M36:M44 M47:M50 M13:M17 M62:M65 M55:M59 M68:M71 M74:M79 M114:M117 M139:M141 M122:M125 J139:J14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W1" zoomScale="80" zoomScaleNormal="80" workbookViewId="0">
      <selection activeCell="B41" sqref="B41:U41"/>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10" t="s">
        <v>27</v>
      </c>
      <c r="C2" s="309" t="s">
        <v>177</v>
      </c>
      <c r="D2" s="309"/>
      <c r="E2" s="309"/>
      <c r="F2" s="309"/>
      <c r="G2" s="2"/>
      <c r="H2" s="307" t="s">
        <v>178</v>
      </c>
      <c r="I2" s="307"/>
      <c r="J2" s="307"/>
      <c r="K2" s="307"/>
      <c r="L2" s="3"/>
      <c r="M2" s="308" t="s">
        <v>545</v>
      </c>
      <c r="N2" s="308"/>
      <c r="O2" s="308"/>
      <c r="P2" s="308"/>
      <c r="Q2" s="110"/>
      <c r="R2" s="316" t="s">
        <v>178</v>
      </c>
      <c r="S2" s="316"/>
      <c r="T2" s="316"/>
      <c r="U2" s="316"/>
      <c r="V2" s="30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11"/>
      <c r="C3" s="4">
        <v>1</v>
      </c>
      <c r="D3" s="4">
        <v>2</v>
      </c>
      <c r="E3" s="5">
        <v>3</v>
      </c>
      <c r="F3" s="6">
        <v>4</v>
      </c>
      <c r="G3" s="314"/>
      <c r="H3" s="4">
        <v>1</v>
      </c>
      <c r="I3" s="4">
        <v>2</v>
      </c>
      <c r="J3" s="5">
        <v>3</v>
      </c>
      <c r="K3" s="6">
        <v>4</v>
      </c>
      <c r="L3" s="312"/>
      <c r="M3" s="4">
        <v>1</v>
      </c>
      <c r="N3" s="4">
        <v>2</v>
      </c>
      <c r="O3" s="5">
        <v>3</v>
      </c>
      <c r="P3" s="6">
        <v>4</v>
      </c>
      <c r="Q3" s="110"/>
      <c r="R3" s="4">
        <v>1</v>
      </c>
      <c r="S3" s="4">
        <v>2</v>
      </c>
      <c r="T3" s="5">
        <v>3</v>
      </c>
      <c r="U3" s="6">
        <v>4</v>
      </c>
      <c r="V3" s="30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73</v>
      </c>
      <c r="C4" s="86">
        <f>Autoevaluación!R7/SUM(Autoevaluación!R7:R10)</f>
        <v>0.5</v>
      </c>
      <c r="D4" s="8">
        <f>Autoevaluación!R8/SUM(Autoevaluación!R7:R10)</f>
        <v>0.5</v>
      </c>
      <c r="E4" s="8">
        <f>Autoevaluación!R9/SUM(Autoevaluación!R7:R10)</f>
        <v>0</v>
      </c>
      <c r="F4" s="8">
        <f>Autoevaluación!R10/SUM(Autoevaluación!R7:R10)</f>
        <v>0</v>
      </c>
      <c r="G4" s="315"/>
      <c r="H4" s="8">
        <f>Autoevaluación!S7/SUM(Autoevaluación!S7:S10)</f>
        <v>0</v>
      </c>
      <c r="I4" s="8">
        <f>Autoevaluación!S8/SUM(Autoevaluación!S7:S10)</f>
        <v>1</v>
      </c>
      <c r="J4" s="8">
        <f>Autoevaluación!S9/SUM(Autoevaluación!S7:S10)</f>
        <v>0</v>
      </c>
      <c r="K4" s="8">
        <f>Autoevaluación!S10/SUM(Autoevaluación!S7:S10)</f>
        <v>0</v>
      </c>
      <c r="L4" s="313"/>
      <c r="M4" s="8">
        <f>Autoevaluación!T7/SUM(Autoevaluación!T7:T10)</f>
        <v>0</v>
      </c>
      <c r="N4" s="8">
        <f>Autoevaluación!T8/SUM(Autoevaluación!T7:T10)</f>
        <v>0.5</v>
      </c>
      <c r="O4" s="8">
        <f>Autoevaluación!T9/SUM(Autoevaluación!T7:T10)</f>
        <v>0.5</v>
      </c>
      <c r="P4" s="8">
        <f>Autoevaluación!T10/SUM(Autoevaluación!T7:T10)</f>
        <v>0</v>
      </c>
      <c r="Q4" s="108"/>
      <c r="R4" s="8" t="e">
        <f>Autoevaluación!U7/SUM(Autoevaluación!U7:U10)</f>
        <v>#DIV/0!</v>
      </c>
      <c r="S4" s="8" t="e">
        <f>Autoevaluación!U8/SUM(Autoevaluación!U7:U10)</f>
        <v>#DIV/0!</v>
      </c>
      <c r="T4" s="8" t="e">
        <f>Autoevaluación!U9/SUM(Autoevaluación!U7:U10)</f>
        <v>#DIV/0!</v>
      </c>
      <c r="U4" s="8" t="e">
        <f>Autoevaluación!U10/SUM(Autoevaluación!U7:U10)</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72</v>
      </c>
      <c r="C5" s="86">
        <f>Autoevaluación!R13/SUM(Autoevaluación!R13:R16)</f>
        <v>0.2</v>
      </c>
      <c r="D5" s="8">
        <f>Autoevaluación!R14/SUM(Autoevaluación!R13:R16)</f>
        <v>0.8</v>
      </c>
      <c r="E5" s="8">
        <f>Autoevaluación!R15/SUM(Autoevaluación!R13:R16)</f>
        <v>0</v>
      </c>
      <c r="F5" s="8">
        <f>Autoevaluación!R16/SUM(Autoevaluación!R13:R16)</f>
        <v>0</v>
      </c>
      <c r="G5" s="315"/>
      <c r="H5" s="8">
        <f>Autoevaluación!S13/SUM(Autoevaluación!S13:S16)</f>
        <v>0</v>
      </c>
      <c r="I5" s="8">
        <f>Autoevaluación!S14/SUM(Autoevaluación!S13:S16)</f>
        <v>0.6</v>
      </c>
      <c r="J5" s="8">
        <f>Autoevaluación!S15/SUM(Autoevaluación!S13:S16)</f>
        <v>0.4</v>
      </c>
      <c r="K5" s="8">
        <f>Autoevaluación!S16/SUM(Autoevaluación!S13:S16)</f>
        <v>0</v>
      </c>
      <c r="L5" s="313"/>
      <c r="M5" s="8">
        <f>Autoevaluación!T13/SUM(Autoevaluación!T13:T16)</f>
        <v>0</v>
      </c>
      <c r="N5" s="8">
        <f>Autoevaluación!T14/SUM(Autoevaluación!T13:T16)</f>
        <v>0.6</v>
      </c>
      <c r="O5" s="8">
        <f>Autoevaluación!T15/SUM(Autoevaluación!T13:T16)</f>
        <v>0.4</v>
      </c>
      <c r="P5" s="8">
        <f>Autoevaluación!T16/SUM(Autoevaluación!T13:T16)</f>
        <v>0</v>
      </c>
      <c r="Q5" s="108"/>
      <c r="R5" s="8" t="e">
        <f>Autoevaluación!U13/SUM(Autoevaluación!U13:U16)</f>
        <v>#DIV/0!</v>
      </c>
      <c r="S5" s="8" t="e">
        <f>Autoevaluación!U14/SUM(Autoevaluación!U13:U16)</f>
        <v>#DIV/0!</v>
      </c>
      <c r="T5" s="8" t="e">
        <f>Autoevaluación!U15/SUM(Autoevaluación!U13:U16)</f>
        <v>#DIV/0!</v>
      </c>
      <c r="U5" s="8" t="e">
        <f>Autoevaluación!U16/SUM(Autoevaluación!U13:U16)</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43</v>
      </c>
      <c r="C6" s="86">
        <f>Autoevaluación!R20/SUM(Autoevaluación!R20:R23)</f>
        <v>0</v>
      </c>
      <c r="D6" s="8">
        <f>Autoevaluación!R21/SUM(Autoevaluación!R20:R23)</f>
        <v>0.625</v>
      </c>
      <c r="E6" s="8">
        <f>Autoevaluación!R22/SUM(Autoevaluación!R20:R23)</f>
        <v>0.375</v>
      </c>
      <c r="F6" s="8">
        <f>Autoevaluación!R23/SUM(Autoevaluación!R20:R23)</f>
        <v>0</v>
      </c>
      <c r="G6" s="315"/>
      <c r="H6" s="8">
        <f>Autoevaluación!S20/SUM(Autoevaluación!S20:S23)</f>
        <v>0</v>
      </c>
      <c r="I6" s="8">
        <f>Autoevaluación!S21/SUM(Autoevaluación!S20:S23)</f>
        <v>0.375</v>
      </c>
      <c r="J6" s="8">
        <f>Autoevaluación!S20/SUM(Autoevaluación!S20:S23)</f>
        <v>0</v>
      </c>
      <c r="K6" s="8">
        <f>Autoevaluación!S23/SUM(Autoevaluación!S20:S23)</f>
        <v>0</v>
      </c>
      <c r="L6" s="313"/>
      <c r="M6" s="8">
        <f>Autoevaluación!T20/SUM(Autoevaluación!T20:T23)</f>
        <v>0.125</v>
      </c>
      <c r="N6" s="8">
        <f>Autoevaluación!T21/SUM(Autoevaluación!T20:T23)</f>
        <v>0.5</v>
      </c>
      <c r="O6" s="8">
        <f>Autoevaluación!T22/SUM(Autoevaluación!T20:T23)</f>
        <v>0.375</v>
      </c>
      <c r="P6" s="8">
        <f>Autoevaluación!T23/SUM(Autoevaluación!T20:T23)</f>
        <v>0</v>
      </c>
      <c r="Q6" s="108"/>
      <c r="R6" s="8" t="e">
        <f>Autoevaluación!U20/SUM(Autoevaluación!U20:U23)</f>
        <v>#DIV/0!</v>
      </c>
      <c r="S6" s="8" t="e">
        <f>Autoevaluación!U21/SUM(Autoevaluación!U20:U23)</f>
        <v>#DIV/0!</v>
      </c>
      <c r="T6" s="8" t="e">
        <f>Autoevaluación!U22/SUM(Autoevaluación!U20:U23)</f>
        <v>#DIV/0!</v>
      </c>
      <c r="U6" s="8" t="e">
        <f>Autoevaluación!U23/SUM(Autoevaluación!U20:U23)</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52</v>
      </c>
      <c r="C7" s="86">
        <f>Autoevaluación!R30/SUM(Autoevaluación!R30:R33)</f>
        <v>0</v>
      </c>
      <c r="D7" s="8">
        <f>Autoevaluación!R31/SUM(Autoevaluación!R30:R33)</f>
        <v>1</v>
      </c>
      <c r="E7" s="8">
        <f>Autoevaluación!R32/SUM(Autoevaluación!R30:R33)</f>
        <v>0</v>
      </c>
      <c r="F7" s="8">
        <f>Autoevaluación!R33/SUM(Autoevaluación!R30:R33)</f>
        <v>0</v>
      </c>
      <c r="G7" s="315"/>
      <c r="H7" s="8">
        <f>Autoevaluación!S30/SUM(Autoevaluación!S30:S33)</f>
        <v>0</v>
      </c>
      <c r="I7" s="8">
        <f>Autoevaluación!S31/SUM(Autoevaluación!S30:S33)</f>
        <v>0.25</v>
      </c>
      <c r="J7" s="8">
        <f>Autoevaluación!S32/SUM(Autoevaluación!S30:S33)</f>
        <v>0.75</v>
      </c>
      <c r="K7" s="8">
        <f>Autoevaluación!S33/SUM(Autoevaluación!S30:S33)</f>
        <v>0</v>
      </c>
      <c r="L7" s="313"/>
      <c r="M7" s="8">
        <f>Autoevaluación!T30/SUM(Autoevaluación!T30:T33)</f>
        <v>0</v>
      </c>
      <c r="N7" s="8">
        <f>Autoevaluación!T31/SUM(Autoevaluación!T30:T33)</f>
        <v>1</v>
      </c>
      <c r="O7" s="8">
        <f>Autoevaluación!T32/SUM(Autoevaluación!T30:T33)</f>
        <v>0</v>
      </c>
      <c r="P7" s="8">
        <f>Autoevaluación!T33/SUM(Autoevaluación!T30:T33)</f>
        <v>0</v>
      </c>
      <c r="Q7" s="108"/>
      <c r="R7" s="8" t="e">
        <f>Autoevaluación!U30/SUM(Autoevaluación!U30:U33)</f>
        <v>#DIV/0!</v>
      </c>
      <c r="S7" s="8" t="e">
        <f>Autoevaluación!U31/SUM(Autoevaluación!U30:U33)</f>
        <v>#DIV/0!</v>
      </c>
      <c r="T7" s="8" t="e">
        <f>Autoevaluación!U32/SUM(Autoevaluación!U30:U33)</f>
        <v>#DIV/0!</v>
      </c>
      <c r="U7" s="8" t="e">
        <f>Autoevaluación!U33/SUM(Autoevaluación!U30:U33)</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thickBot="1" x14ac:dyDescent="0.25">
      <c r="B8" s="88" t="s">
        <v>57</v>
      </c>
      <c r="C8" s="86">
        <f>Autoevaluación!R36/SUM(Autoevaluación!R36:R39)</f>
        <v>0.22222222222222221</v>
      </c>
      <c r="D8" s="8">
        <f>Autoevaluación!R37/SUM(Autoevaluación!R36:R39)</f>
        <v>0.66666666666666663</v>
      </c>
      <c r="E8" s="8">
        <f>Autoevaluación!R38/SUM(Autoevaluación!R36:R39)</f>
        <v>0.1111111111111111</v>
      </c>
      <c r="F8" s="8">
        <f>Autoevaluación!R39/SUM(Autoevaluación!R36:R39)</f>
        <v>0</v>
      </c>
      <c r="G8" s="315"/>
      <c r="H8" s="8">
        <f>Autoevaluación!S36/SUM(Autoevaluación!S36:S39)</f>
        <v>0.1111111111111111</v>
      </c>
      <c r="I8" s="8">
        <f>Autoevaluación!S37/SUM(Autoevaluación!S36:S39)</f>
        <v>0.44444444444444442</v>
      </c>
      <c r="J8" s="8">
        <f>Autoevaluación!S38/SUM(Autoevaluación!S36:S39)</f>
        <v>0.44444444444444442</v>
      </c>
      <c r="K8" s="8">
        <f>Autoevaluación!S39/SUM(Autoevaluación!S36:S39)</f>
        <v>0</v>
      </c>
      <c r="L8" s="313"/>
      <c r="M8" s="8">
        <f>Autoevaluación!T36/SUM(Autoevaluación!T36:T39)</f>
        <v>0.1111111111111111</v>
      </c>
      <c r="N8" s="8">
        <f>Autoevaluación!T37/SUM(Autoevaluación!T36:T39)</f>
        <v>0.77777777777777779</v>
      </c>
      <c r="O8" s="8">
        <f>Autoevaluación!T38/SUM(Autoevaluación!T36:T39)</f>
        <v>0.1111111111111111</v>
      </c>
      <c r="P8" s="8">
        <f>Autoevaluación!T39/SUM(Autoevaluación!T36:T39)</f>
        <v>0</v>
      </c>
      <c r="Q8" s="108"/>
      <c r="R8" s="8" t="e">
        <f>Autoevaluación!U36/SUM(Autoevaluación!U36:U39)</f>
        <v>#DIV/0!</v>
      </c>
      <c r="S8" s="8" t="e">
        <f>Autoevaluación!U37/SUM(Autoevaluación!U36:U39)</f>
        <v>#DIV/0!</v>
      </c>
      <c r="T8" s="8" t="e">
        <f>Autoevaluación!U38/SUM(Autoevaluación!U36:U39)</f>
        <v>#DIV/0!</v>
      </c>
      <c r="U8" s="8" t="e">
        <f>Autoevaluación!U39/SUM(Autoevaluación!U36:U39)</f>
        <v>#DIV/0!</v>
      </c>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thickTop="1" thickBot="1" x14ac:dyDescent="0.25">
      <c r="B9" s="88" t="s">
        <v>67</v>
      </c>
      <c r="C9" s="86">
        <f>Autoevaluación!R47/SUM(Autoevaluación!R47:R50)</f>
        <v>0</v>
      </c>
      <c r="D9" s="8">
        <f>Autoevaluación!R48/SUM(Autoevaluación!R47:R50)</f>
        <v>0.75</v>
      </c>
      <c r="E9" s="8">
        <f>Autoevaluación!R49/SUM(Autoevaluación!R47:R50)</f>
        <v>0.25</v>
      </c>
      <c r="F9" s="8">
        <f>Autoevaluación!R50/SUM(Autoevaluación!R47:R50)</f>
        <v>0</v>
      </c>
      <c r="G9" s="315"/>
      <c r="H9" s="8">
        <f>Autoevaluación!S47/SUM(Autoevaluación!S47:S50)</f>
        <v>0</v>
      </c>
      <c r="I9" s="8">
        <f>Autoevaluación!S48/SUM(Autoevaluación!S47:S50)</f>
        <v>0.25</v>
      </c>
      <c r="J9" s="8">
        <f>Autoevaluación!S49/SUM(Autoevaluación!S47:S50)</f>
        <v>0.75</v>
      </c>
      <c r="K9" s="8">
        <f>Autoevaluación!S50/SUM(Autoevaluación!S47:S50)</f>
        <v>0</v>
      </c>
      <c r="L9" s="313"/>
      <c r="M9" s="8">
        <f>Autoevaluación!T47/SUM(Autoevaluación!T47:T50)</f>
        <v>0</v>
      </c>
      <c r="N9" s="8">
        <f>Autoevaluación!T48/SUM(Autoevaluación!T47:T50)</f>
        <v>0.5</v>
      </c>
      <c r="O9" s="8">
        <f>Autoevaluación!T49/SUM(Autoevaluación!T47:T50)</f>
        <v>0.5</v>
      </c>
      <c r="P9" s="8">
        <f>Autoevaluación!T50/SUM(Autoevaluación!T47:T50)</f>
        <v>0</v>
      </c>
      <c r="Q9" s="108"/>
      <c r="R9" s="8" t="e">
        <f>Autoevaluación!U47/SUM(Autoevaluación!U47:U50)</f>
        <v>#DIV/0!</v>
      </c>
      <c r="S9" s="8" t="e">
        <f>Autoevaluación!U48/SUM(Autoevaluación!U47:U50)</f>
        <v>#DIV/0!</v>
      </c>
      <c r="T9" s="8" t="e">
        <f>Autoevaluación!U49/SUM(Autoevaluación!U47:U50)</f>
        <v>#DIV/0!</v>
      </c>
      <c r="U9" s="8" t="e">
        <f>Autoevaluación!U50/SUM(Autoevaluación!U47:U50)</f>
        <v>#DIV/0!</v>
      </c>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thickTop="1" x14ac:dyDescent="0.2">
      <c r="B10" s="87" t="s">
        <v>126</v>
      </c>
      <c r="C10" s="13">
        <f>AVERAGE(C4:C9)</f>
        <v>0.1537037037037037</v>
      </c>
      <c r="D10" s="13">
        <f>AVERAGE(D4:D9)</f>
        <v>0.72361111111111109</v>
      </c>
      <c r="E10" s="13">
        <f>AVERAGE(E4:E9)</f>
        <v>0.12268518518518519</v>
      </c>
      <c r="F10" s="13">
        <f>AVERAGE(F4:F9)</f>
        <v>0</v>
      </c>
      <c r="G10" s="10"/>
      <c r="H10" s="13">
        <f>AVERAGE(H4:H9)</f>
        <v>1.8518518518518517E-2</v>
      </c>
      <c r="I10" s="13">
        <f>AVERAGE(I4:I9)</f>
        <v>0.48657407407407405</v>
      </c>
      <c r="J10" s="13">
        <f>AVERAGE(J4:J9)</f>
        <v>0.39074074074074067</v>
      </c>
      <c r="K10" s="13">
        <f>AVERAGE(K4:K9)</f>
        <v>0</v>
      </c>
      <c r="L10" s="10"/>
      <c r="M10" s="13">
        <f>AVERAGE(M4:M9)</f>
        <v>3.9351851851851853E-2</v>
      </c>
      <c r="N10" s="13">
        <f>AVERAGE(N4:N9)</f>
        <v>0.64629629629629626</v>
      </c>
      <c r="O10" s="13">
        <f>AVERAGE(O4:O9)</f>
        <v>0.31435185185185183</v>
      </c>
      <c r="P10" s="13">
        <f>AVERAGE(P4:P9)</f>
        <v>0</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1" t="s">
        <v>179</v>
      </c>
      <c r="C12" s="302"/>
      <c r="D12" s="302"/>
      <c r="E12" s="302"/>
      <c r="F12" s="302"/>
      <c r="G12" s="302"/>
      <c r="H12" s="302"/>
      <c r="I12" s="302"/>
      <c r="J12" s="302"/>
      <c r="K12" s="302"/>
      <c r="L12" s="302"/>
      <c r="M12" s="302"/>
      <c r="N12" s="302"/>
      <c r="O12" s="302"/>
      <c r="P12" s="302"/>
      <c r="Q12" s="302"/>
      <c r="R12" s="302"/>
      <c r="S12" s="302"/>
      <c r="T12" s="302"/>
      <c r="U12" s="303"/>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04" t="s">
        <v>28</v>
      </c>
      <c r="C13" s="305"/>
      <c r="D13" s="305"/>
      <c r="E13" s="305"/>
      <c r="F13" s="305"/>
      <c r="G13" s="305"/>
      <c r="H13" s="305"/>
      <c r="I13" s="305"/>
      <c r="J13" s="305"/>
      <c r="K13" s="305"/>
      <c r="L13" s="305"/>
      <c r="M13" s="305"/>
      <c r="N13" s="305"/>
      <c r="O13" s="305"/>
      <c r="P13" s="305"/>
      <c r="Q13" s="305"/>
      <c r="R13" s="305"/>
      <c r="S13" s="305"/>
      <c r="T13" s="305"/>
      <c r="U13" s="305"/>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4"/>
      <c r="C14" s="294"/>
      <c r="D14" s="294"/>
      <c r="E14" s="294"/>
      <c r="F14" s="294"/>
      <c r="G14" s="294"/>
      <c r="H14" s="294"/>
      <c r="I14" s="294"/>
      <c r="J14" s="294"/>
      <c r="K14" s="294"/>
      <c r="L14" s="294"/>
      <c r="M14" s="294"/>
      <c r="N14" s="294"/>
      <c r="O14" s="294"/>
      <c r="P14" s="294"/>
      <c r="Q14" s="294"/>
      <c r="R14" s="294"/>
      <c r="S14" s="294"/>
      <c r="T14" s="294"/>
      <c r="U14" s="294"/>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294"/>
      <c r="C15" s="294"/>
      <c r="D15" s="294"/>
      <c r="E15" s="294"/>
      <c r="F15" s="294"/>
      <c r="G15" s="294"/>
      <c r="H15" s="294"/>
      <c r="I15" s="294"/>
      <c r="J15" s="294"/>
      <c r="K15" s="294"/>
      <c r="L15" s="294"/>
      <c r="M15" s="294"/>
      <c r="N15" s="294"/>
      <c r="O15" s="294"/>
      <c r="P15" s="294"/>
      <c r="Q15" s="294"/>
      <c r="R15" s="294"/>
      <c r="S15" s="294"/>
      <c r="T15" s="294"/>
      <c r="U15" s="294"/>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295" t="s">
        <v>123</v>
      </c>
      <c r="C16" s="296"/>
      <c r="D16" s="296"/>
      <c r="E16" s="296"/>
      <c r="F16" s="296"/>
      <c r="G16" s="296"/>
      <c r="H16" s="296"/>
      <c r="I16" s="296"/>
      <c r="J16" s="296"/>
      <c r="K16" s="296"/>
      <c r="L16" s="296"/>
      <c r="M16" s="296"/>
      <c r="N16" s="296"/>
      <c r="O16" s="296"/>
      <c r="P16" s="296"/>
      <c r="Q16" s="296"/>
      <c r="R16" s="296"/>
      <c r="S16" s="296"/>
      <c r="T16" s="296"/>
      <c r="U16" s="296"/>
    </row>
    <row r="17" spans="2:21" ht="60" customHeight="1" x14ac:dyDescent="0.2">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2">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7">
        <v>2020</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2">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294" t="s">
        <v>426</v>
      </c>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2">
      <c r="B24" s="294" t="s">
        <v>427</v>
      </c>
      <c r="C24" s="294"/>
      <c r="D24" s="294"/>
      <c r="E24" s="294"/>
      <c r="F24" s="294"/>
      <c r="G24" s="294"/>
      <c r="H24" s="294"/>
      <c r="I24" s="294"/>
      <c r="J24" s="294"/>
      <c r="K24" s="294"/>
      <c r="L24" s="294"/>
      <c r="M24" s="294"/>
      <c r="N24" s="294"/>
      <c r="O24" s="294"/>
      <c r="P24" s="294"/>
      <c r="Q24" s="294"/>
      <c r="R24" s="294"/>
      <c r="S24" s="294"/>
      <c r="T24" s="294"/>
      <c r="U24" s="294"/>
    </row>
    <row r="25" spans="2:21" s="15" customFormat="1" ht="24.95" customHeight="1" x14ac:dyDescent="0.25">
      <c r="B25" s="295" t="s">
        <v>123</v>
      </c>
      <c r="C25" s="296"/>
      <c r="D25" s="296"/>
      <c r="E25" s="296"/>
      <c r="F25" s="296"/>
      <c r="G25" s="296"/>
      <c r="H25" s="296"/>
      <c r="I25" s="296"/>
      <c r="J25" s="296"/>
      <c r="K25" s="296"/>
      <c r="L25" s="296"/>
      <c r="M25" s="296"/>
      <c r="N25" s="296"/>
      <c r="O25" s="296"/>
      <c r="P25" s="296"/>
      <c r="Q25" s="296"/>
      <c r="R25" s="296"/>
      <c r="S25" s="296"/>
      <c r="T25" s="296"/>
      <c r="U25" s="296"/>
    </row>
    <row r="26" spans="2:21" ht="60" customHeight="1" x14ac:dyDescent="0.2">
      <c r="B26" s="291" t="s">
        <v>428</v>
      </c>
      <c r="C26" s="292"/>
      <c r="D26" s="292"/>
      <c r="E26" s="292"/>
      <c r="F26" s="292"/>
      <c r="G26" s="292"/>
      <c r="H26" s="292"/>
      <c r="I26" s="292"/>
      <c r="J26" s="292"/>
      <c r="K26" s="292"/>
      <c r="L26" s="292"/>
      <c r="M26" s="292"/>
      <c r="N26" s="292"/>
      <c r="O26" s="292"/>
      <c r="P26" s="292"/>
      <c r="Q26" s="292"/>
      <c r="R26" s="292"/>
      <c r="S26" s="292"/>
      <c r="T26" s="292"/>
      <c r="U26" s="293"/>
    </row>
    <row r="27" spans="2:21" ht="60" customHeight="1" x14ac:dyDescent="0.2">
      <c r="B27" s="282" t="s">
        <v>429</v>
      </c>
      <c r="C27" s="283"/>
      <c r="D27" s="283"/>
      <c r="E27" s="283"/>
      <c r="F27" s="283"/>
      <c r="G27" s="283"/>
      <c r="H27" s="283"/>
      <c r="I27" s="283"/>
      <c r="J27" s="283"/>
      <c r="K27" s="283"/>
      <c r="L27" s="283"/>
      <c r="M27" s="283"/>
      <c r="N27" s="283"/>
      <c r="O27" s="283"/>
      <c r="P27" s="283"/>
      <c r="Q27" s="283"/>
      <c r="R27" s="283"/>
      <c r="S27" s="283"/>
      <c r="T27" s="283"/>
      <c r="U27" s="284"/>
    </row>
    <row r="28" spans="2:21" ht="60" customHeight="1" x14ac:dyDescent="0.2">
      <c r="B28" s="285"/>
      <c r="C28" s="286"/>
      <c r="D28" s="286"/>
      <c r="E28" s="286"/>
      <c r="F28" s="286"/>
      <c r="G28" s="286"/>
      <c r="H28" s="286"/>
      <c r="I28" s="286"/>
      <c r="J28" s="286"/>
      <c r="K28" s="286"/>
      <c r="L28" s="286"/>
      <c r="M28" s="286"/>
      <c r="N28" s="286"/>
      <c r="O28" s="286"/>
      <c r="P28" s="286"/>
      <c r="Q28" s="286"/>
      <c r="R28" s="286"/>
      <c r="S28" s="286"/>
      <c r="T28" s="286"/>
      <c r="U28" s="287"/>
    </row>
    <row r="29" spans="2:21" ht="16.5" customHeight="1" x14ac:dyDescent="0.2">
      <c r="B29" s="285"/>
      <c r="C29" s="286"/>
      <c r="D29" s="286"/>
      <c r="E29" s="286"/>
      <c r="F29" s="286"/>
      <c r="G29" s="286"/>
      <c r="H29" s="286"/>
      <c r="I29" s="286"/>
      <c r="J29" s="286"/>
      <c r="K29" s="286"/>
      <c r="L29" s="286"/>
      <c r="M29" s="286"/>
      <c r="N29" s="286"/>
      <c r="O29" s="286"/>
      <c r="P29" s="286"/>
      <c r="Q29" s="286"/>
      <c r="R29" s="286"/>
      <c r="S29" s="286"/>
      <c r="T29" s="286"/>
      <c r="U29" s="287"/>
    </row>
    <row r="30" spans="2:21" ht="21.95" customHeight="1" x14ac:dyDescent="0.2">
      <c r="B30" s="288"/>
      <c r="C30" s="289"/>
      <c r="D30" s="289"/>
      <c r="E30" s="289"/>
      <c r="F30" s="289"/>
      <c r="G30" s="289"/>
      <c r="H30" s="289"/>
      <c r="I30" s="289"/>
      <c r="J30" s="289"/>
      <c r="K30" s="289"/>
      <c r="L30" s="289"/>
      <c r="M30" s="289"/>
      <c r="N30" s="289"/>
      <c r="O30" s="289"/>
      <c r="P30" s="289"/>
      <c r="Q30" s="289"/>
      <c r="R30" s="289"/>
      <c r="S30" s="289"/>
      <c r="T30" s="289"/>
      <c r="U30" s="290"/>
    </row>
    <row r="31" spans="2:21" ht="24.95" customHeight="1" x14ac:dyDescent="0.2">
      <c r="B31" s="297" t="s">
        <v>28</v>
      </c>
      <c r="C31" s="298"/>
      <c r="D31" s="298"/>
      <c r="E31" s="298"/>
      <c r="F31" s="298"/>
      <c r="G31" s="298"/>
      <c r="H31" s="298"/>
      <c r="I31" s="298"/>
      <c r="J31" s="298"/>
      <c r="K31" s="298"/>
      <c r="L31" s="298"/>
      <c r="M31" s="298"/>
      <c r="N31" s="298"/>
      <c r="O31" s="298"/>
      <c r="P31" s="298"/>
      <c r="Q31" s="298"/>
      <c r="R31" s="298"/>
      <c r="S31" s="298"/>
      <c r="T31" s="298"/>
      <c r="U31" s="298"/>
    </row>
    <row r="32" spans="2:21" ht="60" customHeight="1" x14ac:dyDescent="0.2">
      <c r="B32" s="294"/>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2">
      <c r="B33" s="294"/>
      <c r="C33" s="294"/>
      <c r="D33" s="294"/>
      <c r="E33" s="294"/>
      <c r="F33" s="294"/>
      <c r="G33" s="294"/>
      <c r="H33" s="294"/>
      <c r="I33" s="294"/>
      <c r="J33" s="294"/>
      <c r="K33" s="294"/>
      <c r="L33" s="294"/>
      <c r="M33" s="294"/>
      <c r="N33" s="294"/>
      <c r="O33" s="294"/>
      <c r="P33" s="294"/>
      <c r="Q33" s="294"/>
      <c r="R33" s="294"/>
      <c r="S33" s="294"/>
      <c r="T33" s="294"/>
      <c r="U33" s="294"/>
    </row>
    <row r="34" spans="2:21" s="15" customFormat="1" ht="24.95" customHeight="1" x14ac:dyDescent="0.25">
      <c r="B34" s="295" t="s">
        <v>123</v>
      </c>
      <c r="C34" s="296"/>
      <c r="D34" s="296"/>
      <c r="E34" s="296"/>
      <c r="F34" s="296"/>
      <c r="G34" s="296"/>
      <c r="H34" s="296"/>
      <c r="I34" s="296"/>
      <c r="J34" s="296"/>
      <c r="K34" s="296"/>
      <c r="L34" s="296"/>
      <c r="M34" s="296"/>
      <c r="N34" s="296"/>
      <c r="O34" s="296"/>
      <c r="P34" s="296"/>
      <c r="Q34" s="296"/>
      <c r="R34" s="296"/>
      <c r="S34" s="296"/>
      <c r="T34" s="296"/>
      <c r="U34" s="296"/>
    </row>
    <row r="35" spans="2:21" ht="60" customHeight="1" x14ac:dyDescent="0.2">
      <c r="B35" s="294"/>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2">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39" spans="2:21" x14ac:dyDescent="0.2">
      <c r="B39" s="299">
        <v>2021</v>
      </c>
      <c r="C39" s="300"/>
      <c r="D39" s="300"/>
      <c r="E39" s="300"/>
      <c r="F39" s="300"/>
      <c r="G39" s="300"/>
      <c r="H39" s="300"/>
      <c r="I39" s="300"/>
      <c r="J39" s="300"/>
      <c r="K39" s="300"/>
      <c r="L39" s="300"/>
      <c r="M39" s="300"/>
      <c r="N39" s="300"/>
      <c r="O39" s="300"/>
      <c r="P39" s="300"/>
      <c r="Q39" s="300"/>
      <c r="R39" s="300"/>
      <c r="S39" s="300"/>
      <c r="T39" s="300"/>
      <c r="U39" s="300"/>
    </row>
    <row r="40" spans="2:21" ht="19.5" x14ac:dyDescent="0.2">
      <c r="B40" s="297" t="s">
        <v>28</v>
      </c>
      <c r="C40" s="298"/>
      <c r="D40" s="298"/>
      <c r="E40" s="298"/>
      <c r="F40" s="298"/>
      <c r="G40" s="298"/>
      <c r="H40" s="298"/>
      <c r="I40" s="298"/>
      <c r="J40" s="298"/>
      <c r="K40" s="298"/>
      <c r="L40" s="298"/>
      <c r="M40" s="298"/>
      <c r="N40" s="298"/>
      <c r="O40" s="298"/>
      <c r="P40" s="298"/>
      <c r="Q40" s="298"/>
      <c r="R40" s="298"/>
      <c r="S40" s="298"/>
      <c r="T40" s="298"/>
      <c r="U40" s="298"/>
    </row>
    <row r="41" spans="2:21" ht="60.75" customHeight="1" x14ac:dyDescent="0.2">
      <c r="B41" s="294" t="s">
        <v>660</v>
      </c>
      <c r="C41" s="294"/>
      <c r="D41" s="294"/>
      <c r="E41" s="294"/>
      <c r="F41" s="294"/>
      <c r="G41" s="294"/>
      <c r="H41" s="294"/>
      <c r="I41" s="294"/>
      <c r="J41" s="294"/>
      <c r="K41" s="294"/>
      <c r="L41" s="294"/>
      <c r="M41" s="294"/>
      <c r="N41" s="294"/>
      <c r="O41" s="294"/>
      <c r="P41" s="294"/>
      <c r="Q41" s="294"/>
      <c r="R41" s="294"/>
      <c r="S41" s="294"/>
      <c r="T41" s="294"/>
      <c r="U41" s="294"/>
    </row>
    <row r="42" spans="2:21" ht="60"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19.5" x14ac:dyDescent="0.2">
      <c r="B43" s="295" t="s">
        <v>123</v>
      </c>
      <c r="C43" s="296"/>
      <c r="D43" s="296"/>
      <c r="E43" s="296"/>
      <c r="F43" s="296"/>
      <c r="G43" s="296"/>
      <c r="H43" s="296"/>
      <c r="I43" s="296"/>
      <c r="J43" s="296"/>
      <c r="K43" s="296"/>
      <c r="L43" s="296"/>
      <c r="M43" s="296"/>
      <c r="N43" s="296"/>
      <c r="O43" s="296"/>
      <c r="P43" s="296"/>
      <c r="Q43" s="296"/>
      <c r="R43" s="296"/>
      <c r="S43" s="296"/>
      <c r="T43" s="296"/>
      <c r="U43" s="296"/>
    </row>
    <row r="44" spans="2:21" ht="45.75" customHeight="1" x14ac:dyDescent="0.2">
      <c r="B44" s="294" t="s">
        <v>661</v>
      </c>
      <c r="C44" s="294"/>
      <c r="D44" s="294"/>
      <c r="E44" s="294"/>
      <c r="F44" s="294"/>
      <c r="G44" s="294"/>
      <c r="H44" s="294"/>
      <c r="I44" s="294"/>
      <c r="J44" s="294"/>
      <c r="K44" s="294"/>
      <c r="L44" s="294"/>
      <c r="M44" s="294"/>
      <c r="N44" s="294"/>
      <c r="O44" s="294"/>
      <c r="P44" s="294"/>
      <c r="Q44" s="294"/>
      <c r="R44" s="294"/>
      <c r="S44" s="294"/>
      <c r="T44" s="294"/>
      <c r="U44" s="294"/>
    </row>
    <row r="45" spans="2:21" ht="48"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56.2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38">
    <mergeCell ref="B23:U23"/>
    <mergeCell ref="B24:U24"/>
    <mergeCell ref="B25:U25"/>
    <mergeCell ref="V2:V3"/>
    <mergeCell ref="H2:K2"/>
    <mergeCell ref="M2:P2"/>
    <mergeCell ref="C2:F2"/>
    <mergeCell ref="B2:B3"/>
    <mergeCell ref="L3:L9"/>
    <mergeCell ref="G3:G9"/>
    <mergeCell ref="R2:U2"/>
    <mergeCell ref="B17:U17"/>
    <mergeCell ref="B18:U18"/>
    <mergeCell ref="B19:U19"/>
    <mergeCell ref="B21:U21"/>
    <mergeCell ref="B22:U22"/>
    <mergeCell ref="B12:U12"/>
    <mergeCell ref="B13:U13"/>
    <mergeCell ref="B14:U14"/>
    <mergeCell ref="B15:U15"/>
    <mergeCell ref="B16:U16"/>
    <mergeCell ref="B46:U46"/>
    <mergeCell ref="B39:U39"/>
    <mergeCell ref="B40:U40"/>
    <mergeCell ref="B41:U41"/>
    <mergeCell ref="B42:U42"/>
    <mergeCell ref="B43:U43"/>
    <mergeCell ref="B44:U44"/>
    <mergeCell ref="B27:U30"/>
    <mergeCell ref="B26:U26"/>
    <mergeCell ref="B36:U36"/>
    <mergeCell ref="B37:U37"/>
    <mergeCell ref="B45:U45"/>
    <mergeCell ref="B32:U32"/>
    <mergeCell ref="B33:U33"/>
    <mergeCell ref="B34:U34"/>
    <mergeCell ref="B35:U35"/>
    <mergeCell ref="B31:U31"/>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8" zoomScale="70" zoomScaleNormal="70" workbookViewId="0">
      <selection activeCell="B35" sqref="B35:U35"/>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10" t="s">
        <v>127</v>
      </c>
      <c r="C2" s="309" t="s">
        <v>523</v>
      </c>
      <c r="D2" s="309"/>
      <c r="E2" s="309"/>
      <c r="F2" s="309"/>
      <c r="G2" s="2"/>
      <c r="H2" s="307" t="s">
        <v>522</v>
      </c>
      <c r="I2" s="307"/>
      <c r="J2" s="307"/>
      <c r="K2" s="307"/>
      <c r="L2" s="3"/>
      <c r="M2" s="308" t="s">
        <v>545</v>
      </c>
      <c r="N2" s="308"/>
      <c r="O2" s="308"/>
      <c r="P2" s="308"/>
      <c r="Q2" s="112"/>
      <c r="R2" s="316" t="s">
        <v>178</v>
      </c>
      <c r="S2" s="316"/>
      <c r="T2" s="316"/>
      <c r="U2" s="316"/>
      <c r="V2" s="30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11"/>
      <c r="C3" s="4">
        <v>1</v>
      </c>
      <c r="D3" s="4">
        <v>2</v>
      </c>
      <c r="E3" s="5">
        <v>3</v>
      </c>
      <c r="F3" s="6">
        <v>4</v>
      </c>
      <c r="G3" s="314"/>
      <c r="H3" s="4">
        <v>1</v>
      </c>
      <c r="I3" s="4">
        <v>2</v>
      </c>
      <c r="J3" s="5">
        <v>3</v>
      </c>
      <c r="K3" s="6">
        <v>4</v>
      </c>
      <c r="L3" s="312"/>
      <c r="M3" s="4">
        <v>1</v>
      </c>
      <c r="N3" s="4">
        <v>2</v>
      </c>
      <c r="O3" s="5">
        <v>3</v>
      </c>
      <c r="P3" s="6">
        <v>4</v>
      </c>
      <c r="Q3" s="113"/>
      <c r="R3" s="4">
        <v>1</v>
      </c>
      <c r="S3" s="4">
        <v>2</v>
      </c>
      <c r="T3" s="5">
        <v>3</v>
      </c>
      <c r="U3" s="6">
        <v>4</v>
      </c>
      <c r="V3" s="30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88" t="s">
        <v>128</v>
      </c>
      <c r="C4" s="86">
        <f>Autoevaluación!R55/SUM(Autoevaluación!R55:R58)</f>
        <v>0.4</v>
      </c>
      <c r="D4" s="8">
        <f>Autoevaluación!R56/SUM(Autoevaluación!R55:R58)</f>
        <v>0.4</v>
      </c>
      <c r="E4" s="8">
        <f>Autoevaluación!R57/SUM(Autoevaluación!R55:R58)</f>
        <v>0.2</v>
      </c>
      <c r="F4" s="8">
        <f>Autoevaluación!R58/SUM(Autoevaluación!R55:R58)</f>
        <v>0</v>
      </c>
      <c r="G4" s="315"/>
      <c r="H4" s="8">
        <f>Autoevaluación!S55/SUM(Autoevaluación!S55:S59)</f>
        <v>0</v>
      </c>
      <c r="I4" s="8">
        <f>Autoevaluación!S56/SUM(Autoevaluación!S55:S58)</f>
        <v>0.4</v>
      </c>
      <c r="J4" s="8">
        <f>Autoevaluación!S57/SUM(Autoevaluación!S55:S58)</f>
        <v>0.6</v>
      </c>
      <c r="K4" s="8">
        <f>Autoevaluación!S58/SUM(Autoevaluación!S55:S58)</f>
        <v>0</v>
      </c>
      <c r="L4" s="313"/>
      <c r="M4" s="8">
        <f>Autoevaluación!T55/SUM(Autoevaluación!T55:T58)</f>
        <v>0</v>
      </c>
      <c r="N4" s="8">
        <f>Autoevaluación!T56/SUM(Autoevaluación!T55:T58)</f>
        <v>0.4</v>
      </c>
      <c r="O4" s="8">
        <f>Autoevaluación!T57/SUM(Autoevaluación!T55:T58)</f>
        <v>0.6</v>
      </c>
      <c r="P4" s="8">
        <f>Autoevaluación!T58/SUM(Autoevaluación!T55:T58)</f>
        <v>0</v>
      </c>
      <c r="Q4" s="108"/>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88" t="s">
        <v>129</v>
      </c>
      <c r="C5" s="86">
        <f>Autoevaluación!R62/SUM(Autoevaluación!R62:R65)</f>
        <v>0.25</v>
      </c>
      <c r="D5" s="8">
        <f>Autoevaluación!R63/SUM(Autoevaluación!R62:R65)</f>
        <v>0.5</v>
      </c>
      <c r="E5" s="8">
        <f>Autoevaluación!R64/SUM(Autoevaluación!R62:R65)</f>
        <v>0.25</v>
      </c>
      <c r="F5" s="8">
        <f>Autoevaluación!R65/SUM(Autoevaluación!R62:R65)</f>
        <v>0</v>
      </c>
      <c r="G5" s="315"/>
      <c r="H5" s="8">
        <f>Autoevaluación!S62/SUM(Autoevaluación!S62:S65)</f>
        <v>0</v>
      </c>
      <c r="I5" s="8">
        <f>Autoevaluación!S63/SUM(Autoevaluación!S62:S65)</f>
        <v>0.25</v>
      </c>
      <c r="J5" s="8">
        <f>Autoevaluación!S64/SUM(Autoevaluación!S62:S65)</f>
        <v>0.75</v>
      </c>
      <c r="K5" s="8">
        <f>Autoevaluación!S65/SUM(Autoevaluación!S62:S65)</f>
        <v>0</v>
      </c>
      <c r="L5" s="313"/>
      <c r="M5" s="8">
        <f>Autoevaluación!T62/SUM(Autoevaluación!T62:T65)</f>
        <v>0</v>
      </c>
      <c r="N5" s="8">
        <f>Autoevaluación!T63/SUM(Autoevaluación!T62:T65)</f>
        <v>0.25</v>
      </c>
      <c r="O5" s="8">
        <f>Autoevaluación!T64/SUM(Autoevaluación!T62:T65)</f>
        <v>0.75</v>
      </c>
      <c r="P5" s="8">
        <f>Autoevaluación!T65/SUM(Autoevaluación!T62:T65)</f>
        <v>0</v>
      </c>
      <c r="Q5" s="108"/>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88" t="s">
        <v>130</v>
      </c>
      <c r="C6" s="86">
        <f>Autoevaluación!R68/SUM(Autoevaluación!R68:R71)</f>
        <v>0</v>
      </c>
      <c r="D6" s="8">
        <f>Autoevaluación!R69/SUM(Autoevaluación!R68:R71)</f>
        <v>1</v>
      </c>
      <c r="E6" s="8">
        <f>Autoevaluación!R70/SUM(Autoevaluación!R68:R71)</f>
        <v>0</v>
      </c>
      <c r="F6" s="8">
        <f>Autoevaluación!R71/SUM(Autoevaluación!R68:R71)</f>
        <v>0</v>
      </c>
      <c r="G6" s="315"/>
      <c r="H6" s="8">
        <f>Autoevaluación!S68/SUM(Autoevaluación!S68:S71)</f>
        <v>0</v>
      </c>
      <c r="I6" s="8">
        <f>Autoevaluación!S69/SUM(Autoevaluación!S68:S71)</f>
        <v>0.5</v>
      </c>
      <c r="J6" s="8">
        <f>Autoevaluación!S70/SUM(Autoevaluación!S68:S71)</f>
        <v>0.5</v>
      </c>
      <c r="K6" s="8">
        <f>Autoevaluación!S71/SUM(Autoevaluación!S68:S71)</f>
        <v>0</v>
      </c>
      <c r="L6" s="313"/>
      <c r="M6" s="8">
        <f>Autoevaluación!T68/SUM(Autoevaluación!T68:T71)</f>
        <v>0</v>
      </c>
      <c r="N6" s="8">
        <f>Autoevaluación!T69/SUM(Autoevaluación!T68:T71)</f>
        <v>0.5</v>
      </c>
      <c r="O6" s="8">
        <f>Autoevaluación!T70/SUM(Autoevaluación!T68:T71)</f>
        <v>0.5</v>
      </c>
      <c r="P6" s="8">
        <f>Autoevaluación!T71/SUM(Autoevaluación!T68:T71)</f>
        <v>0</v>
      </c>
      <c r="Q6" s="108"/>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88" t="s">
        <v>131</v>
      </c>
      <c r="C7" s="86">
        <f>Autoevaluación!R74/SUM(Autoevaluación!R74:R77)</f>
        <v>0.5</v>
      </c>
      <c r="D7" s="8">
        <f>Autoevaluación!R75/SUM(Autoevaluación!R74:R77)</f>
        <v>0.25</v>
      </c>
      <c r="E7" s="8">
        <f>Autoevaluación!R76/SUM(Autoevaluación!R74:R77)</f>
        <v>0.25</v>
      </c>
      <c r="F7" s="8">
        <f>Autoevaluación!R77/SUM(Autoevaluación!R74:R77)</f>
        <v>0</v>
      </c>
      <c r="G7" s="315"/>
      <c r="H7" s="8">
        <f>Autoevaluación!S74/SUM(Autoevaluación!S74:S77)</f>
        <v>0.33333333333333331</v>
      </c>
      <c r="I7" s="8">
        <f>Autoevaluación!S75/SUM(Autoevaluación!S74:S77)</f>
        <v>0.66666666666666663</v>
      </c>
      <c r="J7" s="8">
        <f>Autoevaluación!S76/SUM(Autoevaluación!S74:S77)</f>
        <v>0</v>
      </c>
      <c r="K7" s="8">
        <f>Autoevaluación!S77/SUM(Autoevaluación!S74:S77)</f>
        <v>0</v>
      </c>
      <c r="L7" s="313"/>
      <c r="M7" s="8">
        <f>Autoevaluación!T74/SUM(Autoevaluación!T74:T77)</f>
        <v>0.33333333333333331</v>
      </c>
      <c r="N7" s="8">
        <f>Autoevaluación!T75/SUM(Autoevaluación!T74:T77)</f>
        <v>0.66666666666666663</v>
      </c>
      <c r="O7" s="8">
        <f>Autoevaluación!T76/SUM(Autoevaluación!T74:T77)</f>
        <v>0</v>
      </c>
      <c r="P7" s="8">
        <f>Autoevaluación!T77/SUM(Autoevaluación!T74:T77)</f>
        <v>0</v>
      </c>
      <c r="Q7" s="108"/>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89"/>
      <c r="C8" s="8"/>
      <c r="D8" s="8"/>
      <c r="E8" s="8"/>
      <c r="F8" s="8"/>
      <c r="G8" s="315"/>
      <c r="H8" s="8"/>
      <c r="I8" s="8"/>
      <c r="J8" s="8"/>
      <c r="K8" s="8"/>
      <c r="L8" s="313"/>
      <c r="M8" s="8"/>
      <c r="N8" s="8"/>
      <c r="O8" s="8"/>
      <c r="P8" s="8"/>
      <c r="Q8" s="108"/>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15"/>
      <c r="H9" s="8"/>
      <c r="I9" s="8"/>
      <c r="J9" s="8"/>
      <c r="K9" s="8"/>
      <c r="L9" s="313"/>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0.28749999999999998</v>
      </c>
      <c r="D10" s="13">
        <f>AVERAGE(D4:D9)</f>
        <v>0.53749999999999998</v>
      </c>
      <c r="E10" s="13">
        <f>AVERAGE(E4:E9)</f>
        <v>0.17499999999999999</v>
      </c>
      <c r="F10" s="13">
        <f>AVERAGE(F4:F9)</f>
        <v>0</v>
      </c>
      <c r="G10" s="10"/>
      <c r="H10" s="13">
        <f>AVERAGE(H4:H9)</f>
        <v>8.3333333333333329E-2</v>
      </c>
      <c r="I10" s="13">
        <f>AVERAGE(I4:I9)</f>
        <v>0.45416666666666661</v>
      </c>
      <c r="J10" s="13">
        <f>AVERAGE(J4:J9)</f>
        <v>0.46250000000000002</v>
      </c>
      <c r="K10" s="13">
        <f>AVERAGE(K4:K9)</f>
        <v>0</v>
      </c>
      <c r="L10" s="10"/>
      <c r="M10" s="13">
        <f>AVERAGE(M4:M9)</f>
        <v>8.3333333333333329E-2</v>
      </c>
      <c r="N10" s="13">
        <f>AVERAGE(N4:N9)</f>
        <v>0.45416666666666661</v>
      </c>
      <c r="O10" s="13">
        <f>AVERAGE(O4:O9)</f>
        <v>0.46250000000000002</v>
      </c>
      <c r="P10" s="13">
        <f>AVERAGE(P4:P9)</f>
        <v>0</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09" t="s">
        <v>177</v>
      </c>
      <c r="C12" s="309"/>
      <c r="D12" s="309"/>
      <c r="E12" s="309"/>
      <c r="F12" s="309"/>
      <c r="G12" s="309"/>
      <c r="H12" s="309"/>
      <c r="I12" s="309"/>
      <c r="J12" s="309"/>
      <c r="K12" s="309"/>
      <c r="L12" s="309"/>
      <c r="M12" s="309"/>
      <c r="N12" s="309"/>
      <c r="O12" s="309"/>
      <c r="P12" s="309"/>
      <c r="Q12" s="309"/>
      <c r="R12" s="309"/>
      <c r="S12" s="309"/>
      <c r="T12" s="309"/>
      <c r="U12" s="30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319"/>
      <c r="C14" s="319"/>
      <c r="D14" s="319"/>
      <c r="E14" s="319"/>
      <c r="F14" s="319"/>
      <c r="G14" s="319"/>
      <c r="H14" s="319"/>
      <c r="I14" s="319"/>
      <c r="J14" s="319"/>
      <c r="K14" s="319"/>
      <c r="L14" s="319"/>
      <c r="M14" s="319"/>
      <c r="N14" s="319"/>
      <c r="O14" s="319"/>
      <c r="P14" s="319"/>
      <c r="Q14" s="319"/>
      <c r="R14" s="319"/>
      <c r="S14" s="319"/>
      <c r="T14" s="319"/>
      <c r="U14" s="319"/>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19"/>
      <c r="C15" s="319"/>
      <c r="D15" s="319"/>
      <c r="E15" s="319"/>
      <c r="F15" s="319"/>
      <c r="G15" s="319"/>
      <c r="H15" s="319"/>
      <c r="I15" s="319"/>
      <c r="J15" s="319"/>
      <c r="K15" s="319"/>
      <c r="L15" s="319"/>
      <c r="M15" s="319"/>
      <c r="N15" s="319"/>
      <c r="O15" s="319"/>
      <c r="P15" s="319"/>
      <c r="Q15" s="319"/>
      <c r="R15" s="319"/>
      <c r="S15" s="319"/>
      <c r="T15" s="319"/>
      <c r="U15" s="319"/>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319"/>
      <c r="C17" s="319"/>
      <c r="D17" s="319"/>
      <c r="E17" s="319"/>
      <c r="F17" s="319"/>
      <c r="G17" s="319"/>
      <c r="H17" s="319"/>
      <c r="I17" s="319"/>
      <c r="J17" s="319"/>
      <c r="K17" s="319"/>
      <c r="L17" s="319"/>
      <c r="M17" s="319"/>
      <c r="N17" s="319"/>
      <c r="O17" s="319"/>
      <c r="P17" s="319"/>
      <c r="Q17" s="319"/>
      <c r="R17" s="319"/>
      <c r="S17" s="319"/>
      <c r="T17" s="319"/>
      <c r="U17" s="319"/>
    </row>
    <row r="18" spans="2:21" ht="60" customHeight="1" x14ac:dyDescent="0.2">
      <c r="B18" s="319"/>
      <c r="C18" s="319"/>
      <c r="D18" s="319"/>
      <c r="E18" s="319"/>
      <c r="F18" s="319"/>
      <c r="G18" s="319"/>
      <c r="H18" s="319"/>
      <c r="I18" s="319"/>
      <c r="J18" s="319"/>
      <c r="K18" s="319"/>
      <c r="L18" s="319"/>
      <c r="M18" s="319"/>
      <c r="N18" s="319"/>
      <c r="O18" s="319"/>
      <c r="P18" s="319"/>
      <c r="Q18" s="319"/>
      <c r="R18" s="319"/>
      <c r="S18" s="319"/>
      <c r="T18" s="319"/>
      <c r="U18" s="319"/>
    </row>
    <row r="19" spans="2:21" ht="60" customHeight="1" x14ac:dyDescent="0.2">
      <c r="B19" s="319"/>
      <c r="C19" s="319"/>
      <c r="D19" s="319"/>
      <c r="E19" s="319"/>
      <c r="F19" s="319"/>
      <c r="G19" s="319"/>
      <c r="H19" s="319"/>
      <c r="I19" s="319"/>
      <c r="J19" s="319"/>
      <c r="K19" s="319"/>
      <c r="L19" s="319"/>
      <c r="M19" s="319"/>
      <c r="N19" s="319"/>
      <c r="O19" s="319"/>
      <c r="P19" s="319"/>
      <c r="Q19" s="319"/>
      <c r="R19" s="319"/>
      <c r="S19" s="319"/>
      <c r="T19" s="319"/>
      <c r="U19" s="319"/>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7" t="s">
        <v>178</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2">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319"/>
      <c r="C23" s="319"/>
      <c r="D23" s="319"/>
      <c r="E23" s="319"/>
      <c r="F23" s="319"/>
      <c r="G23" s="319"/>
      <c r="H23" s="319"/>
      <c r="I23" s="319"/>
      <c r="J23" s="319"/>
      <c r="K23" s="319"/>
      <c r="L23" s="319"/>
      <c r="M23" s="319"/>
      <c r="N23" s="319"/>
      <c r="O23" s="319"/>
      <c r="P23" s="319"/>
      <c r="Q23" s="319"/>
      <c r="R23" s="319"/>
      <c r="S23" s="319"/>
      <c r="T23" s="319"/>
      <c r="U23" s="319"/>
    </row>
    <row r="24" spans="2:21" ht="60" customHeight="1" x14ac:dyDescent="0.2">
      <c r="B24" s="319"/>
      <c r="C24" s="319"/>
      <c r="D24" s="319"/>
      <c r="E24" s="319"/>
      <c r="F24" s="319"/>
      <c r="G24" s="319"/>
      <c r="H24" s="319"/>
      <c r="I24" s="319"/>
      <c r="J24" s="319"/>
      <c r="K24" s="319"/>
      <c r="L24" s="319"/>
      <c r="M24" s="319"/>
      <c r="N24" s="319"/>
      <c r="O24" s="319"/>
      <c r="P24" s="319"/>
      <c r="Q24" s="319"/>
      <c r="R24" s="319"/>
      <c r="S24" s="319"/>
      <c r="T24" s="319"/>
      <c r="U24" s="319"/>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19"/>
      <c r="C26" s="319"/>
      <c r="D26" s="319"/>
      <c r="E26" s="319"/>
      <c r="F26" s="319"/>
      <c r="G26" s="319"/>
      <c r="H26" s="319"/>
      <c r="I26" s="319"/>
      <c r="J26" s="319"/>
      <c r="K26" s="319"/>
      <c r="L26" s="319"/>
      <c r="M26" s="319"/>
      <c r="N26" s="319"/>
      <c r="O26" s="319"/>
      <c r="P26" s="319"/>
      <c r="Q26" s="319"/>
      <c r="R26" s="319"/>
      <c r="S26" s="319"/>
      <c r="T26" s="319"/>
      <c r="U26" s="319"/>
    </row>
    <row r="27" spans="2:21" ht="60" customHeight="1" x14ac:dyDescent="0.2">
      <c r="B27" s="319"/>
      <c r="C27" s="319"/>
      <c r="D27" s="319"/>
      <c r="E27" s="319"/>
      <c r="F27" s="319"/>
      <c r="G27" s="319"/>
      <c r="H27" s="319"/>
      <c r="I27" s="319"/>
      <c r="J27" s="319"/>
      <c r="K27" s="319"/>
      <c r="L27" s="319"/>
      <c r="M27" s="319"/>
      <c r="N27" s="319"/>
      <c r="O27" s="319"/>
      <c r="P27" s="319"/>
      <c r="Q27" s="319"/>
      <c r="R27" s="319"/>
      <c r="S27" s="319"/>
      <c r="T27" s="319"/>
      <c r="U27" s="319"/>
    </row>
    <row r="28" spans="2:21" ht="60" customHeight="1" x14ac:dyDescent="0.2">
      <c r="B28" s="319"/>
      <c r="C28" s="319"/>
      <c r="D28" s="319"/>
      <c r="E28" s="319"/>
      <c r="F28" s="319"/>
      <c r="G28" s="319"/>
      <c r="H28" s="319"/>
      <c r="I28" s="319"/>
      <c r="J28" s="319"/>
      <c r="K28" s="319"/>
      <c r="L28" s="319"/>
      <c r="M28" s="319"/>
      <c r="N28" s="319"/>
      <c r="O28" s="319"/>
      <c r="P28" s="319"/>
      <c r="Q28" s="319"/>
      <c r="R28" s="319"/>
      <c r="S28" s="319"/>
      <c r="T28" s="319"/>
      <c r="U28" s="319"/>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3" t="s">
        <v>545</v>
      </c>
      <c r="C30" s="323"/>
      <c r="D30" s="323"/>
      <c r="E30" s="323"/>
      <c r="F30" s="323"/>
      <c r="G30" s="323"/>
      <c r="H30" s="323"/>
      <c r="I30" s="323"/>
      <c r="J30" s="323"/>
      <c r="K30" s="323"/>
      <c r="L30" s="323"/>
      <c r="M30" s="323"/>
      <c r="N30" s="323"/>
      <c r="O30" s="323"/>
      <c r="P30" s="323"/>
      <c r="Q30" s="323"/>
      <c r="R30" s="323"/>
      <c r="S30" s="323"/>
      <c r="T30" s="323"/>
      <c r="U30" s="323"/>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319" t="s">
        <v>662</v>
      </c>
      <c r="C32" s="319"/>
      <c r="D32" s="319"/>
      <c r="E32" s="319"/>
      <c r="F32" s="319"/>
      <c r="G32" s="319"/>
      <c r="H32" s="319"/>
      <c r="I32" s="319"/>
      <c r="J32" s="319"/>
      <c r="K32" s="319"/>
      <c r="L32" s="319"/>
      <c r="M32" s="319"/>
      <c r="N32" s="319"/>
      <c r="O32" s="319"/>
      <c r="P32" s="319"/>
      <c r="Q32" s="319"/>
      <c r="R32" s="319"/>
      <c r="S32" s="319"/>
      <c r="T32" s="319"/>
      <c r="U32" s="319"/>
    </row>
    <row r="33" spans="2:21" ht="60" customHeight="1" x14ac:dyDescent="0.2">
      <c r="B33" s="319"/>
      <c r="C33" s="319"/>
      <c r="D33" s="319"/>
      <c r="E33" s="319"/>
      <c r="F33" s="319"/>
      <c r="G33" s="319"/>
      <c r="H33" s="319"/>
      <c r="I33" s="319"/>
      <c r="J33" s="319"/>
      <c r="K33" s="319"/>
      <c r="L33" s="319"/>
      <c r="M33" s="319"/>
      <c r="N33" s="319"/>
      <c r="O33" s="319"/>
      <c r="P33" s="319"/>
      <c r="Q33" s="319"/>
      <c r="R33" s="319"/>
      <c r="S33" s="319"/>
      <c r="T33" s="319"/>
      <c r="U33" s="319"/>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319" t="s">
        <v>663</v>
      </c>
      <c r="C35" s="319"/>
      <c r="D35" s="319"/>
      <c r="E35" s="319"/>
      <c r="F35" s="319"/>
      <c r="G35" s="319"/>
      <c r="H35" s="319"/>
      <c r="I35" s="319"/>
      <c r="J35" s="319"/>
      <c r="K35" s="319"/>
      <c r="L35" s="319"/>
      <c r="M35" s="319"/>
      <c r="N35" s="319"/>
      <c r="O35" s="319"/>
      <c r="P35" s="319"/>
      <c r="Q35" s="319"/>
      <c r="R35" s="319"/>
      <c r="S35" s="319"/>
      <c r="T35" s="319"/>
      <c r="U35" s="319"/>
    </row>
    <row r="36" spans="2:21" ht="60" customHeight="1" x14ac:dyDescent="0.2">
      <c r="B36" s="319"/>
      <c r="C36" s="319"/>
      <c r="D36" s="319"/>
      <c r="E36" s="319"/>
      <c r="F36" s="319"/>
      <c r="G36" s="319"/>
      <c r="H36" s="319"/>
      <c r="I36" s="319"/>
      <c r="J36" s="319"/>
      <c r="K36" s="319"/>
      <c r="L36" s="319"/>
      <c r="M36" s="319"/>
      <c r="N36" s="319"/>
      <c r="O36" s="319"/>
      <c r="P36" s="319"/>
      <c r="Q36" s="319"/>
      <c r="R36" s="319"/>
      <c r="S36" s="319"/>
      <c r="T36" s="319"/>
      <c r="U36" s="319"/>
    </row>
    <row r="37" spans="2:21" ht="60" customHeight="1" x14ac:dyDescent="0.2">
      <c r="B37" s="319"/>
      <c r="C37" s="319"/>
      <c r="D37" s="319"/>
      <c r="E37" s="319"/>
      <c r="F37" s="319"/>
      <c r="G37" s="319"/>
      <c r="H37" s="319"/>
      <c r="I37" s="319"/>
      <c r="J37" s="319"/>
      <c r="K37" s="319"/>
      <c r="L37" s="319"/>
      <c r="M37" s="319"/>
      <c r="N37" s="319"/>
      <c r="O37" s="319"/>
      <c r="P37" s="319"/>
      <c r="Q37" s="319"/>
      <c r="R37" s="319"/>
      <c r="S37" s="319"/>
      <c r="T37" s="319"/>
      <c r="U37" s="319"/>
    </row>
    <row r="39" spans="2:21" x14ac:dyDescent="0.2">
      <c r="B39" s="316" t="s">
        <v>178</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21" t="s">
        <v>28</v>
      </c>
      <c r="C40" s="322"/>
      <c r="D40" s="322"/>
      <c r="E40" s="322"/>
      <c r="F40" s="322"/>
      <c r="G40" s="322"/>
      <c r="H40" s="322"/>
      <c r="I40" s="322"/>
      <c r="J40" s="322"/>
      <c r="K40" s="322"/>
      <c r="L40" s="322"/>
      <c r="M40" s="322"/>
      <c r="N40" s="322"/>
      <c r="O40" s="322"/>
      <c r="P40" s="322"/>
      <c r="Q40" s="322"/>
      <c r="R40" s="322"/>
      <c r="S40" s="322"/>
      <c r="T40" s="322"/>
      <c r="U40" s="322"/>
    </row>
    <row r="41" spans="2:21" ht="51.75" customHeight="1" x14ac:dyDescent="0.2">
      <c r="B41" s="319"/>
      <c r="C41" s="319"/>
      <c r="D41" s="319"/>
      <c r="E41" s="319"/>
      <c r="F41" s="319"/>
      <c r="G41" s="319"/>
      <c r="H41" s="319"/>
      <c r="I41" s="319"/>
      <c r="J41" s="319"/>
      <c r="K41" s="319"/>
      <c r="L41" s="319"/>
      <c r="M41" s="319"/>
      <c r="N41" s="319"/>
      <c r="O41" s="319"/>
      <c r="P41" s="319"/>
      <c r="Q41" s="319"/>
      <c r="R41" s="319"/>
      <c r="S41" s="319"/>
      <c r="T41" s="319"/>
      <c r="U41" s="319"/>
    </row>
    <row r="42" spans="2:21" ht="50.25" customHeight="1" x14ac:dyDescent="0.2">
      <c r="B42" s="319"/>
      <c r="C42" s="319"/>
      <c r="D42" s="319"/>
      <c r="E42" s="319"/>
      <c r="F42" s="319"/>
      <c r="G42" s="319"/>
      <c r="H42" s="319"/>
      <c r="I42" s="319"/>
      <c r="J42" s="319"/>
      <c r="K42" s="319"/>
      <c r="L42" s="319"/>
      <c r="M42" s="319"/>
      <c r="N42" s="319"/>
      <c r="O42" s="319"/>
      <c r="P42" s="319"/>
      <c r="Q42" s="319"/>
      <c r="R42" s="319"/>
      <c r="S42" s="319"/>
      <c r="T42" s="319"/>
      <c r="U42" s="319"/>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69.75" customHeight="1" x14ac:dyDescent="0.2">
      <c r="B44" s="319"/>
      <c r="C44" s="319"/>
      <c r="D44" s="319"/>
      <c r="E44" s="319"/>
      <c r="F44" s="319"/>
      <c r="G44" s="319"/>
      <c r="H44" s="319"/>
      <c r="I44" s="319"/>
      <c r="J44" s="319"/>
      <c r="K44" s="319"/>
      <c r="L44" s="319"/>
      <c r="M44" s="319"/>
      <c r="N44" s="319"/>
      <c r="O44" s="319"/>
      <c r="P44" s="319"/>
      <c r="Q44" s="319"/>
      <c r="R44" s="319"/>
      <c r="S44" s="319"/>
      <c r="T44" s="319"/>
      <c r="U44" s="319"/>
    </row>
    <row r="45" spans="2:21" ht="60" customHeight="1" x14ac:dyDescent="0.2">
      <c r="B45" s="319"/>
      <c r="C45" s="319"/>
      <c r="D45" s="319"/>
      <c r="E45" s="319"/>
      <c r="F45" s="319"/>
      <c r="G45" s="319"/>
      <c r="H45" s="319"/>
      <c r="I45" s="319"/>
      <c r="J45" s="319"/>
      <c r="K45" s="319"/>
      <c r="L45" s="319"/>
      <c r="M45" s="319"/>
      <c r="N45" s="319"/>
      <c r="O45" s="319"/>
      <c r="P45" s="319"/>
      <c r="Q45" s="319"/>
      <c r="R45" s="319"/>
      <c r="S45" s="319"/>
      <c r="T45" s="319"/>
      <c r="U45" s="319"/>
    </row>
    <row r="46" spans="2:21" ht="59.25" customHeight="1" x14ac:dyDescent="0.2">
      <c r="B46" s="319"/>
      <c r="C46" s="319"/>
      <c r="D46" s="319"/>
      <c r="E46" s="319"/>
      <c r="F46" s="319"/>
      <c r="G46" s="319"/>
      <c r="H46" s="319"/>
      <c r="I46" s="319"/>
      <c r="J46" s="319"/>
      <c r="K46" s="319"/>
      <c r="L46" s="319"/>
      <c r="M46" s="319"/>
      <c r="N46" s="319"/>
      <c r="O46" s="319"/>
      <c r="P46" s="319"/>
      <c r="Q46" s="319"/>
      <c r="R46" s="319"/>
      <c r="S46" s="319"/>
      <c r="T46" s="319"/>
      <c r="U46" s="319"/>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L3:L9"/>
    <mergeCell ref="C2:F2"/>
    <mergeCell ref="B24:U24"/>
    <mergeCell ref="B25:U25"/>
    <mergeCell ref="B15:U15"/>
    <mergeCell ref="G3:G9"/>
    <mergeCell ref="B2:B3"/>
    <mergeCell ref="M2:P2"/>
    <mergeCell ref="B16:U16"/>
    <mergeCell ref="H2:K2"/>
    <mergeCell ref="R2:U2"/>
    <mergeCell ref="B12:U12"/>
    <mergeCell ref="B13:U13"/>
    <mergeCell ref="B14:U14"/>
    <mergeCell ref="B33:U33"/>
    <mergeCell ref="B17:U17"/>
    <mergeCell ref="B18:U18"/>
    <mergeCell ref="B19:U19"/>
    <mergeCell ref="B21:U21"/>
    <mergeCell ref="B22:U22"/>
    <mergeCell ref="B23:U23"/>
    <mergeCell ref="B27:U27"/>
    <mergeCell ref="B28:U28"/>
    <mergeCell ref="B30:U30"/>
    <mergeCell ref="B31:U31"/>
    <mergeCell ref="B32:U32"/>
    <mergeCell ref="B26:U26"/>
    <mergeCell ref="B46:U46"/>
    <mergeCell ref="B34:U34"/>
    <mergeCell ref="B35:U35"/>
    <mergeCell ref="B36:U36"/>
    <mergeCell ref="B37:U37"/>
    <mergeCell ref="B39:U39"/>
    <mergeCell ref="B40:U40"/>
    <mergeCell ref="B41:U41"/>
    <mergeCell ref="B42:U42"/>
    <mergeCell ref="B43:U43"/>
    <mergeCell ref="B44:U44"/>
    <mergeCell ref="B45:U45"/>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7"/>
  <sheetViews>
    <sheetView showGridLines="0" topLeftCell="A25" zoomScale="70" zoomScaleNormal="70" workbookViewId="0">
      <selection activeCell="B35" sqref="B35:U3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0" t="s">
        <v>137</v>
      </c>
      <c r="C2" s="309" t="s">
        <v>523</v>
      </c>
      <c r="D2" s="309"/>
      <c r="E2" s="309"/>
      <c r="F2" s="309"/>
      <c r="G2" s="2"/>
      <c r="H2" s="307" t="s">
        <v>522</v>
      </c>
      <c r="I2" s="307"/>
      <c r="J2" s="307"/>
      <c r="K2" s="307"/>
      <c r="L2" s="3"/>
      <c r="M2" s="308" t="s">
        <v>545</v>
      </c>
      <c r="N2" s="308"/>
      <c r="O2" s="308"/>
      <c r="P2" s="308"/>
      <c r="Q2" s="112"/>
      <c r="R2" s="316" t="s">
        <v>574</v>
      </c>
      <c r="S2" s="316"/>
      <c r="T2" s="316"/>
      <c r="U2" s="316"/>
      <c r="V2" s="306"/>
      <c r="W2" s="17"/>
      <c r="X2" s="17"/>
      <c r="Y2" s="17"/>
      <c r="Z2" s="17"/>
      <c r="AA2" s="17"/>
      <c r="AB2" s="17"/>
      <c r="AC2" s="17"/>
      <c r="AD2" s="17"/>
      <c r="AE2" s="17"/>
      <c r="AF2" s="17"/>
      <c r="AG2" s="17"/>
      <c r="AH2" s="17"/>
      <c r="AI2" s="17"/>
      <c r="AJ2" s="17"/>
      <c r="AK2" s="17"/>
      <c r="AL2" s="17"/>
      <c r="AM2" s="17"/>
      <c r="AN2" s="17"/>
    </row>
    <row r="3" spans="2:40" ht="24.75" customHeight="1" thickBot="1" x14ac:dyDescent="0.25">
      <c r="B3" s="311"/>
      <c r="C3" s="4">
        <v>1</v>
      </c>
      <c r="D3" s="4">
        <v>2</v>
      </c>
      <c r="E3" s="5">
        <v>3</v>
      </c>
      <c r="F3" s="6">
        <v>4</v>
      </c>
      <c r="G3" s="314"/>
      <c r="H3" s="4">
        <v>1</v>
      </c>
      <c r="I3" s="4">
        <v>2</v>
      </c>
      <c r="J3" s="5">
        <v>3</v>
      </c>
      <c r="K3" s="6">
        <v>4</v>
      </c>
      <c r="L3" s="312"/>
      <c r="M3" s="4">
        <v>1</v>
      </c>
      <c r="N3" s="4">
        <v>2</v>
      </c>
      <c r="O3" s="5">
        <v>3</v>
      </c>
      <c r="P3" s="6">
        <v>4</v>
      </c>
      <c r="Q3" s="113"/>
      <c r="R3" s="4">
        <v>1</v>
      </c>
      <c r="S3" s="4">
        <v>2</v>
      </c>
      <c r="T3" s="5">
        <v>3</v>
      </c>
      <c r="U3" s="6">
        <v>4</v>
      </c>
      <c r="V3" s="30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88" t="s">
        <v>133</v>
      </c>
      <c r="C4" s="86">
        <f>Autoevaluación!R84/SUM(Autoevaluación!R84:R87)</f>
        <v>0</v>
      </c>
      <c r="D4" s="8">
        <f>Autoevaluación!R85/SUM(Autoevaluación!R84:R87)</f>
        <v>0</v>
      </c>
      <c r="E4" s="8">
        <f>Autoevaluación!R86/SUM(Autoevaluación!R84:R87)</f>
        <v>1</v>
      </c>
      <c r="F4" s="8">
        <f>Autoevaluación!R87/SUM(Autoevaluación!R84:R87)</f>
        <v>0</v>
      </c>
      <c r="G4" s="315"/>
      <c r="H4" s="19">
        <f>Autoevaluación!S84/SUM(Autoevaluación!S84:S87)</f>
        <v>0</v>
      </c>
      <c r="I4" s="8">
        <f>Autoevaluación!S85/SUM(Autoevaluación!S84:S87)</f>
        <v>0.66666666666666663</v>
      </c>
      <c r="J4" s="8">
        <f>Autoevaluación!S86/SUM(Autoevaluación!S84:S87)</f>
        <v>0.33333333333333331</v>
      </c>
      <c r="K4" s="8">
        <f>Autoevaluación!S87/SUM(Autoevaluación!S84:S87)</f>
        <v>0</v>
      </c>
      <c r="L4" s="313"/>
      <c r="M4" s="8">
        <f>Autoevaluación!T84/SUM(Autoevaluación!T84:T87)</f>
        <v>0</v>
      </c>
      <c r="N4" s="8">
        <f>Autoevaluación!T85/SUM(Autoevaluación!T84:T87)</f>
        <v>0</v>
      </c>
      <c r="O4" s="8">
        <f>Autoevaluación!T86/SUM(Autoevaluación!T84:T87)</f>
        <v>0.66666666666666663</v>
      </c>
      <c r="P4" s="8">
        <f>Autoevaluación!T87/SUM(Autoevaluación!T84:T87)</f>
        <v>0.33333333333333331</v>
      </c>
      <c r="Q4" s="108"/>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90" t="s">
        <v>134</v>
      </c>
      <c r="C5" s="86">
        <f>Autoevaluación!R89/SUM(Autoevaluación!R89:R92)</f>
        <v>0.7142857142857143</v>
      </c>
      <c r="D5" s="8">
        <f>Autoevaluación!R90/SUM(Autoevaluación!R89:R92)</f>
        <v>0.2857142857142857</v>
      </c>
      <c r="E5" s="8">
        <f>Autoevaluación!R91/SUM(Autoevaluación!R89:R92)</f>
        <v>0</v>
      </c>
      <c r="F5" s="8">
        <f>Autoevaluación!R92/SUM(Autoevaluación!R89:R92)</f>
        <v>0</v>
      </c>
      <c r="G5" s="315"/>
      <c r="H5" s="19">
        <f>Autoevaluación!S89/SUM(Autoevaluación!S89:S92)</f>
        <v>0.7142857142857143</v>
      </c>
      <c r="I5" s="8">
        <f>Autoevaluación!S90/SUM(Autoevaluación!S89:S92)</f>
        <v>0.2857142857142857</v>
      </c>
      <c r="J5" s="8">
        <f>Autoevaluación!S91/SUM(Autoevaluación!S89:S92)</f>
        <v>0</v>
      </c>
      <c r="K5" s="8">
        <f>Autoevaluación!S92/SUM(Autoevaluación!S89:S92)</f>
        <v>0</v>
      </c>
      <c r="L5" s="313"/>
      <c r="M5" s="8">
        <f>Autoevaluación!T89/SUM(Autoevaluación!T89:T92)</f>
        <v>0.42857142857142855</v>
      </c>
      <c r="N5" s="8">
        <f>Autoevaluación!T90/SUM(Autoevaluación!T89:T92)</f>
        <v>0.5714285714285714</v>
      </c>
      <c r="O5" s="8">
        <f>Autoevaluación!T91/SUM(Autoevaluación!T89:T92)</f>
        <v>0</v>
      </c>
      <c r="P5" s="8">
        <f>Autoevaluación!T92/SUM(Autoevaluación!T89:T92)</f>
        <v>0</v>
      </c>
      <c r="Q5" s="108"/>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0" t="s">
        <v>32</v>
      </c>
      <c r="C6" s="86">
        <f>Autoevaluación!R98/SUM(Autoevaluación!R98:R101)</f>
        <v>0</v>
      </c>
      <c r="D6" s="8">
        <f>Autoevaluación!R99/SUM(Autoevaluación!R98:R101)</f>
        <v>0.5</v>
      </c>
      <c r="E6" s="8">
        <f>Autoevaluación!R100/SUM(Autoevaluación!R98:R101)</f>
        <v>0.5</v>
      </c>
      <c r="F6" s="8">
        <f>Autoevaluación!R101/SUM(Autoevaluación!R98:R101)</f>
        <v>0</v>
      </c>
      <c r="G6" s="315"/>
      <c r="H6" s="19">
        <f>Autoevaluación!S98/SUM(Autoevaluación!S98:S101)</f>
        <v>0</v>
      </c>
      <c r="I6" s="8">
        <f>Autoevaluación!S99/SUM(Autoevaluación!S98:S101)</f>
        <v>0.5</v>
      </c>
      <c r="J6" s="8">
        <f>Autoevaluación!S100/SUM(Autoevaluación!S98:S101)</f>
        <v>0.5</v>
      </c>
      <c r="K6" s="8">
        <f>Autoevaluación!S10/SUM(Autoevaluación!S98:S101)</f>
        <v>0</v>
      </c>
      <c r="L6" s="313"/>
      <c r="M6" s="8">
        <f>Autoevaluación!T98/SUM(Autoevaluación!T98:T101)</f>
        <v>0</v>
      </c>
      <c r="N6" s="8">
        <f>Autoevaluación!T99/SUM(Autoevaluación!T98:T101)</f>
        <v>0.5</v>
      </c>
      <c r="O6" s="8">
        <f>Autoevaluación!T100/SUM(Autoevaluación!T98:T101)</f>
        <v>0.5</v>
      </c>
      <c r="P6" s="8">
        <f>Autoevaluación!T101/SUM(Autoevaluación!T98:T101)</f>
        <v>0</v>
      </c>
      <c r="Q6" s="108"/>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88" t="s">
        <v>135</v>
      </c>
      <c r="C7" s="86">
        <f>Autoevaluación!R102/SUM(Autoevaluación!R102:R105)</f>
        <v>0.2</v>
      </c>
      <c r="D7" s="8">
        <f>Autoevaluación!R103/SUM(Autoevaluación!R102:R105)</f>
        <v>0.2</v>
      </c>
      <c r="E7" s="8">
        <f>Autoevaluación!R104/SUM(Autoevaluación!R102:R105)</f>
        <v>0.5</v>
      </c>
      <c r="F7" s="8">
        <f>Autoevaluación!R105/SUM(Autoevaluación!R102:R105)</f>
        <v>0.1</v>
      </c>
      <c r="G7" s="315"/>
      <c r="H7" s="19">
        <f>Autoevaluación!S102/SUM(Autoevaluación!S102:S105)</f>
        <v>0.2</v>
      </c>
      <c r="I7" s="8">
        <f>Autoevaluación!S103/SUM(Autoevaluación!S102:S105)</f>
        <v>0.2</v>
      </c>
      <c r="J7" s="8">
        <f>Autoevaluación!S104/SUM(Autoevaluación!S102:S105)</f>
        <v>0.5</v>
      </c>
      <c r="K7" s="8">
        <f>Autoevaluación!S105/SUM(Autoevaluación!S102:S105)</f>
        <v>0.1</v>
      </c>
      <c r="L7" s="313"/>
      <c r="M7" s="8">
        <f>Autoevaluación!T102/SUM(Autoevaluación!T102:T105)</f>
        <v>0.1</v>
      </c>
      <c r="N7" s="8">
        <f>Autoevaluación!T103/SUM(Autoevaluación!T102:T105)</f>
        <v>0.3</v>
      </c>
      <c r="O7" s="8">
        <f>Autoevaluación!T104/SUM(Autoevaluación!T102:T105)</f>
        <v>0.5</v>
      </c>
      <c r="P7" s="8">
        <f>Autoevaluación!T105/SUM(Autoevaluación!T102:T105)</f>
        <v>0.1</v>
      </c>
      <c r="Q7" s="108"/>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88" t="s">
        <v>136</v>
      </c>
      <c r="C8" s="86">
        <f>Autoevaluación!R114/SUM(Autoevaluación!R114:R117)</f>
        <v>0</v>
      </c>
      <c r="D8" s="8">
        <f>Autoevaluación!R115/SUM(Autoevaluación!R114:R117)</f>
        <v>0.25</v>
      </c>
      <c r="E8" s="8">
        <f>Autoevaluación!R116/SUM(Autoevaluación!R114:R117)</f>
        <v>0.75</v>
      </c>
      <c r="F8" s="8">
        <f>Autoevaluación!R117/SUM(Autoevaluación!R114:R117)</f>
        <v>0</v>
      </c>
      <c r="G8" s="315"/>
      <c r="H8" s="19">
        <f>Autoevaluación!S114/SUM(Autoevaluación!S114:S117)</f>
        <v>0</v>
      </c>
      <c r="I8" s="8">
        <f>Autoevaluación!S115/SUM(Autoevaluación!S114:S117)</f>
        <v>0.25</v>
      </c>
      <c r="J8" s="8">
        <f>Autoevaluación!S116/SUM(Autoevaluación!S114:S117)</f>
        <v>0.75</v>
      </c>
      <c r="K8" s="8">
        <f>Autoevaluación!S117/SUM(Autoevaluación!S114:S117)</f>
        <v>0</v>
      </c>
      <c r="L8" s="313"/>
      <c r="M8" s="8">
        <f>Autoevaluación!T114/SUM(Autoevaluación!T114:T117)</f>
        <v>0</v>
      </c>
      <c r="N8" s="8">
        <f>Autoevaluación!T115/SUM(Autoevaluación!T114:T117)</f>
        <v>0.5</v>
      </c>
      <c r="O8" s="8">
        <f>Autoevaluación!T116/SUM(Autoevaluación!T114:T117)</f>
        <v>0.5</v>
      </c>
      <c r="P8" s="8">
        <f>Autoevaluación!T117/SUM(Autoevaluación!T114:T117)</f>
        <v>0</v>
      </c>
      <c r="Q8" s="108"/>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89"/>
      <c r="C9" s="8"/>
      <c r="D9" s="8"/>
      <c r="E9" s="8"/>
      <c r="F9" s="8"/>
      <c r="G9" s="315"/>
      <c r="H9" s="8"/>
      <c r="I9" s="8"/>
      <c r="J9" s="8"/>
      <c r="K9" s="8"/>
      <c r="L9" s="313"/>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0.18285714285714288</v>
      </c>
      <c r="D10" s="13">
        <f>AVERAGE(D4:D9)</f>
        <v>0.24714285714285716</v>
      </c>
      <c r="E10" s="13">
        <f>AVERAGE(E4:E9)</f>
        <v>0.55000000000000004</v>
      </c>
      <c r="F10" s="13">
        <f>AVERAGE(F4:F9)</f>
        <v>0.02</v>
      </c>
      <c r="G10" s="10"/>
      <c r="H10" s="13">
        <f>AVERAGE(H4:H9)</f>
        <v>0.18285714285714288</v>
      </c>
      <c r="I10" s="13">
        <f>AVERAGE(I4:I9)</f>
        <v>0.38047619047619047</v>
      </c>
      <c r="J10" s="13">
        <f>AVERAGE(J4:J9)</f>
        <v>0.41666666666666663</v>
      </c>
      <c r="K10" s="13">
        <f>AVERAGE(K4:K9)</f>
        <v>0.02</v>
      </c>
      <c r="L10" s="10"/>
      <c r="M10" s="13">
        <f>AVERAGE(M4:M9)</f>
        <v>0.10571428571428572</v>
      </c>
      <c r="N10" s="13">
        <f>AVERAGE(N4:N9)</f>
        <v>0.37428571428571428</v>
      </c>
      <c r="O10" s="13">
        <f>AVERAGE(O4:O9)</f>
        <v>0.43333333333333329</v>
      </c>
      <c r="P10" s="13">
        <f>AVERAGE(P4:P9)</f>
        <v>8.666666666666667E-2</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9" t="s">
        <v>177</v>
      </c>
      <c r="C12" s="309"/>
      <c r="D12" s="309"/>
      <c r="E12" s="309"/>
      <c r="F12" s="309"/>
      <c r="G12" s="309"/>
      <c r="H12" s="309"/>
      <c r="I12" s="309"/>
      <c r="J12" s="309"/>
      <c r="K12" s="309"/>
      <c r="L12" s="309"/>
      <c r="M12" s="309"/>
      <c r="N12" s="309"/>
      <c r="O12" s="309"/>
      <c r="P12" s="309"/>
      <c r="Q12" s="309"/>
      <c r="R12" s="309"/>
      <c r="S12" s="309"/>
      <c r="T12" s="309"/>
      <c r="U12" s="30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4"/>
      <c r="C14" s="294"/>
      <c r="D14" s="294"/>
      <c r="E14" s="294"/>
      <c r="F14" s="294"/>
      <c r="G14" s="294"/>
      <c r="H14" s="294"/>
      <c r="I14" s="294"/>
      <c r="J14" s="294"/>
      <c r="K14" s="294"/>
      <c r="L14" s="294"/>
      <c r="M14" s="294"/>
      <c r="N14" s="294"/>
      <c r="O14" s="294"/>
      <c r="P14" s="294"/>
      <c r="Q14" s="294"/>
      <c r="R14" s="294"/>
      <c r="S14" s="294"/>
      <c r="T14" s="294"/>
      <c r="U14" s="29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4"/>
      <c r="C15" s="294"/>
      <c r="D15" s="294"/>
      <c r="E15" s="294"/>
      <c r="F15" s="294"/>
      <c r="G15" s="294"/>
      <c r="H15" s="294"/>
      <c r="I15" s="294"/>
      <c r="J15" s="294"/>
      <c r="K15" s="294"/>
      <c r="L15" s="294"/>
      <c r="M15" s="294"/>
      <c r="N15" s="294"/>
      <c r="O15" s="294"/>
      <c r="P15" s="294"/>
      <c r="Q15" s="294"/>
      <c r="R15" s="294"/>
      <c r="S15" s="294"/>
      <c r="T15" s="294"/>
      <c r="U15" s="29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94"/>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2">
      <c r="B18" s="294"/>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7" t="s">
        <v>178</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2">
      <c r="B22" s="321" t="s">
        <v>28</v>
      </c>
      <c r="C22" s="322"/>
      <c r="D22" s="322"/>
      <c r="E22" s="322"/>
      <c r="F22" s="322"/>
      <c r="G22" s="322"/>
      <c r="H22" s="322"/>
      <c r="I22" s="322"/>
      <c r="J22" s="322"/>
      <c r="K22" s="322"/>
      <c r="L22" s="322"/>
      <c r="M22" s="322"/>
      <c r="N22" s="322"/>
      <c r="O22" s="322"/>
      <c r="P22" s="322"/>
      <c r="Q22" s="322"/>
      <c r="R22" s="322"/>
      <c r="S22" s="322"/>
      <c r="T22" s="322"/>
      <c r="U22" s="322"/>
    </row>
    <row r="23" spans="2:21" ht="60" customHeight="1" x14ac:dyDescent="0.2">
      <c r="B23" s="294"/>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2">
      <c r="B24" s="294"/>
      <c r="C24" s="294"/>
      <c r="D24" s="294"/>
      <c r="E24" s="294"/>
      <c r="F24" s="294"/>
      <c r="G24" s="294"/>
      <c r="H24" s="294"/>
      <c r="I24" s="294"/>
      <c r="J24" s="294"/>
      <c r="K24" s="294"/>
      <c r="L24" s="294"/>
      <c r="M24" s="294"/>
      <c r="N24" s="294"/>
      <c r="O24" s="294"/>
      <c r="P24" s="294"/>
      <c r="Q24" s="294"/>
      <c r="R24" s="294"/>
      <c r="S24" s="294"/>
      <c r="T24" s="294"/>
      <c r="U24" s="294"/>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94"/>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2">
      <c r="B27" s="294"/>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2">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3" t="s">
        <v>664</v>
      </c>
      <c r="C30" s="323"/>
      <c r="D30" s="323"/>
      <c r="E30" s="323"/>
      <c r="F30" s="323"/>
      <c r="G30" s="323"/>
      <c r="H30" s="323"/>
      <c r="I30" s="323"/>
      <c r="J30" s="323"/>
      <c r="K30" s="323"/>
      <c r="L30" s="323"/>
      <c r="M30" s="323"/>
      <c r="N30" s="323"/>
      <c r="O30" s="323"/>
      <c r="P30" s="323"/>
      <c r="Q30" s="323"/>
      <c r="R30" s="323"/>
      <c r="S30" s="323"/>
      <c r="T30" s="323"/>
      <c r="U30" s="323"/>
    </row>
    <row r="31" spans="2:21" ht="24.95" customHeight="1" x14ac:dyDescent="0.2">
      <c r="B31" s="318" t="s">
        <v>28</v>
      </c>
      <c r="C31" s="318"/>
      <c r="D31" s="318"/>
      <c r="E31" s="318"/>
      <c r="F31" s="318"/>
      <c r="G31" s="318"/>
      <c r="H31" s="318"/>
      <c r="I31" s="318"/>
      <c r="J31" s="318"/>
      <c r="K31" s="318"/>
      <c r="L31" s="318"/>
      <c r="M31" s="318"/>
      <c r="N31" s="318"/>
      <c r="O31" s="318"/>
      <c r="P31" s="318"/>
      <c r="Q31" s="318"/>
      <c r="R31" s="318"/>
      <c r="S31" s="318"/>
      <c r="T31" s="318"/>
      <c r="U31" s="318"/>
    </row>
    <row r="32" spans="2:21" ht="60" customHeight="1" x14ac:dyDescent="0.2">
      <c r="B32" s="294" t="s">
        <v>665</v>
      </c>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2">
      <c r="B33" s="294"/>
      <c r="C33" s="294"/>
      <c r="D33" s="294"/>
      <c r="E33" s="294"/>
      <c r="F33" s="294"/>
      <c r="G33" s="294"/>
      <c r="H33" s="294"/>
      <c r="I33" s="294"/>
      <c r="J33" s="294"/>
      <c r="K33" s="294"/>
      <c r="L33" s="294"/>
      <c r="M33" s="294"/>
      <c r="N33" s="294"/>
      <c r="O33" s="294"/>
      <c r="P33" s="294"/>
      <c r="Q33" s="294"/>
      <c r="R33" s="294"/>
      <c r="S33" s="294"/>
      <c r="T33" s="294"/>
      <c r="U33" s="294"/>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94" t="s">
        <v>668</v>
      </c>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2">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39" spans="2:21" x14ac:dyDescent="0.2">
      <c r="B39" s="316" t="s">
        <v>178</v>
      </c>
      <c r="C39" s="316"/>
      <c r="D39" s="316"/>
      <c r="E39" s="316"/>
      <c r="F39" s="316"/>
      <c r="G39" s="316"/>
      <c r="H39" s="316"/>
      <c r="I39" s="316"/>
      <c r="J39" s="316"/>
      <c r="K39" s="316"/>
      <c r="L39" s="316"/>
      <c r="M39" s="316"/>
      <c r="N39" s="316"/>
      <c r="O39" s="316"/>
      <c r="P39" s="316"/>
      <c r="Q39" s="316"/>
      <c r="R39" s="316"/>
      <c r="S39" s="316"/>
      <c r="T39" s="316"/>
      <c r="U39" s="316"/>
    </row>
    <row r="40" spans="2:21" ht="19.5" x14ac:dyDescent="0.2">
      <c r="B40" s="318" t="s">
        <v>28</v>
      </c>
      <c r="C40" s="318"/>
      <c r="D40" s="318"/>
      <c r="E40" s="318"/>
      <c r="F40" s="318"/>
      <c r="G40" s="318"/>
      <c r="H40" s="318"/>
      <c r="I40" s="318"/>
      <c r="J40" s="318"/>
      <c r="K40" s="318"/>
      <c r="L40" s="318"/>
      <c r="M40" s="318"/>
      <c r="N40" s="318"/>
      <c r="O40" s="318"/>
      <c r="P40" s="318"/>
      <c r="Q40" s="318"/>
      <c r="R40" s="318"/>
      <c r="S40" s="318"/>
      <c r="T40" s="318"/>
      <c r="U40" s="318"/>
    </row>
    <row r="41" spans="2:21" ht="50.25" customHeight="1" x14ac:dyDescent="0.2">
      <c r="B41" s="294"/>
      <c r="C41" s="294"/>
      <c r="D41" s="294"/>
      <c r="E41" s="294"/>
      <c r="F41" s="294"/>
      <c r="G41" s="294"/>
      <c r="H41" s="294"/>
      <c r="I41" s="294"/>
      <c r="J41" s="294"/>
      <c r="K41" s="294"/>
      <c r="L41" s="294"/>
      <c r="M41" s="294"/>
      <c r="N41" s="294"/>
      <c r="O41" s="294"/>
      <c r="P41" s="294"/>
      <c r="Q41" s="294"/>
      <c r="R41" s="294"/>
      <c r="S41" s="294"/>
      <c r="T41" s="294"/>
      <c r="U41" s="294"/>
    </row>
    <row r="42" spans="2:21" ht="51.75"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19.5" x14ac:dyDescent="0.2">
      <c r="B43" s="320" t="s">
        <v>123</v>
      </c>
      <c r="C43" s="320"/>
      <c r="D43" s="320"/>
      <c r="E43" s="320"/>
      <c r="F43" s="320"/>
      <c r="G43" s="320"/>
      <c r="H43" s="320"/>
      <c r="I43" s="320"/>
      <c r="J43" s="320"/>
      <c r="K43" s="320"/>
      <c r="L43" s="320"/>
      <c r="M43" s="320"/>
      <c r="N43" s="320"/>
      <c r="O43" s="320"/>
      <c r="P43" s="320"/>
      <c r="Q43" s="320"/>
      <c r="R43" s="320"/>
      <c r="S43" s="320"/>
      <c r="T43" s="320"/>
      <c r="U43" s="320"/>
    </row>
    <row r="44" spans="2:21" ht="45" customHeight="1" x14ac:dyDescent="0.2">
      <c r="B44" s="294"/>
      <c r="C44" s="294"/>
      <c r="D44" s="294"/>
      <c r="E44" s="294"/>
      <c r="F44" s="294"/>
      <c r="G44" s="294"/>
      <c r="H44" s="294"/>
      <c r="I44" s="294"/>
      <c r="J44" s="294"/>
      <c r="K44" s="294"/>
      <c r="L44" s="294"/>
      <c r="M44" s="294"/>
      <c r="N44" s="294"/>
      <c r="O44" s="294"/>
      <c r="P44" s="294"/>
      <c r="Q44" s="294"/>
      <c r="R44" s="294"/>
      <c r="S44" s="294"/>
      <c r="T44" s="294"/>
      <c r="U44" s="294"/>
    </row>
    <row r="45" spans="2:21" ht="52.5"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55.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45:U45"/>
    <mergeCell ref="B46:U46"/>
    <mergeCell ref="B36:U36"/>
    <mergeCell ref="B37:U37"/>
    <mergeCell ref="B39:U39"/>
    <mergeCell ref="B40:U40"/>
    <mergeCell ref="B41:U41"/>
    <mergeCell ref="B42:U42"/>
    <mergeCell ref="B43:U43"/>
    <mergeCell ref="B44:U44"/>
    <mergeCell ref="B34:U34"/>
    <mergeCell ref="B35:U35"/>
    <mergeCell ref="B32:U32"/>
    <mergeCell ref="B33:U33"/>
    <mergeCell ref="B21:U21"/>
    <mergeCell ref="B22:U22"/>
    <mergeCell ref="B23:U23"/>
    <mergeCell ref="B24:U24"/>
    <mergeCell ref="B30:U30"/>
    <mergeCell ref="B31:U31"/>
    <mergeCell ref="B25:U25"/>
    <mergeCell ref="B26:U26"/>
    <mergeCell ref="B27:U27"/>
    <mergeCell ref="B28:U28"/>
    <mergeCell ref="B16:U16"/>
    <mergeCell ref="B17:U17"/>
    <mergeCell ref="B18:U18"/>
    <mergeCell ref="B19:U19"/>
    <mergeCell ref="B12:U12"/>
    <mergeCell ref="B13:U13"/>
    <mergeCell ref="B14:U14"/>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hyperlink ref="B65496"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27" zoomScale="70" zoomScaleNormal="70" workbookViewId="0">
      <selection activeCell="B32" sqref="B32:U32"/>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10" t="s">
        <v>24</v>
      </c>
      <c r="C2" s="309" t="s">
        <v>523</v>
      </c>
      <c r="D2" s="309"/>
      <c r="E2" s="309"/>
      <c r="F2" s="309"/>
      <c r="G2" s="2"/>
      <c r="H2" s="307" t="s">
        <v>522</v>
      </c>
      <c r="I2" s="307"/>
      <c r="J2" s="307"/>
      <c r="K2" s="307"/>
      <c r="L2" s="3"/>
      <c r="M2" s="308" t="s">
        <v>545</v>
      </c>
      <c r="N2" s="308"/>
      <c r="O2" s="308"/>
      <c r="P2" s="308"/>
      <c r="Q2" s="112"/>
      <c r="R2" s="316" t="s">
        <v>178</v>
      </c>
      <c r="S2" s="316"/>
      <c r="T2" s="316"/>
      <c r="U2" s="316"/>
      <c r="V2" s="306"/>
      <c r="W2" s="17"/>
      <c r="X2" s="17"/>
      <c r="Y2" s="17"/>
      <c r="Z2" s="17"/>
      <c r="AA2" s="17"/>
      <c r="AB2" s="17"/>
      <c r="AC2" s="17"/>
      <c r="AD2" s="17"/>
      <c r="AE2" s="17"/>
      <c r="AF2" s="17"/>
      <c r="AG2" s="17"/>
      <c r="AH2" s="17"/>
      <c r="AI2" s="17"/>
      <c r="AJ2" s="17"/>
      <c r="AK2" s="17"/>
      <c r="AL2" s="17"/>
      <c r="AM2" s="17"/>
      <c r="AN2" s="17"/>
    </row>
    <row r="3" spans="2:40" ht="24.75" customHeight="1" thickBot="1" x14ac:dyDescent="0.25">
      <c r="B3" s="311"/>
      <c r="C3" s="4">
        <v>1</v>
      </c>
      <c r="D3" s="4">
        <v>2</v>
      </c>
      <c r="E3" s="5">
        <v>3</v>
      </c>
      <c r="F3" s="6">
        <v>4</v>
      </c>
      <c r="G3" s="314"/>
      <c r="H3" s="4">
        <v>1</v>
      </c>
      <c r="I3" s="4">
        <v>2</v>
      </c>
      <c r="J3" s="5">
        <v>3</v>
      </c>
      <c r="K3" s="6">
        <v>4</v>
      </c>
      <c r="L3" s="312"/>
      <c r="M3" s="4">
        <v>1</v>
      </c>
      <c r="N3" s="4">
        <v>2</v>
      </c>
      <c r="O3" s="5">
        <v>3</v>
      </c>
      <c r="P3" s="6">
        <v>4</v>
      </c>
      <c r="Q3" s="113"/>
      <c r="R3" s="4">
        <v>1</v>
      </c>
      <c r="S3" s="4">
        <v>2</v>
      </c>
      <c r="T3" s="5">
        <v>3</v>
      </c>
      <c r="U3" s="6">
        <v>4</v>
      </c>
      <c r="V3" s="30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91" t="s">
        <v>5</v>
      </c>
      <c r="C4" s="86">
        <f>Autoevaluación!R122/SUM(Autoevaluación!R122:R125)</f>
        <v>0.33333333333333331</v>
      </c>
      <c r="D4" s="8">
        <f>Autoevaluación!R123/SUM(Autoevaluación!R122:R125)</f>
        <v>0.66666666666666663</v>
      </c>
      <c r="E4" s="8">
        <f>Autoevaluación!R124/SUM(Autoevaluación!R122:R125)</f>
        <v>0</v>
      </c>
      <c r="F4" s="8">
        <f>Autoevaluación!R125/SUM(Autoevaluación!R122:R125)</f>
        <v>0</v>
      </c>
      <c r="G4" s="315"/>
      <c r="H4" s="8">
        <f>Autoevaluación!S122/SUM(Autoevaluación!S122:S125)</f>
        <v>0</v>
      </c>
      <c r="I4" s="8">
        <f>Autoevaluación!S123/SUM(Autoevaluación!S122:S125)</f>
        <v>0.66666666666666663</v>
      </c>
      <c r="J4" s="8">
        <f>Autoevaluación!S124/SUM(Autoevaluación!S122:S125)</f>
        <v>0.33333333333333331</v>
      </c>
      <c r="K4" s="8">
        <f>Autoevaluación!S125/SUM(Autoevaluación!S122:S125)</f>
        <v>0</v>
      </c>
      <c r="L4" s="313"/>
      <c r="M4" s="8">
        <f>Autoevaluación!T122/SUM(Autoevaluación!T122:T125)</f>
        <v>0</v>
      </c>
      <c r="N4" s="8">
        <f>Autoevaluación!T123/SUM(Autoevaluación!T122:T125)</f>
        <v>0.25</v>
      </c>
      <c r="O4" s="8">
        <f>Autoevaluación!T124/SUM(Autoevaluación!T122:T125)</f>
        <v>0.75</v>
      </c>
      <c r="P4" s="8">
        <f>Autoevaluación!T125/SUM(Autoevaluación!T122:T125)</f>
        <v>0</v>
      </c>
      <c r="Q4" s="108"/>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92" t="s">
        <v>10</v>
      </c>
      <c r="C5" s="86">
        <f>Autoevaluación!R128/SUM(Autoevaluación!R128:R131)</f>
        <v>0.25</v>
      </c>
      <c r="D5" s="8">
        <f>Autoevaluación!R129/SUM(Autoevaluación!R128:R131)</f>
        <v>0.25</v>
      </c>
      <c r="E5" s="8">
        <f>Autoevaluación!R130/SUM(Autoevaluación!R128:R131)</f>
        <v>0.5</v>
      </c>
      <c r="F5" s="8">
        <f>Autoevaluación!R131/SUM(Autoevaluación!R128:R131)</f>
        <v>0</v>
      </c>
      <c r="G5" s="315"/>
      <c r="H5" s="8">
        <f>Autoevaluación!S128/SUM(Autoevaluación!S128:S131)</f>
        <v>0.25</v>
      </c>
      <c r="I5" s="8">
        <f>Autoevaluación!S129/SUM(Autoevaluación!S128:S131)</f>
        <v>0.25</v>
      </c>
      <c r="J5" s="8">
        <f>Autoevaluación!S130/SUM(Autoevaluación!S128:S131)</f>
        <v>0.5</v>
      </c>
      <c r="K5" s="8">
        <f>Autoevaluación!S131/SUM(Autoevaluación!S128:S131)</f>
        <v>0</v>
      </c>
      <c r="L5" s="313"/>
      <c r="M5" s="8">
        <f>Autoevaluación!T128/SUM(Autoevaluación!T128:T131)</f>
        <v>0</v>
      </c>
      <c r="N5" s="8">
        <f>Autoevaluación!T129/SUM(Autoevaluación!T128:T131)</f>
        <v>0</v>
      </c>
      <c r="O5" s="8">
        <f>Autoevaluación!T130/SUM(Autoevaluación!T128:T131)</f>
        <v>1</v>
      </c>
      <c r="P5" s="8">
        <f>Autoevaluación!T131/SUM(Autoevaluación!T128:T131)</f>
        <v>0</v>
      </c>
      <c r="Q5" s="108"/>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92" t="s">
        <v>15</v>
      </c>
      <c r="C6" s="86">
        <f>Autoevaluación!R134/SUM(Autoevaluación!R134:R137)</f>
        <v>0</v>
      </c>
      <c r="D6" s="8">
        <f>Autoevaluación!R135/SUM(Autoevaluación!R134:R137)</f>
        <v>1</v>
      </c>
      <c r="E6" s="8">
        <f>Autoevaluación!R136/SUM(Autoevaluación!R134:R137)</f>
        <v>0</v>
      </c>
      <c r="F6" s="8">
        <f>Autoevaluación!R137/SUM(Autoevaluación!R134:R137)</f>
        <v>0</v>
      </c>
      <c r="G6" s="315"/>
      <c r="H6" s="8">
        <f>Autoevaluación!S134/SUM(Autoevaluación!S134:S137)</f>
        <v>0</v>
      </c>
      <c r="I6" s="8">
        <f>Autoevaluación!S135/SUM(Autoevaluación!S134:S137)</f>
        <v>0.66666666666666663</v>
      </c>
      <c r="J6" s="8">
        <f>Autoevaluación!S136/SUM(Autoevaluación!S134:S137)</f>
        <v>0.33333333333333331</v>
      </c>
      <c r="K6" s="8">
        <f>Autoevaluación!S137/SUM(Autoevaluación!S134:S137)</f>
        <v>0</v>
      </c>
      <c r="L6" s="313"/>
      <c r="M6" s="8">
        <f>Autoevaluación!T134/SUM(Autoevaluación!T134:T137)</f>
        <v>0</v>
      </c>
      <c r="N6" s="8">
        <f>Autoevaluación!T135/SUM(Autoevaluación!T134:T137)</f>
        <v>0.66666666666666663</v>
      </c>
      <c r="O6" s="8">
        <f>Autoevaluación!T136/SUM(Autoevaluación!T134:T137)</f>
        <v>0.33333333333333331</v>
      </c>
      <c r="P6" s="8">
        <f>Autoevaluación!T137/SUM(Autoevaluación!T134:T137)</f>
        <v>0</v>
      </c>
      <c r="Q6" s="108"/>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91" t="s">
        <v>19</v>
      </c>
      <c r="C7" s="86">
        <f>Autoevaluación!R139/SUM(Autoevaluación!R139:R142)</f>
        <v>0</v>
      </c>
      <c r="D7" s="8">
        <f>Autoevaluación!R140/SUM(Autoevaluación!R139:R142)</f>
        <v>0.66666666666666663</v>
      </c>
      <c r="E7" s="8">
        <f>Autoevaluación!R141/SUM(Autoevaluación!R139:R142)</f>
        <v>0.33333333333333331</v>
      </c>
      <c r="F7" s="8">
        <f>Autoevaluación!R142/SUM(Autoevaluación!R139:R142)</f>
        <v>0</v>
      </c>
      <c r="G7" s="315"/>
      <c r="H7" s="8">
        <f>Autoevaluación!S139/SUM(Autoevaluación!S139:S142)</f>
        <v>0</v>
      </c>
      <c r="I7" s="8">
        <f>Autoevaluación!S140/SUM(Autoevaluación!S139:S142)</f>
        <v>0.66666666666666663</v>
      </c>
      <c r="J7" s="8">
        <f>Autoevaluación!S141/SUM(Autoevaluación!S139:S142)</f>
        <v>0.33333333333333331</v>
      </c>
      <c r="K7" s="8">
        <f>Autoevaluación!S142/SUM(Autoevaluación!S139:S142)</f>
        <v>0</v>
      </c>
      <c r="L7" s="313"/>
      <c r="M7" s="8">
        <f>Autoevaluación!T139/SUM(Autoevaluación!T139:T142)</f>
        <v>0.33333333333333331</v>
      </c>
      <c r="N7" s="8">
        <f>Autoevaluación!T140/SUM(Autoevaluación!T139:T142)</f>
        <v>0</v>
      </c>
      <c r="O7" s="8">
        <f>Autoevaluación!T141/SUM(Autoevaluación!T139:T142)</f>
        <v>0.66666666666666663</v>
      </c>
      <c r="P7" s="8">
        <f>Autoevaluación!T142/SUM(Autoevaluación!T139:T142)</f>
        <v>0</v>
      </c>
      <c r="Q7" s="108"/>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89"/>
      <c r="C8" s="8"/>
      <c r="D8" s="8"/>
      <c r="E8" s="8"/>
      <c r="F8" s="8"/>
      <c r="G8" s="315"/>
      <c r="H8" s="8"/>
      <c r="I8" s="8"/>
      <c r="J8" s="8"/>
      <c r="K8" s="8"/>
      <c r="L8" s="313"/>
      <c r="M8" s="8"/>
      <c r="N8" s="8"/>
      <c r="O8" s="8"/>
      <c r="P8" s="8"/>
      <c r="Q8" s="108"/>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15"/>
      <c r="H9" s="8"/>
      <c r="I9" s="8"/>
      <c r="J9" s="8"/>
      <c r="K9" s="8"/>
      <c r="L9" s="313"/>
      <c r="M9" s="8"/>
      <c r="N9" s="8"/>
      <c r="O9" s="8"/>
      <c r="P9" s="8"/>
      <c r="Q9" s="108"/>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0.14583333333333331</v>
      </c>
      <c r="D10" s="13">
        <f>AVERAGE(D4:D9)</f>
        <v>0.64583333333333326</v>
      </c>
      <c r="E10" s="13">
        <f>AVERAGE(E4:E9)</f>
        <v>0.20833333333333331</v>
      </c>
      <c r="F10" s="13">
        <f>AVERAGE(F4:F9)</f>
        <v>0</v>
      </c>
      <c r="G10" s="10"/>
      <c r="H10" s="13">
        <f>AVERAGE(H4:H9)</f>
        <v>6.25E-2</v>
      </c>
      <c r="I10" s="13">
        <f>AVERAGE(I4:I9)</f>
        <v>0.5625</v>
      </c>
      <c r="J10" s="13">
        <f>AVERAGE(J4:J9)</f>
        <v>0.37499999999999994</v>
      </c>
      <c r="K10" s="13">
        <f>AVERAGE(K4:K9)</f>
        <v>0</v>
      </c>
      <c r="L10" s="10"/>
      <c r="M10" s="13">
        <f>AVERAGE(M4:M9)</f>
        <v>8.3333333333333329E-2</v>
      </c>
      <c r="N10" s="13">
        <f>AVERAGE(N4:N9)</f>
        <v>0.22916666666666666</v>
      </c>
      <c r="O10" s="13">
        <f>AVERAGE(O4:O9)</f>
        <v>0.6875</v>
      </c>
      <c r="P10" s="13">
        <f>AVERAGE(P4:P9)</f>
        <v>0</v>
      </c>
      <c r="Q10" s="109"/>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09" t="s">
        <v>523</v>
      </c>
      <c r="C12" s="309"/>
      <c r="D12" s="309"/>
      <c r="E12" s="309"/>
      <c r="F12" s="309"/>
      <c r="G12" s="309"/>
      <c r="H12" s="309"/>
      <c r="I12" s="309"/>
      <c r="J12" s="309"/>
      <c r="K12" s="309"/>
      <c r="L12" s="309"/>
      <c r="M12" s="309"/>
      <c r="N12" s="309"/>
      <c r="O12" s="309"/>
      <c r="P12" s="309"/>
      <c r="Q12" s="309"/>
      <c r="R12" s="309"/>
      <c r="S12" s="309"/>
      <c r="T12" s="309"/>
      <c r="U12" s="30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4" t="s">
        <v>358</v>
      </c>
      <c r="C14" s="294"/>
      <c r="D14" s="294"/>
      <c r="E14" s="294"/>
      <c r="F14" s="294"/>
      <c r="G14" s="294"/>
      <c r="H14" s="294"/>
      <c r="I14" s="294"/>
      <c r="J14" s="294"/>
      <c r="K14" s="294"/>
      <c r="L14" s="294"/>
      <c r="M14" s="294"/>
      <c r="N14" s="294"/>
      <c r="O14" s="294"/>
      <c r="P14" s="294"/>
      <c r="Q14" s="294"/>
      <c r="R14" s="294"/>
      <c r="S14" s="294"/>
      <c r="T14" s="294"/>
      <c r="U14" s="294"/>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4" t="s">
        <v>359</v>
      </c>
      <c r="C15" s="294"/>
      <c r="D15" s="294"/>
      <c r="E15" s="294"/>
      <c r="F15" s="294"/>
      <c r="G15" s="294"/>
      <c r="H15" s="294"/>
      <c r="I15" s="294"/>
      <c r="J15" s="294"/>
      <c r="K15" s="294"/>
      <c r="L15" s="294"/>
      <c r="M15" s="294"/>
      <c r="N15" s="294"/>
      <c r="O15" s="294"/>
      <c r="P15" s="294"/>
      <c r="Q15" s="294"/>
      <c r="R15" s="294"/>
      <c r="S15" s="294"/>
      <c r="T15" s="294"/>
      <c r="U15" s="294"/>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0" t="s">
        <v>123</v>
      </c>
      <c r="C16" s="320"/>
      <c r="D16" s="320"/>
      <c r="E16" s="320"/>
      <c r="F16" s="320"/>
      <c r="G16" s="320"/>
      <c r="H16" s="320"/>
      <c r="I16" s="320"/>
      <c r="J16" s="320"/>
      <c r="K16" s="320"/>
      <c r="L16" s="320"/>
      <c r="M16" s="320"/>
      <c r="N16" s="320"/>
      <c r="O16" s="320"/>
      <c r="P16" s="320"/>
      <c r="Q16" s="320"/>
      <c r="R16" s="320"/>
      <c r="S16" s="320"/>
      <c r="T16" s="320"/>
      <c r="U16" s="320"/>
    </row>
    <row r="17" spans="2:21" ht="60" customHeight="1" x14ac:dyDescent="0.2">
      <c r="B17" s="294" t="s">
        <v>360</v>
      </c>
      <c r="C17" s="294"/>
      <c r="D17" s="294"/>
      <c r="E17" s="294"/>
      <c r="F17" s="294"/>
      <c r="G17" s="294"/>
      <c r="H17" s="294"/>
      <c r="I17" s="294"/>
      <c r="J17" s="294"/>
      <c r="K17" s="294"/>
      <c r="L17" s="294"/>
      <c r="M17" s="294"/>
      <c r="N17" s="294"/>
      <c r="O17" s="294"/>
      <c r="P17" s="294"/>
      <c r="Q17" s="294"/>
      <c r="R17" s="294"/>
      <c r="S17" s="294"/>
      <c r="T17" s="294"/>
      <c r="U17" s="294"/>
    </row>
    <row r="18" spans="2:21" ht="60" customHeight="1" x14ac:dyDescent="0.2">
      <c r="B18" s="294" t="s">
        <v>361</v>
      </c>
      <c r="C18" s="294"/>
      <c r="D18" s="294"/>
      <c r="E18" s="294"/>
      <c r="F18" s="294"/>
      <c r="G18" s="294"/>
      <c r="H18" s="294"/>
      <c r="I18" s="294"/>
      <c r="J18" s="294"/>
      <c r="K18" s="294"/>
      <c r="L18" s="294"/>
      <c r="M18" s="294"/>
      <c r="N18" s="294"/>
      <c r="O18" s="294"/>
      <c r="P18" s="294"/>
      <c r="Q18" s="294"/>
      <c r="R18" s="294"/>
      <c r="S18" s="294"/>
      <c r="T18" s="294"/>
      <c r="U18" s="294"/>
    </row>
    <row r="19" spans="2:21" ht="60" customHeight="1" x14ac:dyDescent="0.2">
      <c r="B19" s="294"/>
      <c r="C19" s="294"/>
      <c r="D19" s="294"/>
      <c r="E19" s="294"/>
      <c r="F19" s="294"/>
      <c r="G19" s="294"/>
      <c r="H19" s="294"/>
      <c r="I19" s="294"/>
      <c r="J19" s="294"/>
      <c r="K19" s="294"/>
      <c r="L19" s="294"/>
      <c r="M19" s="294"/>
      <c r="N19" s="294"/>
      <c r="O19" s="294"/>
      <c r="P19" s="294"/>
      <c r="Q19" s="294"/>
      <c r="R19" s="294"/>
      <c r="S19" s="294"/>
      <c r="T19" s="294"/>
      <c r="U19" s="294"/>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17" t="s">
        <v>522</v>
      </c>
      <c r="C21" s="317"/>
      <c r="D21" s="317"/>
      <c r="E21" s="317"/>
      <c r="F21" s="317"/>
      <c r="G21" s="317"/>
      <c r="H21" s="317"/>
      <c r="I21" s="317"/>
      <c r="J21" s="317"/>
      <c r="K21" s="317"/>
      <c r="L21" s="317"/>
      <c r="M21" s="317"/>
      <c r="N21" s="317"/>
      <c r="O21" s="317"/>
      <c r="P21" s="317"/>
      <c r="Q21" s="317"/>
      <c r="R21" s="317"/>
      <c r="S21" s="317"/>
      <c r="T21" s="317"/>
      <c r="U21" s="317"/>
    </row>
    <row r="22" spans="2:21" ht="24.95" customHeight="1" x14ac:dyDescent="0.2">
      <c r="B22" s="318" t="s">
        <v>28</v>
      </c>
      <c r="C22" s="318"/>
      <c r="D22" s="318"/>
      <c r="E22" s="318"/>
      <c r="F22" s="318"/>
      <c r="G22" s="318"/>
      <c r="H22" s="318"/>
      <c r="I22" s="318"/>
      <c r="J22" s="318"/>
      <c r="K22" s="318"/>
      <c r="L22" s="318"/>
      <c r="M22" s="318"/>
      <c r="N22" s="318"/>
      <c r="O22" s="318"/>
      <c r="P22" s="318"/>
      <c r="Q22" s="318"/>
      <c r="R22" s="318"/>
      <c r="S22" s="318"/>
      <c r="T22" s="318"/>
      <c r="U22" s="318"/>
    </row>
    <row r="23" spans="2:21" ht="60" customHeight="1" x14ac:dyDescent="0.2">
      <c r="B23" s="294" t="s">
        <v>519</v>
      </c>
      <c r="C23" s="294"/>
      <c r="D23" s="294"/>
      <c r="E23" s="294"/>
      <c r="F23" s="294"/>
      <c r="G23" s="294"/>
      <c r="H23" s="294"/>
      <c r="I23" s="294"/>
      <c r="J23" s="294"/>
      <c r="K23" s="294"/>
      <c r="L23" s="294"/>
      <c r="M23" s="294"/>
      <c r="N23" s="294"/>
      <c r="O23" s="294"/>
      <c r="P23" s="294"/>
      <c r="Q23" s="294"/>
      <c r="R23" s="294"/>
      <c r="S23" s="294"/>
      <c r="T23" s="294"/>
      <c r="U23" s="294"/>
    </row>
    <row r="24" spans="2:21" ht="60" customHeight="1" x14ac:dyDescent="0.2">
      <c r="B24" s="294" t="s">
        <v>518</v>
      </c>
      <c r="C24" s="294"/>
      <c r="D24" s="294"/>
      <c r="E24" s="294"/>
      <c r="F24" s="294"/>
      <c r="G24" s="294"/>
      <c r="H24" s="294"/>
      <c r="I24" s="294"/>
      <c r="J24" s="294"/>
      <c r="K24" s="294"/>
      <c r="L24" s="294"/>
      <c r="M24" s="294"/>
      <c r="N24" s="294"/>
      <c r="O24" s="294"/>
      <c r="P24" s="294"/>
      <c r="Q24" s="294"/>
      <c r="R24" s="294"/>
      <c r="S24" s="294"/>
      <c r="T24" s="294"/>
      <c r="U24" s="294"/>
    </row>
    <row r="25" spans="2:21" s="15" customFormat="1" ht="24.95" customHeight="1" x14ac:dyDescent="0.25">
      <c r="B25" s="320" t="s">
        <v>123</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294" t="s">
        <v>520</v>
      </c>
      <c r="C26" s="294"/>
      <c r="D26" s="294"/>
      <c r="E26" s="294"/>
      <c r="F26" s="294"/>
      <c r="G26" s="294"/>
      <c r="H26" s="294"/>
      <c r="I26" s="294"/>
      <c r="J26" s="294"/>
      <c r="K26" s="294"/>
      <c r="L26" s="294"/>
      <c r="M26" s="294"/>
      <c r="N26" s="294"/>
      <c r="O26" s="294"/>
      <c r="P26" s="294"/>
      <c r="Q26" s="294"/>
      <c r="R26" s="294"/>
      <c r="S26" s="294"/>
      <c r="T26" s="294"/>
      <c r="U26" s="294"/>
    </row>
    <row r="27" spans="2:21" ht="60" customHeight="1" x14ac:dyDescent="0.2">
      <c r="B27" s="294" t="s">
        <v>521</v>
      </c>
      <c r="C27" s="294"/>
      <c r="D27" s="294"/>
      <c r="E27" s="294"/>
      <c r="F27" s="294"/>
      <c r="G27" s="294"/>
      <c r="H27" s="294"/>
      <c r="I27" s="294"/>
      <c r="J27" s="294"/>
      <c r="K27" s="294"/>
      <c r="L27" s="294"/>
      <c r="M27" s="294"/>
      <c r="N27" s="294"/>
      <c r="O27" s="294"/>
      <c r="P27" s="294"/>
      <c r="Q27" s="294"/>
      <c r="R27" s="294"/>
      <c r="S27" s="294"/>
      <c r="T27" s="294"/>
      <c r="U27" s="294"/>
    </row>
    <row r="28" spans="2:21" ht="60" customHeight="1" x14ac:dyDescent="0.2">
      <c r="B28" s="294"/>
      <c r="C28" s="294"/>
      <c r="D28" s="294"/>
      <c r="E28" s="294"/>
      <c r="F28" s="294"/>
      <c r="G28" s="294"/>
      <c r="H28" s="294"/>
      <c r="I28" s="294"/>
      <c r="J28" s="294"/>
      <c r="K28" s="294"/>
      <c r="L28" s="294"/>
      <c r="M28" s="294"/>
      <c r="N28" s="294"/>
      <c r="O28" s="294"/>
      <c r="P28" s="294"/>
      <c r="Q28" s="294"/>
      <c r="R28" s="294"/>
      <c r="S28" s="294"/>
      <c r="T28" s="294"/>
      <c r="U28" s="294"/>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3" t="s">
        <v>545</v>
      </c>
      <c r="C30" s="323"/>
      <c r="D30" s="323"/>
      <c r="E30" s="323"/>
      <c r="F30" s="323"/>
      <c r="G30" s="323"/>
      <c r="H30" s="323"/>
      <c r="I30" s="323"/>
      <c r="J30" s="323"/>
      <c r="K30" s="323"/>
      <c r="L30" s="323"/>
      <c r="M30" s="323"/>
      <c r="N30" s="323"/>
      <c r="O30" s="323"/>
      <c r="P30" s="323"/>
      <c r="Q30" s="323"/>
      <c r="R30" s="323"/>
      <c r="S30" s="323"/>
      <c r="T30" s="323"/>
      <c r="U30" s="323"/>
    </row>
    <row r="31" spans="2:21" ht="24.95" customHeight="1" x14ac:dyDescent="0.2">
      <c r="B31" s="321" t="s">
        <v>28</v>
      </c>
      <c r="C31" s="322"/>
      <c r="D31" s="322"/>
      <c r="E31" s="322"/>
      <c r="F31" s="322"/>
      <c r="G31" s="322"/>
      <c r="H31" s="322"/>
      <c r="I31" s="322"/>
      <c r="J31" s="322"/>
      <c r="K31" s="322"/>
      <c r="L31" s="322"/>
      <c r="M31" s="322"/>
      <c r="N31" s="322"/>
      <c r="O31" s="322"/>
      <c r="P31" s="322"/>
      <c r="Q31" s="322"/>
      <c r="R31" s="322"/>
      <c r="S31" s="322"/>
      <c r="T31" s="322"/>
      <c r="U31" s="322"/>
    </row>
    <row r="32" spans="2:21" ht="60" customHeight="1" x14ac:dyDescent="0.2">
      <c r="B32" s="294" t="s">
        <v>667</v>
      </c>
      <c r="C32" s="294"/>
      <c r="D32" s="294"/>
      <c r="E32" s="294"/>
      <c r="F32" s="294"/>
      <c r="G32" s="294"/>
      <c r="H32" s="294"/>
      <c r="I32" s="294"/>
      <c r="J32" s="294"/>
      <c r="K32" s="294"/>
      <c r="L32" s="294"/>
      <c r="M32" s="294"/>
      <c r="N32" s="294"/>
      <c r="O32" s="294"/>
      <c r="P32" s="294"/>
      <c r="Q32" s="294"/>
      <c r="R32" s="294"/>
      <c r="S32" s="294"/>
      <c r="T32" s="294"/>
      <c r="U32" s="294"/>
    </row>
    <row r="33" spans="2:21" ht="60" customHeight="1" x14ac:dyDescent="0.2">
      <c r="B33" s="294"/>
      <c r="C33" s="294"/>
      <c r="D33" s="294"/>
      <c r="E33" s="294"/>
      <c r="F33" s="294"/>
      <c r="G33" s="294"/>
      <c r="H33" s="294"/>
      <c r="I33" s="294"/>
      <c r="J33" s="294"/>
      <c r="K33" s="294"/>
      <c r="L33" s="294"/>
      <c r="M33" s="294"/>
      <c r="N33" s="294"/>
      <c r="O33" s="294"/>
      <c r="P33" s="294"/>
      <c r="Q33" s="294"/>
      <c r="R33" s="294"/>
      <c r="S33" s="294"/>
      <c r="T33" s="294"/>
      <c r="U33" s="294"/>
    </row>
    <row r="34" spans="2:21" s="15" customFormat="1" ht="24.95" customHeight="1" x14ac:dyDescent="0.25">
      <c r="B34" s="320" t="s">
        <v>123</v>
      </c>
      <c r="C34" s="320"/>
      <c r="D34" s="320"/>
      <c r="E34" s="320"/>
      <c r="F34" s="320"/>
      <c r="G34" s="320"/>
      <c r="H34" s="320"/>
      <c r="I34" s="320"/>
      <c r="J34" s="320"/>
      <c r="K34" s="320"/>
      <c r="L34" s="320"/>
      <c r="M34" s="320"/>
      <c r="N34" s="320"/>
      <c r="O34" s="320"/>
      <c r="P34" s="320"/>
      <c r="Q34" s="320"/>
      <c r="R34" s="320"/>
      <c r="S34" s="320"/>
      <c r="T34" s="320"/>
      <c r="U34" s="320"/>
    </row>
    <row r="35" spans="2:21" ht="60" customHeight="1" x14ac:dyDescent="0.2">
      <c r="B35" s="294" t="s">
        <v>666</v>
      </c>
      <c r="C35" s="294"/>
      <c r="D35" s="294"/>
      <c r="E35" s="294"/>
      <c r="F35" s="294"/>
      <c r="G35" s="294"/>
      <c r="H35" s="294"/>
      <c r="I35" s="294"/>
      <c r="J35" s="294"/>
      <c r="K35" s="294"/>
      <c r="L35" s="294"/>
      <c r="M35" s="294"/>
      <c r="N35" s="294"/>
      <c r="O35" s="294"/>
      <c r="P35" s="294"/>
      <c r="Q35" s="294"/>
      <c r="R35" s="294"/>
      <c r="S35" s="294"/>
      <c r="T35" s="294"/>
      <c r="U35" s="294"/>
    </row>
    <row r="36" spans="2:21" ht="60" customHeight="1" x14ac:dyDescent="0.2">
      <c r="B36" s="294"/>
      <c r="C36" s="294"/>
      <c r="D36" s="294"/>
      <c r="E36" s="294"/>
      <c r="F36" s="294"/>
      <c r="G36" s="294"/>
      <c r="H36" s="294"/>
      <c r="I36" s="294"/>
      <c r="J36" s="294"/>
      <c r="K36" s="294"/>
      <c r="L36" s="294"/>
      <c r="M36" s="294"/>
      <c r="N36" s="294"/>
      <c r="O36" s="294"/>
      <c r="P36" s="294"/>
      <c r="Q36" s="294"/>
      <c r="R36" s="294"/>
      <c r="S36" s="294"/>
      <c r="T36" s="294"/>
      <c r="U36" s="294"/>
    </row>
    <row r="37" spans="2:21" ht="60" customHeight="1" x14ac:dyDescent="0.2">
      <c r="B37" s="294"/>
      <c r="C37" s="294"/>
      <c r="D37" s="294"/>
      <c r="E37" s="294"/>
      <c r="F37" s="294"/>
      <c r="G37" s="294"/>
      <c r="H37" s="294"/>
      <c r="I37" s="294"/>
      <c r="J37" s="294"/>
      <c r="K37" s="294"/>
      <c r="L37" s="294"/>
      <c r="M37" s="294"/>
      <c r="N37" s="294"/>
      <c r="O37" s="294"/>
      <c r="P37" s="294"/>
      <c r="Q37" s="294"/>
      <c r="R37" s="294"/>
      <c r="S37" s="294"/>
      <c r="T37" s="294"/>
      <c r="U37" s="294"/>
    </row>
    <row r="40" spans="2:21" x14ac:dyDescent="0.2">
      <c r="B40" s="316" t="s">
        <v>178</v>
      </c>
      <c r="C40" s="316"/>
      <c r="D40" s="316"/>
      <c r="E40" s="316"/>
      <c r="F40" s="316"/>
      <c r="G40" s="316"/>
      <c r="H40" s="316"/>
      <c r="I40" s="316"/>
      <c r="J40" s="316"/>
      <c r="K40" s="316"/>
      <c r="L40" s="316"/>
      <c r="M40" s="316"/>
      <c r="N40" s="316"/>
      <c r="O40" s="316"/>
      <c r="P40" s="316"/>
      <c r="Q40" s="316"/>
      <c r="R40" s="316"/>
      <c r="S40" s="316"/>
      <c r="T40" s="316"/>
      <c r="U40" s="316"/>
    </row>
    <row r="41" spans="2:21" ht="19.5" x14ac:dyDescent="0.2">
      <c r="B41" s="321" t="s">
        <v>28</v>
      </c>
      <c r="C41" s="322"/>
      <c r="D41" s="322"/>
      <c r="E41" s="322"/>
      <c r="F41" s="322"/>
      <c r="G41" s="322"/>
      <c r="H41" s="322"/>
      <c r="I41" s="322"/>
      <c r="J41" s="322"/>
      <c r="K41" s="322"/>
      <c r="L41" s="322"/>
      <c r="M41" s="322"/>
      <c r="N41" s="322"/>
      <c r="O41" s="322"/>
      <c r="P41" s="322"/>
      <c r="Q41" s="322"/>
      <c r="R41" s="322"/>
      <c r="S41" s="322"/>
      <c r="T41" s="322"/>
      <c r="U41" s="322"/>
    </row>
    <row r="42" spans="2:21" ht="62.25" customHeight="1" x14ac:dyDescent="0.2">
      <c r="B42" s="294"/>
      <c r="C42" s="294"/>
      <c r="D42" s="294"/>
      <c r="E42" s="294"/>
      <c r="F42" s="294"/>
      <c r="G42" s="294"/>
      <c r="H42" s="294"/>
      <c r="I42" s="294"/>
      <c r="J42" s="294"/>
      <c r="K42" s="294"/>
      <c r="L42" s="294"/>
      <c r="M42" s="294"/>
      <c r="N42" s="294"/>
      <c r="O42" s="294"/>
      <c r="P42" s="294"/>
      <c r="Q42" s="294"/>
      <c r="R42" s="294"/>
      <c r="S42" s="294"/>
      <c r="T42" s="294"/>
      <c r="U42" s="294"/>
    </row>
    <row r="43" spans="2:21" ht="64.5" customHeight="1" x14ac:dyDescent="0.2">
      <c r="B43" s="294"/>
      <c r="C43" s="294"/>
      <c r="D43" s="294"/>
      <c r="E43" s="294"/>
      <c r="F43" s="294"/>
      <c r="G43" s="294"/>
      <c r="H43" s="294"/>
      <c r="I43" s="294"/>
      <c r="J43" s="294"/>
      <c r="K43" s="294"/>
      <c r="L43" s="294"/>
      <c r="M43" s="294"/>
      <c r="N43" s="294"/>
      <c r="O43" s="294"/>
      <c r="P43" s="294"/>
      <c r="Q43" s="294"/>
      <c r="R43" s="294"/>
      <c r="S43" s="294"/>
      <c r="T43" s="294"/>
      <c r="U43" s="294"/>
    </row>
    <row r="44" spans="2:21" ht="19.5" x14ac:dyDescent="0.2">
      <c r="B44" s="320" t="s">
        <v>123</v>
      </c>
      <c r="C44" s="320"/>
      <c r="D44" s="320"/>
      <c r="E44" s="320"/>
      <c r="F44" s="320"/>
      <c r="G44" s="320"/>
      <c r="H44" s="320"/>
      <c r="I44" s="320"/>
      <c r="J44" s="320"/>
      <c r="K44" s="320"/>
      <c r="L44" s="320"/>
      <c r="M44" s="320"/>
      <c r="N44" s="320"/>
      <c r="O44" s="320"/>
      <c r="P44" s="320"/>
      <c r="Q44" s="320"/>
      <c r="R44" s="320"/>
      <c r="S44" s="320"/>
      <c r="T44" s="320"/>
      <c r="U44" s="320"/>
    </row>
    <row r="45" spans="2:21" ht="54.75" customHeight="1" x14ac:dyDescent="0.2">
      <c r="B45" s="294"/>
      <c r="C45" s="294"/>
      <c r="D45" s="294"/>
      <c r="E45" s="294"/>
      <c r="F45" s="294"/>
      <c r="G45" s="294"/>
      <c r="H45" s="294"/>
      <c r="I45" s="294"/>
      <c r="J45" s="294"/>
      <c r="K45" s="294"/>
      <c r="L45" s="294"/>
      <c r="M45" s="294"/>
      <c r="N45" s="294"/>
      <c r="O45" s="294"/>
      <c r="P45" s="294"/>
      <c r="Q45" s="294"/>
      <c r="R45" s="294"/>
      <c r="S45" s="294"/>
      <c r="T45" s="294"/>
      <c r="U45" s="294"/>
    </row>
    <row r="46" spans="2:21" ht="61.5" customHeight="1" x14ac:dyDescent="0.2">
      <c r="B46" s="294"/>
      <c r="C46" s="294"/>
      <c r="D46" s="294"/>
      <c r="E46" s="294"/>
      <c r="F46" s="294"/>
      <c r="G46" s="294"/>
      <c r="H46" s="294"/>
      <c r="I46" s="294"/>
      <c r="J46" s="294"/>
      <c r="K46" s="294"/>
      <c r="L46" s="294"/>
      <c r="M46" s="294"/>
      <c r="N46" s="294"/>
      <c r="O46" s="294"/>
      <c r="P46" s="294"/>
      <c r="Q46" s="294"/>
      <c r="R46" s="294"/>
      <c r="S46" s="294"/>
      <c r="T46" s="294"/>
      <c r="U46" s="294"/>
    </row>
    <row r="47" spans="2:21" ht="64.5" customHeight="1" x14ac:dyDescent="0.2">
      <c r="B47" s="294"/>
      <c r="C47" s="294"/>
      <c r="D47" s="294"/>
      <c r="E47" s="294"/>
      <c r="F47" s="294"/>
      <c r="G47" s="294"/>
      <c r="H47" s="294"/>
      <c r="I47" s="294"/>
      <c r="J47" s="294"/>
      <c r="K47" s="294"/>
      <c r="L47" s="294"/>
      <c r="M47" s="294"/>
      <c r="N47" s="294"/>
      <c r="O47" s="294"/>
      <c r="P47" s="294"/>
      <c r="Q47" s="294"/>
      <c r="R47" s="294"/>
      <c r="S47" s="294"/>
      <c r="T47" s="294"/>
      <c r="U47" s="294"/>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B13:U13"/>
    <mergeCell ref="V2:V3"/>
    <mergeCell ref="C2:F2"/>
    <mergeCell ref="H2:K2"/>
    <mergeCell ref="B36:U36"/>
    <mergeCell ref="B14:U14"/>
    <mergeCell ref="B15:U15"/>
    <mergeCell ref="G3:G9"/>
    <mergeCell ref="B16:U16"/>
    <mergeCell ref="B17:U17"/>
    <mergeCell ref="L3:L9"/>
    <mergeCell ref="M2:P2"/>
    <mergeCell ref="B2:B3"/>
    <mergeCell ref="R2:U2"/>
    <mergeCell ref="B12:U12"/>
    <mergeCell ref="B24:U24"/>
    <mergeCell ref="B25:U25"/>
    <mergeCell ref="B26:U26"/>
    <mergeCell ref="B27:U27"/>
    <mergeCell ref="B42:U42"/>
    <mergeCell ref="B28:U28"/>
    <mergeCell ref="B37:U37"/>
    <mergeCell ref="B18:U18"/>
    <mergeCell ref="B19:U19"/>
    <mergeCell ref="B22:U22"/>
    <mergeCell ref="B23:U23"/>
    <mergeCell ref="B21:U21"/>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Clara Maldonado</cp:lastModifiedBy>
  <cp:lastPrinted>2011-10-07T14:16:27Z</cp:lastPrinted>
  <dcterms:created xsi:type="dcterms:W3CDTF">2010-02-23T19:10:51Z</dcterms:created>
  <dcterms:modified xsi:type="dcterms:W3CDTF">2022-09-20T03:40:51Z</dcterms:modified>
</cp:coreProperties>
</file>