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410"/>
  <workbookPr defaultThemeVersion="166925"/>
  <mc:AlternateContent xmlns:mc="http://schemas.openxmlformats.org/markup-compatibility/2006">
    <mc:Choice Requires="x15">
      <x15ac:absPath xmlns:x15ac="http://schemas.microsoft.com/office/spreadsheetml/2010/11/ac" url="/Users/hernandoj/Desktop/2022/RENDICION DE CUENTAS /"/>
    </mc:Choice>
  </mc:AlternateContent>
  <xr:revisionPtr revIDLastSave="0" documentId="13_ncr:1_{B08CC99F-3829-834C-BCF4-D5FC2598475E}" xr6:coauthVersionLast="47" xr6:coauthVersionMax="47" xr10:uidLastSave="{00000000-0000-0000-0000-000000000000}"/>
  <workbookProtection workbookAlgorithmName="SHA-512" workbookHashValue="8TnGC9ksctXX6CC5UPy12xUoKhOgl3J7IC4NuzPbYRFIMqJWml0CULZ3QOHh+LVRZSC6Ze8zoJYQCFFqt6Zkig==" workbookSaltValue="rjMeG4R1QE7ySays0bzFcg==" workbookSpinCount="100000" lockStructure="1"/>
  <bookViews>
    <workbookView xWindow="0" yWindow="0" windowWidth="28800" windowHeight="18000" firstSheet="1" activeTab="5" xr2:uid="{00000000-000D-0000-FFFF-FFFF00000000}"/>
  </bookViews>
  <sheets>
    <sheet name="MENU" sheetId="5" r:id="rId1"/>
    <sheet name="INSTRUCTIVO" sheetId="6" r:id="rId2"/>
    <sheet name="AUTODIAGNÓSTICO" sheetId="1" r:id="rId3"/>
    <sheet name="GRÁFICOS" sheetId="2" r:id="rId4"/>
    <sheet name="NIVELES CLASIFICACION" sheetId="3" r:id="rId5"/>
    <sheet name="PLAN DE ACCIÓN" sheetId="4" r:id="rId6"/>
  </sheets>
  <externalReferences>
    <externalReference r:id="rId7"/>
  </externalReferences>
  <definedNames>
    <definedName name="Desde">[1]Listas!$A$2:$A$14</definedName>
    <definedName name="Hasta">[1]Listas!$B$2:$B$14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G9" i="1" l="1"/>
  <c r="D28" i="1"/>
  <c r="D56" i="1"/>
  <c r="D65" i="1"/>
  <c r="G10" i="1"/>
  <c r="G13" i="1"/>
  <c r="G15" i="1"/>
  <c r="G28" i="1"/>
  <c r="A9" i="1"/>
  <c r="A10" i="1" l="1"/>
  <c r="A11" i="1" l="1"/>
  <c r="A12" i="1" l="1"/>
  <c r="D16" i="4" l="1"/>
  <c r="E16" i="4"/>
  <c r="A13" i="1"/>
  <c r="C16" i="4" l="1"/>
  <c r="B16" i="4"/>
  <c r="E17" i="4"/>
  <c r="A14" i="1"/>
  <c r="B17" i="4" s="1"/>
  <c r="C11" i="3"/>
  <c r="C17" i="4" l="1"/>
  <c r="D17" i="4"/>
  <c r="E18" i="4"/>
  <c r="A15" i="1"/>
  <c r="B18" i="4" s="1"/>
  <c r="G65" i="1"/>
  <c r="G56" i="1"/>
  <c r="G44" i="1"/>
  <c r="G85" i="2" s="1"/>
  <c r="D18" i="4" l="1"/>
  <c r="C18" i="4"/>
  <c r="A16" i="1"/>
  <c r="E19" i="4" s="1"/>
  <c r="F132" i="2"/>
  <c r="D132" i="2"/>
  <c r="D105" i="2"/>
  <c r="E85" i="2"/>
  <c r="E84" i="2"/>
  <c r="E83" i="2"/>
  <c r="E82" i="2"/>
  <c r="E81" i="2"/>
  <c r="C19" i="4" l="1"/>
  <c r="D19" i="4"/>
  <c r="B19" i="4"/>
  <c r="A17" i="1"/>
  <c r="D20" i="4" s="1"/>
  <c r="E64" i="2"/>
  <c r="E63" i="2"/>
  <c r="E62" i="2"/>
  <c r="E61" i="2"/>
  <c r="E60" i="2"/>
  <c r="D38" i="2"/>
  <c r="D37" i="2"/>
  <c r="D36" i="2"/>
  <c r="D35" i="2"/>
  <c r="I6" i="1"/>
  <c r="B20" i="4" l="1"/>
  <c r="E20" i="4"/>
  <c r="C20" i="4"/>
  <c r="C21" i="4"/>
  <c r="A18" i="1"/>
  <c r="A19" i="1" s="1"/>
  <c r="F15" i="2"/>
  <c r="E11" i="3"/>
  <c r="E12" i="3" s="1"/>
  <c r="F105" i="2"/>
  <c r="G21" i="1"/>
  <c r="G63" i="2"/>
  <c r="F37" i="2"/>
  <c r="F36" i="2"/>
  <c r="F38" i="2"/>
  <c r="G81" i="2"/>
  <c r="G35" i="1"/>
  <c r="G82" i="2" s="1"/>
  <c r="G38" i="1"/>
  <c r="G83" i="2" s="1"/>
  <c r="G41" i="1"/>
  <c r="G84" i="2" s="1"/>
  <c r="B22" i="4" l="1"/>
  <c r="B21" i="4"/>
  <c r="D22" i="4"/>
  <c r="E21" i="4"/>
  <c r="D21" i="4"/>
  <c r="C22" i="4"/>
  <c r="C23" i="4"/>
  <c r="A20" i="1"/>
  <c r="G64" i="2"/>
  <c r="D9" i="1"/>
  <c r="G62" i="2"/>
  <c r="G61" i="2"/>
  <c r="B23" i="4" l="1"/>
  <c r="D23" i="4"/>
  <c r="A21" i="1"/>
  <c r="A22" i="1" s="1"/>
  <c r="G60" i="2"/>
  <c r="C24" i="4" l="1"/>
  <c r="B24" i="4"/>
  <c r="D24" i="4"/>
  <c r="D25" i="4"/>
  <c r="B25" i="4"/>
  <c r="A23" i="1"/>
  <c r="C26" i="4" s="1"/>
  <c r="C25" i="4"/>
  <c r="F35" i="2"/>
  <c r="D26" i="4" l="1"/>
  <c r="B26" i="4"/>
  <c r="A24" i="1"/>
  <c r="D27" i="4" s="1"/>
  <c r="B27" i="4"/>
  <c r="C27" i="4" l="1"/>
  <c r="A25" i="1"/>
  <c r="D28" i="4" s="1"/>
  <c r="C28" i="4" l="1"/>
  <c r="A26" i="1"/>
  <c r="A27" i="1" s="1"/>
  <c r="D29" i="4" l="1"/>
  <c r="C29" i="4"/>
  <c r="D31" i="4"/>
  <c r="A28" i="1"/>
  <c r="A29" i="1" s="1"/>
  <c r="C31" i="4"/>
  <c r="C30" i="4"/>
  <c r="D30" i="4"/>
  <c r="D32" i="4" l="1"/>
  <c r="C33" i="4"/>
  <c r="C32" i="4"/>
  <c r="A30" i="1"/>
  <c r="D33" i="4" l="1"/>
  <c r="A31" i="1"/>
  <c r="C34" i="4" l="1"/>
  <c r="D34" i="4"/>
  <c r="A32" i="1"/>
  <c r="D35" i="4" l="1"/>
  <c r="C35" i="4"/>
  <c r="A33" i="1"/>
  <c r="D36" i="4" l="1"/>
  <c r="C36" i="4"/>
  <c r="A34" i="1"/>
  <c r="D37" i="4" l="1"/>
  <c r="C37" i="4"/>
  <c r="A35" i="1"/>
  <c r="C38" i="4" l="1"/>
  <c r="D38" i="4"/>
  <c r="A36" i="1"/>
  <c r="C39" i="4" l="1"/>
  <c r="D39" i="4"/>
  <c r="A37" i="1"/>
  <c r="D40" i="4" l="1"/>
  <c r="C40" i="4"/>
  <c r="A38" i="1"/>
  <c r="C41" i="4" l="1"/>
  <c r="D41" i="4"/>
  <c r="A39" i="1"/>
  <c r="D42" i="4" l="1"/>
  <c r="C42" i="4"/>
  <c r="A40" i="1"/>
  <c r="C43" i="4" l="1"/>
  <c r="D43" i="4"/>
  <c r="A41" i="1"/>
  <c r="D44" i="4" l="1"/>
  <c r="C44" i="4"/>
  <c r="A42" i="1"/>
  <c r="C45" i="4" l="1"/>
  <c r="D45" i="4"/>
  <c r="A43" i="1"/>
  <c r="D46" i="4" l="1"/>
  <c r="C46" i="4"/>
  <c r="A44" i="1"/>
  <c r="C47" i="4" l="1"/>
  <c r="D47" i="4"/>
  <c r="A45" i="1"/>
  <c r="C48" i="4" l="1"/>
  <c r="D48" i="4"/>
  <c r="A46" i="1"/>
  <c r="D49" i="4" s="1"/>
  <c r="C49" i="4" l="1"/>
  <c r="A47" i="1"/>
  <c r="D50" i="4" l="1"/>
  <c r="C50" i="4"/>
  <c r="A48" i="1"/>
  <c r="C51" i="4" s="1"/>
  <c r="D51" i="4" l="1"/>
  <c r="A49" i="1"/>
  <c r="C52" i="4" s="1"/>
  <c r="D53" i="4" l="1"/>
  <c r="D52" i="4"/>
  <c r="A50" i="1"/>
  <c r="C54" i="4" l="1"/>
  <c r="C53" i="4"/>
  <c r="A51" i="1"/>
  <c r="D55" i="4" l="1"/>
  <c r="D54" i="4"/>
  <c r="A52" i="1"/>
  <c r="C55" i="4" s="1"/>
  <c r="D56" i="4" l="1"/>
  <c r="C56" i="4"/>
  <c r="A53" i="1"/>
  <c r="D57" i="4" l="1"/>
  <c r="A54" i="1"/>
  <c r="D58" i="4" l="1"/>
  <c r="C57" i="4"/>
  <c r="A55" i="1"/>
  <c r="C58" i="4" l="1"/>
  <c r="A56" i="1"/>
  <c r="D59" i="4" s="1"/>
  <c r="C59" i="4" l="1"/>
  <c r="D60" i="4"/>
  <c r="A57" i="1"/>
  <c r="D61" i="4" l="1"/>
  <c r="C60" i="4"/>
  <c r="A58" i="1"/>
  <c r="D62" i="4" l="1"/>
  <c r="C61" i="4"/>
  <c r="A59" i="1"/>
  <c r="C62" i="4" s="1"/>
  <c r="D63" i="4" l="1"/>
  <c r="C63" i="4"/>
  <c r="A60" i="1"/>
  <c r="D64" i="4" l="1"/>
  <c r="C64" i="4"/>
  <c r="A61" i="1"/>
  <c r="D65" i="4" l="1"/>
  <c r="C65" i="4"/>
  <c r="A62" i="1"/>
  <c r="D66" i="4" l="1"/>
  <c r="C66" i="4"/>
  <c r="A63" i="1"/>
  <c r="C67" i="4" l="1"/>
  <c r="D67" i="4"/>
  <c r="A64" i="1"/>
  <c r="D68" i="4" l="1"/>
  <c r="C68" i="4"/>
  <c r="A65" i="1"/>
  <c r="C69" i="4" l="1"/>
  <c r="D69" i="4"/>
  <c r="A66" i="1"/>
  <c r="C70" i="4" l="1"/>
  <c r="D70" i="4"/>
  <c r="A67" i="1"/>
  <c r="C71" i="4" l="1"/>
  <c r="D71" i="4"/>
  <c r="A68" i="1"/>
  <c r="D72" i="4" l="1"/>
  <c r="C72" i="4"/>
  <c r="A69" i="1"/>
  <c r="C74" i="4" s="1"/>
  <c r="C73" i="4" l="1"/>
  <c r="D73" i="4"/>
  <c r="C75" i="4"/>
  <c r="E22" i="4"/>
  <c r="E26" i="4"/>
  <c r="E74" i="4"/>
  <c r="E66" i="4"/>
  <c r="E58" i="4"/>
  <c r="E54" i="4"/>
  <c r="E63" i="4"/>
  <c r="E32" i="4"/>
  <c r="E46" i="4"/>
  <c r="E76" i="4"/>
  <c r="E45" i="4"/>
  <c r="E73" i="4"/>
  <c r="E48" i="4"/>
  <c r="E27" i="4"/>
  <c r="E37" i="4"/>
  <c r="E69" i="4"/>
  <c r="E57" i="4"/>
  <c r="E51" i="4"/>
  <c r="E34" i="4"/>
  <c r="E31" i="4"/>
  <c r="E52" i="4"/>
  <c r="E30" i="4"/>
  <c r="E43" i="4"/>
  <c r="E44" i="4"/>
  <c r="E70" i="4"/>
  <c r="E59" i="4"/>
  <c r="E28" i="4"/>
  <c r="E40" i="4"/>
  <c r="E35" i="4"/>
  <c r="E29" i="4"/>
  <c r="E24" i="4"/>
  <c r="E38" i="4"/>
  <c r="E62" i="4"/>
  <c r="E36" i="4"/>
  <c r="E71" i="4"/>
  <c r="E68" i="4"/>
  <c r="E67" i="4"/>
  <c r="E50" i="4"/>
  <c r="E39" i="4"/>
  <c r="E33" i="4"/>
  <c r="E55" i="4"/>
  <c r="E42" i="4"/>
  <c r="E60" i="4"/>
  <c r="E53" i="4"/>
  <c r="E41" i="4"/>
  <c r="E64" i="4"/>
  <c r="E49" i="4"/>
  <c r="E61" i="4"/>
  <c r="E65" i="4"/>
  <c r="E23" i="4"/>
  <c r="E75" i="4"/>
  <c r="E47" i="4"/>
  <c r="E25" i="4"/>
  <c r="E56" i="4"/>
  <c r="E72" i="4"/>
  <c r="D74" i="4"/>
  <c r="D75" i="4"/>
  <c r="C76" i="4"/>
  <c r="D76" i="4"/>
  <c r="B67" i="4"/>
  <c r="B56" i="4"/>
  <c r="B31" i="4"/>
  <c r="B66" i="4"/>
  <c r="B35" i="4"/>
  <c r="B34" i="4"/>
  <c r="B50" i="4"/>
  <c r="B71" i="4"/>
  <c r="B33" i="4"/>
  <c r="B38" i="4"/>
  <c r="B60" i="4"/>
  <c r="B57" i="4"/>
  <c r="B58" i="4"/>
  <c r="B51" i="4"/>
  <c r="B41" i="4"/>
  <c r="B59" i="4"/>
  <c r="B46" i="4"/>
  <c r="B63" i="4"/>
  <c r="B53" i="4"/>
  <c r="B74" i="4"/>
  <c r="B42" i="4"/>
  <c r="B70" i="4"/>
  <c r="B30" i="4"/>
  <c r="B61" i="4"/>
  <c r="B45" i="4"/>
  <c r="B47" i="4"/>
  <c r="B65" i="4"/>
  <c r="B32" i="4"/>
  <c r="B28" i="4"/>
  <c r="B68" i="4"/>
  <c r="B40" i="4"/>
  <c r="B36" i="4"/>
  <c r="B55" i="4"/>
  <c r="B62" i="4"/>
  <c r="B73" i="4"/>
  <c r="B64" i="4"/>
  <c r="B29" i="4"/>
  <c r="B54" i="4"/>
  <c r="B52" i="4"/>
  <c r="B48" i="4"/>
  <c r="B49" i="4"/>
  <c r="B44" i="4"/>
  <c r="B39" i="4"/>
  <c r="B75" i="4"/>
  <c r="B37" i="4"/>
  <c r="B72" i="4"/>
  <c r="B43" i="4"/>
  <c r="B69" i="4"/>
  <c r="B76"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Lorena López</author>
  </authors>
  <commentList>
    <comment ref="A8" authorId="0" shapeId="0" xr:uid="{00000000-0006-0000-0500-000001000000}">
      <text>
        <r>
          <rPr>
            <b/>
            <sz val="9"/>
            <color indexed="81"/>
            <rFont val="Tahoma"/>
            <family val="2"/>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I8" authorId="0" shapeId="0" xr:uid="{00000000-0006-0000-0500-000002000000}">
      <text>
        <r>
          <rPr>
            <b/>
            <sz val="9"/>
            <color indexed="81"/>
            <rFont val="Tahoma"/>
            <family val="2"/>
          </rPr>
          <t>Desglosar el objetivo general en objetivos específicos</t>
        </r>
        <r>
          <rPr>
            <sz val="9"/>
            <color indexed="81"/>
            <rFont val="Tahoma"/>
            <family val="2"/>
          </rPr>
          <t xml:space="preserve">
</t>
        </r>
      </text>
    </comment>
    <comment ref="K8" authorId="0" shapeId="0" xr:uid="{00000000-0006-0000-0500-000003000000}">
      <text>
        <r>
          <rPr>
            <b/>
            <sz val="9"/>
            <color indexed="81"/>
            <rFont val="Tahoma"/>
            <family val="2"/>
          </rPr>
          <t>Período de vigencia</t>
        </r>
      </text>
    </comment>
  </commentList>
</comments>
</file>

<file path=xl/sharedStrings.xml><?xml version="1.0" encoding="utf-8"?>
<sst xmlns="http://schemas.openxmlformats.org/spreadsheetml/2006/main" count="695" uniqueCount="396">
  <si>
    <t>ETAPA</t>
  </si>
  <si>
    <t>CALIFICACION</t>
  </si>
  <si>
    <t>CATEGORIA</t>
  </si>
  <si>
    <t>OBSERVACIONES</t>
  </si>
  <si>
    <t>PLANEAR</t>
  </si>
  <si>
    <t>EJECUTAR</t>
  </si>
  <si>
    <t>Sensibilizar frente al proceso de Rendición de Cuentas</t>
  </si>
  <si>
    <t>Identificar los espacios y mecanismos de las actividades permanentes institucionales que pueden utilizarse como ejercicios de diálogo para la rendición de cuentas tales como: mesas de trabajo, foros, reuniones, etc.</t>
  </si>
  <si>
    <t>Establecer los canales y mecanismos virtuales que complementarán las acciones de diálogo definidas para temas específicos y para los temas generales.</t>
  </si>
  <si>
    <t>Definir y organizar los espacios de diálogo de acuerdo a los grupos de interés y temas priorizados.</t>
  </si>
  <si>
    <t>Establecer temas e informes, mecanismos de interlocución y retroalimentación para articular la intervención en el proceso de rendición de cuentas.</t>
  </si>
  <si>
    <t>Formular los objetivos, metas e indicadores de la estrategia de rendición de cuentas.</t>
  </si>
  <si>
    <t>Definir las actividades necesarias para el desarrollo de cada una de las etapas de la estrategia de las rendición de cuentas.</t>
  </si>
  <si>
    <t>Definir los roles y responsabilidades de las diferentes áreas del establecimietno educativo, en materia de rendición de cuentas</t>
  </si>
  <si>
    <t xml:space="preserve">Establecer el  cronograma de ejecución de las actividades de diálogo de los ejercicios de rendición de cuentas, diferenciando si son espacios de diálogo  sobre la gestión general del estableciminto educativo o sobre los temas priorizados . </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</si>
  <si>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</si>
  <si>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Preparar la información con base en los temas de interés priorizados por la comunidad educativa en la consulta realizada.</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</si>
  <si>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</si>
  <si>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</si>
  <si>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la gestión realizada frente a los temas recurrentes de las peticiones, quejas, reclamos o denuncias recibidas por el establecimiento educativo.</t>
  </si>
  <si>
    <t>Actualizar la información en la plataforma enjambre.</t>
  </si>
  <si>
    <t xml:space="preserve">Identificar si en los ejercicios de rendición de cuentas de la vigencia anterior, involucró a todos los grupos de valor . </t>
  </si>
  <si>
    <t xml:space="preserve">Definir la metodología que empleará el establecimiento educativo en los espacios de diálogo definidos previamente, para ejecutar la estrategia de rendición de cuentas </t>
  </si>
  <si>
    <t>Realizar reuniones preparatorias y acciones de capacitación con líderes de área de gestión y docentes para formular  y ejecutar mecanismos de convocatoria a los espacios de diálogo.</t>
  </si>
  <si>
    <t xml:space="preserve">Convocar a través de medios electrónicos (Facebook, Twitter, Instagram, whatsapp, entre otros) a la comunidad educativa, ciudadanos y grupos de interés, de acuerdo a los espacios de rendición de cuentas definidos. </t>
  </si>
  <si>
    <t>Implementar los canales y mecanismos virtuales que complementarán las acciones de diálogo definidas para la rendición de cuentas sobre temas específicos y para los temas generales.</t>
  </si>
  <si>
    <t>Analizar las evaluaciones, recomendaciones u objeciones recibidas en el espacio de diálogo para la rendición de cuentas,</t>
  </si>
  <si>
    <t>Asegurar el suministro y acceso de información de forma previa  a la comunidad eductiva, los ciudadanos y grupos de valor  convocados, con relación a los temas a tratar en los ejercicios de rendición de cuentas definidos.</t>
  </si>
  <si>
    <t>Diseñar la metodología de diálogo para cada evento de rendición de cuentas que garantice la intervención de la comuniudad eductiva, los ciudadanos y grupos de interés con su evaluación y propuestas a las mejoras de la gestión.</t>
  </si>
  <si>
    <t>Realizar los eventos de diálogo para la rendición de cuentas sobre temas específicos y generales definidos, garantizando la intervención de la comunidad eductiva, la ciudadanía y grupos de valor convocados con su evaluación de la gestión y resultados.</t>
  </si>
  <si>
    <t>Publicar el informe ejecutivo y las evidencias de la rendición de cuentas en la plataforma enjambre</t>
  </si>
  <si>
    <t>Registrar la asistencia de los participantes</t>
  </si>
  <si>
    <t>Otorgar espacios de participación a la comunidad eductiva, los ciudadanos y grupos de interés</t>
  </si>
  <si>
    <t>Formular, previa evaluación por parte de los responsables, planes de mejoramiento a la gestión institucional a partir de las observaciones, propuestas y recomendaciones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</si>
  <si>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</si>
  <si>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</si>
  <si>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Analizar las recomendaciones realizadas por los órganos de control frente a los informes de rendición de cuentas y establecer correctivos que optimicen la gestión y faciliten el cumplimiento de las metas del plan  institucional.</t>
  </si>
  <si>
    <t>Incorporar en los informes dirigidos a los órganos de control y cuerpos colegiados los resultados de las recomendaciones y compromisos asumidas en los ejercicios de rendición de cuentas.</t>
  </si>
  <si>
    <t>Analizar las recomendaciones derivadas de cada espacio de diálogo y establecer correctivos que optimicen la gestión y faciliten el cumplimiento de las metas del plan  institucional.</t>
  </si>
  <si>
    <t xml:space="preserve">Evaluar y verificar por parte de la oficina de control interno que se garanticen los mecanismos de participación ciudadana en la rendición de cuentas. </t>
  </si>
  <si>
    <t>Evaluar y verificar los resultados de la implementación de la estrategia de rendición de cuentas, valorando el cumplimiento de las metas definidas frente al reto y objetivos de la estrategia.</t>
  </si>
  <si>
    <t>Aplicar la evaluación de la estrategia remdición de cuentas</t>
  </si>
  <si>
    <t>Preparar la información de carácter presupuestal, verificando la calidad de la misma.</t>
  </si>
  <si>
    <t>Analizar las debilidades y fortalezas para la rendicón de cuentas</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</si>
  <si>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</si>
  <si>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Identificar espacios de articulación y cooperación para la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</si>
  <si>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</si>
  <si>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</si>
  <si>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Construir la estrategia de rendición de cuentas 
 Paso 2. 
Definir la estrategia para implementar el ejercicio de rendición de cuentas</t>
  </si>
  <si>
    <t>Definir el componente de comunicaciones para la estrategia de rendición de cuentas.</t>
  </si>
  <si>
    <t xml:space="preserve">Generación y análisis de la información para el diálogo en la rendición de cuentas en lenguaje claro </t>
  </si>
  <si>
    <t xml:space="preserve">Publicación de la información 
 a través de los diferentes canales de comunicación </t>
  </si>
  <si>
    <t>Preparar la información sobre acciones de mejoramiento de la entidad (Planes de mejora) asociados a la gestión realizada, verificando la calidad de la misma.</t>
  </si>
  <si>
    <t xml:space="preserve">Actualizar los canales de comunicación diferentes a la página web, con la información preparada por la entidad, atendiendo a lo estipulado en el cronograma elaborado anteriormente. </t>
  </si>
  <si>
    <t>Preparar los espacios de diálogo</t>
  </si>
  <si>
    <t>Convocar a los ciudadanos y grupos de interés para participar en los espacios de diálogo para la rendición de cuentas</t>
  </si>
  <si>
    <t>Realizar espacios de diálogo  de rendición de cuentas</t>
  </si>
  <si>
    <t>ACTUAR</t>
  </si>
  <si>
    <t>VERIFICAR</t>
  </si>
  <si>
    <t>Otorgar respuestas escritas, en el término de quince días a las preguntas de los ciudadanos formuladas en el marco del proceso de rendición de cuentas y publicarlas en la página web o en los medios de difusión oficiales de las entidades.</t>
  </si>
  <si>
    <t>Cuantificar el impacto de las acciones de rendición de cuentas para divulgarlos a la ciudadanía</t>
  </si>
  <si>
    <t>MUNICIPIO</t>
  </si>
  <si>
    <t>ESTABLECIMIENTO EDUCATIVO</t>
  </si>
  <si>
    <t>NIVELES</t>
  </si>
  <si>
    <t>GESTION RENDICION DE CUENTAS</t>
  </si>
  <si>
    <t>RESULTADOS</t>
  </si>
  <si>
    <t>2. CALIFICACION POR ETAPA</t>
  </si>
  <si>
    <t>Rango</t>
  </si>
  <si>
    <t>Puntaje</t>
  </si>
  <si>
    <t>3. CALIFICACION POR CATEGORÍA</t>
  </si>
  <si>
    <t>CATEGORIAS DE LA ETAPA 1: PLANEAR</t>
  </si>
  <si>
    <t>CATEGORIAS DE LA ETAPA 2: EJECUTAR</t>
  </si>
  <si>
    <t>CATEGORIAS DE LA ETAPA 3: VERIFICAR</t>
  </si>
  <si>
    <t>CATEGORIAS DE LA ETAPA 4: ACTUAR</t>
  </si>
  <si>
    <t>1. CALIFICACION GENERAL</t>
  </si>
  <si>
    <t>NIVEL</t>
  </si>
  <si>
    <t>Establecer acciones de mejora del proceso de rendición de cuenta</t>
  </si>
  <si>
    <t>AUTODIAGNÓSTICO RENDICIÓN DE CUENTAS ESTABLECIMIENTOS EDUCATIVOS</t>
  </si>
  <si>
    <t>Garantizar la aplicación de mecanismos internos de mejora y atender los requerimientos de la Secretaría de Educación y  control externo como resultados de los ejercicios de rendición de cuentas.</t>
  </si>
  <si>
    <t>Elaborar el plan de acción que permita mejorar el proceso de rendición de cuentas</t>
  </si>
  <si>
    <t>CALIFICACIÓN TOTAL</t>
  </si>
  <si>
    <t>Niveles Autodiagnóstico</t>
  </si>
  <si>
    <r>
      <rPr>
        <b/>
        <sz val="12"/>
        <color theme="1"/>
        <rFont val="Arial"/>
        <family val="2"/>
      </rPr>
      <t>0-50:</t>
    </r>
    <r>
      <rPr>
        <sz val="12"/>
        <color theme="1"/>
        <rFont val="Arial"/>
        <family val="2"/>
      </rPr>
      <t xml:space="preserve"> Nivel Inicial</t>
    </r>
  </si>
  <si>
    <r>
      <rPr>
        <b/>
        <sz val="12"/>
        <color theme="1"/>
        <rFont val="Arial"/>
        <family val="2"/>
      </rPr>
      <t>51-80:</t>
    </r>
    <r>
      <rPr>
        <sz val="12"/>
        <color theme="1"/>
        <rFont val="Arial"/>
        <family val="2"/>
      </rPr>
      <t xml:space="preserve"> Nivel consolidación</t>
    </r>
  </si>
  <si>
    <r>
      <rPr>
        <b/>
        <sz val="12"/>
        <color theme="1"/>
        <rFont val="Arial"/>
        <family val="2"/>
      </rPr>
      <t>81-100:</t>
    </r>
    <r>
      <rPr>
        <sz val="12"/>
        <color theme="1"/>
        <rFont val="Arial"/>
        <family val="2"/>
      </rPr>
      <t xml:space="preserve"> Nivel perfeccionamiento</t>
    </r>
  </si>
  <si>
    <t>FECHA DILIGENCIAMIENTO</t>
  </si>
  <si>
    <t>RECTOR / DIRECTOR RURAL</t>
  </si>
  <si>
    <t>* Dar clic sobre el icono deseado</t>
  </si>
  <si>
    <t>CALIFICACIÓN</t>
  </si>
  <si>
    <t>Identificar y documentar las debilidades y fortalezas del establecimiento educativo para promover la participación  en la implementación de los ejercicios de rendición de cuentas con base en  la evaluación de los eventos anteriores.</t>
  </si>
  <si>
    <t>Socializar al interior del establecimiento educatio, los resultados del diagnóstico del proceso de rendición de cuentas institucional.</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</si>
  <si>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</si>
  <si>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Dialogar y capacitar el equipo de trabajo sobre la rendiicón de cuentas y la importancia de dar a conocer la información a la comunidad educativa.</t>
  </si>
  <si>
    <t>Conformar y capacitar un equipo de trabajo que lidere el proceso de planeación y ejecución de los ejercicios de rendición de cuentas.</t>
  </si>
  <si>
    <t>Definir, de acuerdo  al diagnóstico y la priorización de programas, proyectos y servicios, los espacios de diálogo de rendición de cel establecimeitno educativo durante la vigencia.</t>
  </si>
  <si>
    <t xml:space="preserve">Clasificar los interlocutores que convocará a los espacios de diálogo para la rendición de cuentas, e identificar si están incluidos en al menos una de las actividades e instancias ya identificadas. </t>
  </si>
  <si>
    <t>Definir el presupuesto asociado a las actividades que se implementarán en el establecimiento educativo para llevar a cabo los ejercicios de rendición de cuentas.</t>
  </si>
  <si>
    <t>Preparar la información sobre el cumplimiento de metas plan de mejoramiento institucional (PMI), con sus respectivos indicadores, verificando la calidad de la misma .</t>
  </si>
  <si>
    <t>Realizar difusión masiva de los informes de rendición de cuentas, en espacios tales como: medios impresos; emisoras locales etc.</t>
  </si>
  <si>
    <t xml:space="preserve">Convocar a través de medios tradicionales (Carteleras institucionales, radio, televisión, prensa, perifoneo, entre otros) a la comunidad educativa, ciudadanos y grupos de interés, de acuerdo a los espacios de rendición de cuentas definidos. </t>
  </si>
  <si>
    <t>Efectuar la publición de la convocatoria y/o invitación a la rendición de cuentas con 30 días de anticipación.</t>
  </si>
  <si>
    <t>Publicar el cronograma para la inscripción de propuestas por parte de la comunidad educativa, los ciudadanos y grupos de interés, 10 días antes del evento.</t>
  </si>
  <si>
    <t>Recibir y analizar las propuestas para abrir el espacio de participación por parte de la comunidad, los ciudadanos y grupos de interés</t>
  </si>
  <si>
    <t xml:space="preserve">Diligenciar el formato interno de reporte de los resultados obtenidos en el ejercicio. </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</si>
  <si>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</si>
  <si>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Documentar las buenas prácticas del establecimiento educativo en materia de espacios de diálogo para la rendición de cuentas y  sistematizarlas como insumo para la formulación de nuevas estrategias de rendición de cuentas.</t>
  </si>
  <si>
    <t>MENÚ</t>
  </si>
  <si>
    <t>SECRETARÍA DE EDUCACIÓN NORTE DE SANTANDER</t>
  </si>
  <si>
    <t>AUTODIAGNÓSTICO GESTIÓN DE LA RENDICIÓN DE CUENTAS</t>
  </si>
  <si>
    <t>AUTODIANÓSTICO RENDICIÓN DE CUENTAS ESTABLECIMIENTOS EDUCATIVOS</t>
  </si>
  <si>
    <t>CATEGORíA</t>
  </si>
  <si>
    <t>ACTIVIDADES DE GESTIÓN</t>
  </si>
  <si>
    <t>META</t>
  </si>
  <si>
    <t>INDICADOR</t>
  </si>
  <si>
    <t>ACCIONES DE MEJORA</t>
  </si>
  <si>
    <t>RECURSOS</t>
  </si>
  <si>
    <t>No.</t>
  </si>
  <si>
    <t>FECHA INICIO
(dd/mm/aaaa)</t>
  </si>
  <si>
    <t>FECHA EJECUCIÓN
(dd/mm/aaaa)</t>
  </si>
  <si>
    <t>Estableimiento Educativo</t>
  </si>
  <si>
    <t>CODGIGO DANE DEL EE</t>
  </si>
  <si>
    <t>Plazo o período de la estrategia</t>
  </si>
  <si>
    <t>Objetivo General</t>
  </si>
  <si>
    <t>Meta del reto</t>
  </si>
  <si>
    <t>Indicador de impacto</t>
  </si>
  <si>
    <t>Objetivos específicos</t>
  </si>
  <si>
    <t>Desde</t>
  </si>
  <si>
    <t>Hasta</t>
  </si>
  <si>
    <t>CALIFICAICION</t>
  </si>
  <si>
    <t>INSTRUCTIVO</t>
  </si>
  <si>
    <t>INSTRUCCIÓN</t>
  </si>
  <si>
    <t>OBSERVACIONES GENERALES</t>
  </si>
  <si>
    <t>FECHA DE DILIGENCIAMIENTO</t>
  </si>
  <si>
    <t>CODIGO DANE ESTABLECIMIENTO EDUCATIVO</t>
  </si>
  <si>
    <t>RECTOR O DIRECTOR RURAL</t>
  </si>
  <si>
    <t>ACTIVIDADES DE GESTION</t>
  </si>
  <si>
    <t>PUNTAJE (1 - 100)</t>
  </si>
  <si>
    <t>PUNTAJE
(1-10)</t>
  </si>
  <si>
    <t>AUTODIAGNOSTICO</t>
  </si>
  <si>
    <t>MENU</t>
  </si>
  <si>
    <t>INSTRUCCIONES</t>
  </si>
  <si>
    <t>GRAFICOS</t>
  </si>
  <si>
    <t>PLAN DE ACCIÓN</t>
  </si>
  <si>
    <t>NIVELES DE CLASIFICACION</t>
  </si>
  <si>
    <t>PLAN DE ACCION</t>
  </si>
  <si>
    <t>Reto del proceso de rendición de cuentas (alcance)</t>
  </si>
  <si>
    <t>RESPONSABLES</t>
  </si>
  <si>
    <t>RETO DEL PROCESO DE RENDICION DE CUENTAS</t>
  </si>
  <si>
    <t>OBJETIVO GENERAL</t>
  </si>
  <si>
    <t>META DEL RETO</t>
  </si>
  <si>
    <t>INDICADOR DE IMPACTO</t>
  </si>
  <si>
    <t>OBJETIVOS ESPECIFICOS</t>
  </si>
  <si>
    <t>PLAZO O PERÍODO DE LA ESTRATEGIA</t>
  </si>
  <si>
    <t>* Hasta</t>
  </si>
  <si>
    <t>* Desde</t>
  </si>
  <si>
    <t>CATEGORÍA</t>
  </si>
  <si>
    <t>ACTIVDIADES DE GESTION</t>
  </si>
  <si>
    <t xml:space="preserve">META  </t>
  </si>
  <si>
    <t xml:space="preserve">INDICADOR  </t>
  </si>
  <si>
    <t>RESPOSABLE</t>
  </si>
  <si>
    <t>FECHA DE INICIO</t>
  </si>
  <si>
    <t>Al dar clic sobre el icono será direccionado al instructivo del documento</t>
  </si>
  <si>
    <t>Al dar clic sobre el icono será direccionado al formulario de autodiagnóstico</t>
  </si>
  <si>
    <t>Al dra clic sobre el icono será direccionado a los gráficos correspondientes a la calificación del autodiagnóstico</t>
  </si>
  <si>
    <t>Al dra clic sobre el icono será direccionado a los niveles de clasificación de acuerdo a la calificación del autodiagnóstico</t>
  </si>
  <si>
    <t>NIVELES DE CLASIFICACIÓN</t>
  </si>
  <si>
    <t>Al dar clic sobre el icno será direccionado al formato de plan de acción</t>
  </si>
  <si>
    <t>Digite en mayúscula sostenida el nombre del municipio donde está ubicado el Establecimiento Educatiavo</t>
  </si>
  <si>
    <t>Digite la fecha de diligenciamiento del formato de diagnóstico, para ello utilice el formato dia/mes/año (dd/mm/aaaa) ejemplo 20/01/2022</t>
  </si>
  <si>
    <t>Digite el número del código DANE asignado al establecimietno educativo</t>
  </si>
  <si>
    <t>Digite en mayúscula sostenida el nombre del Establecimiento Educativo, no usar abreviaturas</t>
  </si>
  <si>
    <t>Digite en mayúscula sostenida el nombre compledo del Rector o Director Rural del Establecimiento Educativo</t>
  </si>
  <si>
    <t>Esta casilla muestra la sumatoria de la puntuación obtenida en cada una de las etapas (Planera; Hacer (Ejecutar), Verifiar, Actuar)</t>
  </si>
  <si>
    <t>Corresponde a cada una de las etapas del ciclo PHVA, la cual ya está definida y no debe ser modificada</t>
  </si>
  <si>
    <t>Corresponde al promedio de la puntuación obtenida en las direrentes categorías definidas en el autodiagnóstico</t>
  </si>
  <si>
    <t>Corresponde a las acciones que el establecimento educativo debe contemplar para el avance de la respectiva política.</t>
  </si>
  <si>
    <t>Puntaje automático obtenido como resultado de la auto calificación que haga en el avance de la política</t>
  </si>
  <si>
    <t>Son las actividades que el Establecimiento Educataivo debe ejecutar para de implementar la de la política</t>
  </si>
  <si>
    <t>En esta casilla se debe colocar las observaciones que se estimen convenientes que permitan establecer la justificación de la puntuación obtenida</t>
  </si>
  <si>
    <t>Nivel</t>
  </si>
  <si>
    <t>Color</t>
  </si>
  <si>
    <t>1 a 20</t>
  </si>
  <si>
    <t>21 a 40</t>
  </si>
  <si>
    <t>41 a 60</t>
  </si>
  <si>
    <t>61 a 80</t>
  </si>
  <si>
    <t>81 a 100</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</si>
  <si>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estragia para la rendición de cuentas.
</t>
  </si>
  <si>
    <t>El formato está diseñado de la siguiente manera:</t>
  </si>
  <si>
    <t>ITEM</t>
  </si>
  <si>
    <t>En esta casilla se debe asignar la puntuación a cada una de las actividades de gestión que desarrolla el establecimiento educativo para la implementación de la estrategia de rendición de cuentas en el marco de la política contemplada en MIPG.</t>
  </si>
  <si>
    <t>En este formato se debe realizar la puntuación de cada una de las actividades de gestión. Es importante tener en cuenta que se deben diligenciar solo los siguientes espacios: Municipio, Fecha de diligenciamiento, Códgio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</si>
  <si>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r>
      <t xml:space="preserve">Es importante tener en cuenta, que la calificación no constituye una valoración </t>
    </r>
    <r>
      <rPr>
        <b/>
        <sz val="12"/>
        <color theme="1"/>
        <rFont val="Arial"/>
        <family val="2"/>
      </rPr>
      <t xml:space="preserve">no constituye una calificación del establecimiento educativo, </t>
    </r>
    <r>
      <rPr>
        <sz val="12"/>
        <color theme="1"/>
        <rFont val="Arial"/>
        <family val="2"/>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</si>
  <si>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0-50: Nivel Inicial</t>
  </si>
  <si>
    <t>51-80: Nivel consolidación</t>
  </si>
  <si>
    <t>81-100: Nivel perfeccionamiento</t>
  </si>
  <si>
    <t>En esta pestaña encontrará la consolidación de la calificación de todos los items evaluados en el autodiagnóstico, ubicando el estado de avance de la implementación de la política en uno de los siguientes niveles:</t>
  </si>
  <si>
    <t>En esta pestaña encontrará las gráficas generadas de maenra automática, las cuales plasman el resultado de la evaluación obtendia en el autodiagnóstico.
Las gráficas están diseñadas como mapa de calor, donde los colores reflejan los rangos establecidos para cada uno de ellos. 
Estos datos permitirán realizar un mejor análisis para la construcción del plan de acción.</t>
  </si>
  <si>
    <t>En esta pestaña se encuentra el formato para la construcción del plan de acción para el fortalecimiento de las actividades de gestión. 
La infomación es trasladada automáticamente de acuerdo con las calificaciones obtenidas en el autodiagnóstico que hayan sido valoradas 1 a 80 puntos, debido a que el fin es que con los avances que se vayan produciendo se pueda alcazar el último nivel (verde 81-100 puntos), donde se contará con una estrategia consolidada y una una política de rendición de cuentas fortalecida.</t>
  </si>
  <si>
    <t xml:space="preserve">Digite el reto definido para la estrategia, recuerde que constituye el alcance de esta. </t>
  </si>
  <si>
    <t>Digite el objtivo general de la estrategia de rendición de cuentas</t>
  </si>
  <si>
    <t>Digite la meta establecida para la estrategia</t>
  </si>
  <si>
    <t>Digite el indicador de impacto definido para la estrategia</t>
  </si>
  <si>
    <t>Digite los objetivos específicos con los cuales se pretende cumplir el objetivo general</t>
  </si>
  <si>
    <t xml:space="preserve">Ingrese el año de finalización </t>
  </si>
  <si>
    <t xml:space="preserve">Ingrese el año de inicio </t>
  </si>
  <si>
    <t>Este ítem fija el límite de tiempo establecido en la vigencia de la estrategia</t>
  </si>
  <si>
    <t>La identificación de la etapa es generada automáticamente de acuerdo con la calificaicón obtenida en las actividades de gestión.</t>
  </si>
  <si>
    <t>La categoría es generada de manera automática de acuerdo con la calificación obtenida en las actividades de gestión.</t>
  </si>
  <si>
    <t>Las actividades de gestión son trasladadas de manera automática dependiendo de la calificación obtenida en el autodiagnóstico. Se debe recordar que aparecen aquellas que tienen una calificación inferior a 81 puntos.</t>
  </si>
  <si>
    <t>Constituye el orden de las acciones de gestión identificadas con calificación inferior a 81 puntos o en color amarillo, la numeración es generada de manera automática</t>
  </si>
  <si>
    <t>Esta casilla contiene la calificación obtenida en la actividad de gestión, es trasladada de manera automática.</t>
  </si>
  <si>
    <t>Digite la meta establecida a alcazar en la actividad de gestión</t>
  </si>
  <si>
    <t>Digite el indicador establecido para medir el el desarrollo de la actividad</t>
  </si>
  <si>
    <t>Digite las acciones de mejora definidas para el avance en el fortalecimiento de la estrategia</t>
  </si>
  <si>
    <t>Digite los recuros a utilizar en el desarrollo de las acciones de mejora</t>
  </si>
  <si>
    <t>Digite los nombres del (los) responsable(s) de liderar o llevar a cabo las acciones de mejora</t>
  </si>
  <si>
    <t>Ingrese la fecha de inició de las actividades de mejora</t>
  </si>
  <si>
    <t>FECHA DE FINALIZACION</t>
  </si>
  <si>
    <t>Ingrese la fecha de finalización de la ejecición de la acción de mejora</t>
  </si>
  <si>
    <t>No existe esa oficina. No aplica</t>
  </si>
  <si>
    <t>Mutiscua</t>
  </si>
  <si>
    <t>Hernando Jaimes Flórez</t>
  </si>
  <si>
    <t>Centro Educativo Rural La Sagrada Familia</t>
  </si>
  <si>
    <t>Generar procesos de sensibilización al 100% del equipo de trabajo</t>
  </si>
  <si>
    <t>Porcentaje de equipo sensibilizado</t>
  </si>
  <si>
    <t>1. Presentación de documento orientador 2. Charla de sensibilización</t>
  </si>
  <si>
    <t>Documento orientador</t>
  </si>
  <si>
    <t>Director. Equipo de trabajo</t>
  </si>
  <si>
    <t>1. Análisis de debilidades y fortalezas 2. Generación de documento</t>
  </si>
  <si>
    <t>Documento de rendición de cuentas</t>
  </si>
  <si>
    <t>Equipo de rendición de cuentas</t>
  </si>
  <si>
    <t>Elaborar 1 documento de rendición de cuentas</t>
  </si>
  <si>
    <t xml:space="preserve">Número de documentos </t>
  </si>
  <si>
    <t>1. Sistematización de documento</t>
  </si>
  <si>
    <t>Número de informes</t>
  </si>
  <si>
    <t>Generar 1 documento de debilidades y fortalezas de la rendición de cuentas</t>
  </si>
  <si>
    <t xml:space="preserve"> Realizar informe de socialización del diagnostico del proceso de rendición de cuentas en las 9 sedes</t>
  </si>
  <si>
    <t>1. Realización de informes en las sedes educativas</t>
  </si>
  <si>
    <t>Director. Docentes de cada sede</t>
  </si>
  <si>
    <t>Propender por la cualificación del proceso de rendición de cuentas con miras a lograr mejoramiento de la labor educativa institucional</t>
  </si>
  <si>
    <t>Puntaje alcanzado/ puntaje propuesto</t>
  </si>
  <si>
    <t>1. Ampliar los medios de convocatoria</t>
  </si>
  <si>
    <t xml:space="preserve">2. Ampliar los medios de difución de la información </t>
  </si>
  <si>
    <t>Conformar y capacitar 1 equipo de rendición de cuentas</t>
  </si>
  <si>
    <t>Número de equipo conformado y capacitado</t>
  </si>
  <si>
    <t>Equipo de rendición de cuentas operando en el proceso</t>
  </si>
  <si>
    <t>Director Equipo de rendición de cuentas</t>
  </si>
  <si>
    <t>Realizar 1 informe de rendición de cuentas según metas del PMI</t>
  </si>
  <si>
    <t>Número de informes de rendición de cuentas</t>
  </si>
  <si>
    <t>1. Análisis de PMI 2. Rendición de cuentas según metas del PMI</t>
  </si>
  <si>
    <t>PMI Documento orientador</t>
  </si>
  <si>
    <t>Identificar  1 escenario permanente para rendición de cuentas</t>
  </si>
  <si>
    <t>Número de escenarios para rendición de cuentas</t>
  </si>
  <si>
    <t xml:space="preserve">1. Análisis de alternativas 2. Selección de escenario </t>
  </si>
  <si>
    <t>Identificar  1 espacio de diálogo para rendición de cuentas</t>
  </si>
  <si>
    <t>Número de espacios de diálogo</t>
  </si>
  <si>
    <t>1. Análisis de espacios de diálogo 2. Selección de espacios de diálogo</t>
  </si>
  <si>
    <t>Definir 1 mecanismo presencial para rendición de cuentas</t>
  </si>
  <si>
    <t>Número de mecanismos definidos para rendición de cuentas</t>
  </si>
  <si>
    <t>1. Análisis de mecanismos. 2. Selección de mecanismo</t>
  </si>
  <si>
    <t>Elaborar 1 listado de interlocutores para los espacios de diálogo</t>
  </si>
  <si>
    <t>Número de listado de interlocutores</t>
  </si>
  <si>
    <t>1. Revisión de posibilidades 2. Elaboración de listado para la convocatoria</t>
  </si>
  <si>
    <t>Elaborar 1 documento con objetivos, metas e indicadores de la estrategia de rendición de cuentas</t>
  </si>
  <si>
    <t>Número de documentos con listado de objetivos,metas e indicadores de la estrategia</t>
  </si>
  <si>
    <t>1. Formulación de objetivos,metas e indicadores de la estrategia</t>
  </si>
  <si>
    <t>Elaborar 1 documento de estrategia para la rendición de cuentas</t>
  </si>
  <si>
    <t>Número de documento con estrategia para la rendición de cuentas</t>
  </si>
  <si>
    <t>Elaborar 1 presupuesto para la rendición de cuentas</t>
  </si>
  <si>
    <t>Número de presupuesto</t>
  </si>
  <si>
    <t>1. Listado de necesidades 2. Elaboración de presupuesto</t>
  </si>
  <si>
    <t>Elaborar un cronograma para proceso de rendición de cuentas</t>
  </si>
  <si>
    <t>Número de cronogramas</t>
  </si>
  <si>
    <t>1. Acuerdo de programación 2. Elaboración de cronograma</t>
  </si>
  <si>
    <t>Calendario escolar</t>
  </si>
  <si>
    <t>Selecciónar 1 mecanismo virtual para la convocatoria</t>
  </si>
  <si>
    <t>Número de mecanismos definidos para convocatoria</t>
  </si>
  <si>
    <t>Elaborar 1 listado deresponsabilidades de las áreas del establecimiento educativo</t>
  </si>
  <si>
    <t>Número de listado de responsabilidades</t>
  </si>
  <si>
    <t>1. Asignación de responsables 2. Elaboración de listado de necesidades</t>
  </si>
  <si>
    <t>Elaborar 1 listado de medios de comunicación a utilizar</t>
  </si>
  <si>
    <t>Número de listados a utilizar</t>
  </si>
  <si>
    <t>1. Análisis de opciones disponibles 2. Elaboración de listado</t>
  </si>
  <si>
    <t>Diseñar 1 formato único para reporte de rendición de cuentas para todas las sedes</t>
  </si>
  <si>
    <t>Número de formatos diseñados</t>
  </si>
  <si>
    <t>1. Discusión de aspectos a contener 2. Diseño de formato</t>
  </si>
  <si>
    <t>Elaborar 1 informe presupuestas</t>
  </si>
  <si>
    <t>Número de informe presupuestal</t>
  </si>
  <si>
    <t>1. Recolección de datos e informe 2. Elaboración de informe</t>
  </si>
  <si>
    <t>Presupuesto  Informes y soportes contables de la institución</t>
  </si>
  <si>
    <t>Elaborar  presentación con aspectos definidos para la rendición de cuentas en las 4 áreas de gestión</t>
  </si>
  <si>
    <t>Áreas de gestión con presentación efectuada</t>
  </si>
  <si>
    <t>1, Sistematización de información 2. Presentación sobre áreas de gestión</t>
  </si>
  <si>
    <t>Elaborar  presentación con aspectos definidos para la rendición de cuentas en las 4 áreas de gestión según PMI</t>
  </si>
  <si>
    <t>Áreas de gestión según PMI con presentación efectuada</t>
  </si>
  <si>
    <t>1, Sistematización de información 2. Presentación sobre áreas de gestión según PMI</t>
  </si>
  <si>
    <t>Subir el 100% de información requerida por la plataforma ENJAMBRE</t>
  </si>
  <si>
    <t>Porcentaje de información subida a ENJAMBRE</t>
  </si>
  <si>
    <t>1. Elaboración de documentos 2. Subida a plataforma</t>
  </si>
  <si>
    <t>Elaborar 1 listado de gestión de peticiones, quejas o reclamos</t>
  </si>
  <si>
    <t>Número de listado de gestión de peticiones, quejas o reclamos</t>
  </si>
  <si>
    <t>1. Revisión 2. Elaboración de listados</t>
  </si>
  <si>
    <t>Correspondencia institucional</t>
  </si>
  <si>
    <t xml:space="preserve">En el 2022 superar en 0,30 puntos el puntaje obtenido en la evaluación del proceso de rendición de cuentas </t>
  </si>
  <si>
    <t>Elaborar 1 listado de temas a incluir en la rendición de cuentas</t>
  </si>
  <si>
    <t>Número de listado de temas a incluir</t>
  </si>
  <si>
    <t>1. Análisis y discusión de aspectos 2. Elaboración de listado</t>
  </si>
  <si>
    <t>Elaborar 1 listado de participantes en el rención de cuentas de la vigencia anterior</t>
  </si>
  <si>
    <t>Número de listado de participantes en rendición de la vigencia anterior</t>
  </si>
  <si>
    <t>1. Revisón de acta de rendición de la vigencia anterior. 2. Elaboración de listado</t>
  </si>
  <si>
    <t>Documento orientador Redes sociales Correpondencia</t>
  </si>
  <si>
    <t>Elaborar 1 documento de metodología para la rendición de cuentas</t>
  </si>
  <si>
    <t>Número de documento con metodología para la rendición de cuentas</t>
  </si>
  <si>
    <t>1. Diseño de metodología 2. Elaboración de documento</t>
  </si>
  <si>
    <t>Número de formas de convocatoria</t>
  </si>
  <si>
    <t>Elaborar 1 listado de  formas de convocatoria para la rendición de cuentas</t>
  </si>
  <si>
    <t>2. Análisis de opciones 2. Selección de formas 3. Elaboración de listado</t>
  </si>
  <si>
    <t>Realizar 2 reuniones preparatorias para la rendición de cuentas</t>
  </si>
  <si>
    <t>Número de reuniones realizadas</t>
  </si>
  <si>
    <t>1. Lectura y análisis de documento orientador 2.  Reunión de acuerdos</t>
  </si>
  <si>
    <t>Realizar convocatoria en las 9 sedes del CER</t>
  </si>
  <si>
    <t>Número de convocatorias</t>
  </si>
  <si>
    <t>Realización de convocatorias</t>
  </si>
  <si>
    <t>Director Docentes</t>
  </si>
  <si>
    <t>Informar en las 9 sedes sobre asuntos a tratar</t>
  </si>
  <si>
    <t>Número de sedes informadas</t>
  </si>
  <si>
    <t>Información en las 9 sedes</t>
  </si>
  <si>
    <t>Director docentes Equipo de rendición de cuentas</t>
  </si>
  <si>
    <t>Realizar 1 informe de rendición de cuentas</t>
  </si>
  <si>
    <t>Diligenciar 4 documentos exigidos por la SED</t>
  </si>
  <si>
    <t>Número de documentos diligenciados</t>
  </si>
  <si>
    <t>Elaborar 1 plan de acción para mejorar proceso de rendición de cuentas</t>
  </si>
  <si>
    <t>Número de planes de acción</t>
  </si>
  <si>
    <t>1. Selección de actividades 2. Elaboración de plan de acción</t>
  </si>
  <si>
    <t>1. Análisis de proceso de rendición de cuentas 2. Elaboración de documentos</t>
  </si>
  <si>
    <t>1. Selección de información 2. Elaboración de informe</t>
  </si>
  <si>
    <t>Publicar 1 cronograma para inscripción de propuestas</t>
  </si>
  <si>
    <t>Número de cronogramas publicados</t>
  </si>
  <si>
    <t>1. Elaboración de cronograma 2. Publicación</t>
  </si>
  <si>
    <t>Cronograma</t>
  </si>
  <si>
    <t>Recibir y analizar el 100% de propuestas recibidas</t>
  </si>
  <si>
    <t>Porcentaje de propuestas recibidas y analizadas</t>
  </si>
  <si>
    <t>1. Recepción de propuestas 2. Análisis de propuestas</t>
  </si>
  <si>
    <t>Permitir la participación del 100% de estamentos de la comunidad educativa</t>
  </si>
  <si>
    <t>Porcentaje de estamentos participantes</t>
  </si>
  <si>
    <t>1. Convocatoria 2. Participación</t>
  </si>
  <si>
    <t>Asistencia</t>
  </si>
  <si>
    <t>Elaborar 1 listado de asistencia</t>
  </si>
  <si>
    <t>Número de listados de asistencia</t>
  </si>
  <si>
    <t>Elaboración de listado de asistencia</t>
  </si>
  <si>
    <t>Listado de asistencia</t>
  </si>
  <si>
    <t>Diligenciar 1 formato de reporte de resultados</t>
  </si>
  <si>
    <t>Número de formatos diligenciados</t>
  </si>
  <si>
    <t>Diligenciamiento de formato</t>
  </si>
  <si>
    <t>Formato interno de reporte de resultados</t>
  </si>
  <si>
    <t>Publicar 2 documentos en plataforma ENJAMBRE</t>
  </si>
  <si>
    <t>Número de documentos publicados</t>
  </si>
  <si>
    <t>1. Informe ejecutivo 2. Evidencias de rendición de cuentas</t>
  </si>
  <si>
    <t>Documento orientador Plataforma ENJAMBRE</t>
  </si>
  <si>
    <t>Responder el 100% de preguntas de la comunidad</t>
  </si>
  <si>
    <t>Porcentaje de preguntas respondidas</t>
  </si>
  <si>
    <t>1. Formulación de preguntas 2. Respuesta a preguntas formuladas</t>
  </si>
  <si>
    <t>Preguntas de la comunidad</t>
  </si>
  <si>
    <t>Aplicar 1 instrumento de evaluación de la estrategia de rendición de cuentas</t>
  </si>
  <si>
    <t>Número de instrumentos aplicados</t>
  </si>
  <si>
    <t>1. Sistematización de información. 2. Aplicación de instrumento</t>
  </si>
  <si>
    <t>Instrumento para evaluación de la estrategia</t>
  </si>
  <si>
    <t>Analizar el 100% de recomendaciones recibidas</t>
  </si>
  <si>
    <t>Porcentaje de recomendaciones analizadas</t>
  </si>
  <si>
    <t>1. Recepción de recomendaciones 2. Análisis de las mismas</t>
  </si>
  <si>
    <t>Recomendaciones</t>
  </si>
  <si>
    <t>Realizar 1 documento de análisis de los resultados obtenidos en la implementación de la estrategia</t>
  </si>
  <si>
    <t>Número de documentos de análisis de la implementación de la estrategia</t>
  </si>
  <si>
    <t>1. Revisión del instrumento 2. Diligenciamiento</t>
  </si>
  <si>
    <t>Formular 1 plan de mejoramiento</t>
  </si>
  <si>
    <t>Número de planes de mejoramiento</t>
  </si>
  <si>
    <t>1. Análisis de observaciones y propuestas 2. Formulación de plan de mejoramiento</t>
  </si>
  <si>
    <t>Realizar la publicación de 1 informe de rendición de cuentas</t>
  </si>
  <si>
    <t>Número de informes de rendición de cuentas publicado</t>
  </si>
  <si>
    <t>1. Elaboración de informe 2. Publicación</t>
  </si>
  <si>
    <t>Atender al 100% de sugerencias de las autoridades educativas</t>
  </si>
  <si>
    <t>Porcentaje de sugerencias atendidas</t>
  </si>
  <si>
    <t>1. Lectura y análisis de documento orientador 2.  Cumplimiento de activiades</t>
  </si>
  <si>
    <t>Atender al 100% de sugerencias de órganos de control</t>
  </si>
  <si>
    <t>Atender al 100% de sugerencias de los espacios de diálogo</t>
  </si>
  <si>
    <t>Evaluar el 100% de los procesos de la estrategia de rendición de cuentas</t>
  </si>
  <si>
    <t>Porcentaje de la estrategia evaluado</t>
  </si>
  <si>
    <t>1. Análisis de formato 2. Análisis de proceso 3. Sistematización de información</t>
  </si>
  <si>
    <t>Incluir el 100% de resultados de la rendición de cuentas en los informes a órganos de control</t>
  </si>
  <si>
    <t>Porcentaje de resultados incluidos en informes a órganos de control</t>
  </si>
  <si>
    <t>1. Sistematización de recomendaciones 2. Inclusión en informes</t>
  </si>
  <si>
    <t>No existe oficina de control interno</t>
  </si>
  <si>
    <t>La comunidad no cuenta con servicio de internet</t>
  </si>
  <si>
    <t>No se cuenta con esta herramienta</t>
  </si>
  <si>
    <t>Rendición de cuentas en asamblea de comunidad</t>
  </si>
  <si>
    <t>No se realizan contratos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</si>
</sst>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0">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sz val="10"/>
      <color theme="1"/>
      <name val="Arial"/>
      <family val="2"/>
    </font>
    <font>
      <b/>
      <sz val="12"/>
      <color theme="1"/>
      <name val="Calibri"/>
      <family val="2"/>
      <scheme val="minor"/>
    </font>
    <font>
      <sz val="28"/>
      <color theme="1"/>
      <name val="Calibri"/>
      <family val="2"/>
      <scheme val="minor"/>
    </font>
    <font>
      <b/>
      <sz val="14"/>
      <color theme="1"/>
      <name val="Calibri"/>
      <family val="2"/>
      <scheme val="minor"/>
    </font>
    <font>
      <b/>
      <sz val="26"/>
      <color theme="0"/>
      <name val="Calibri"/>
      <family val="2"/>
      <scheme val="minor"/>
    </font>
    <font>
      <sz val="18"/>
      <color theme="1"/>
      <name val="Calibri"/>
      <family val="2"/>
      <scheme val="minor"/>
    </font>
    <font>
      <b/>
      <sz val="12"/>
      <color theme="1"/>
      <name val="Arial"/>
      <family val="2"/>
    </font>
    <font>
      <b/>
      <sz val="14"/>
      <color theme="1"/>
      <name val="Arial"/>
      <family val="2"/>
    </font>
    <font>
      <sz val="12"/>
      <color theme="1"/>
      <name val="Arial"/>
      <family val="2"/>
    </font>
    <font>
      <b/>
      <sz val="18"/>
      <color theme="0"/>
      <name val="Calibri"/>
      <family val="2"/>
      <scheme val="minor"/>
    </font>
    <font>
      <sz val="20"/>
      <color theme="1"/>
      <name val="Calibri"/>
      <family val="2"/>
      <scheme val="minor"/>
    </font>
    <font>
      <b/>
      <sz val="18"/>
      <color theme="1"/>
      <name val="Calibri"/>
      <family val="2"/>
      <scheme val="minor"/>
    </font>
    <font>
      <b/>
      <sz val="20"/>
      <color theme="0"/>
      <name val="Calibri"/>
      <family val="2"/>
      <scheme val="minor"/>
    </font>
    <font>
      <sz val="24"/>
      <color theme="1"/>
      <name val="Calibri"/>
      <family val="2"/>
      <scheme val="minor"/>
    </font>
    <font>
      <sz val="10"/>
      <name val="Arial"/>
      <family val="2"/>
    </font>
    <font>
      <sz val="11"/>
      <color theme="1"/>
      <name val="Arial"/>
      <family val="2"/>
    </font>
    <font>
      <b/>
      <sz val="10"/>
      <color theme="3" tint="-0.499984740745262"/>
      <name val="Calibri"/>
      <family val="2"/>
      <scheme val="minor"/>
    </font>
    <font>
      <sz val="9"/>
      <color theme="3" tint="-0.499984740745262"/>
      <name val="Calibri"/>
      <family val="2"/>
      <scheme val="minor"/>
    </font>
    <font>
      <sz val="10"/>
      <color theme="3" tint="-0.499984740745262"/>
      <name val="Calibri"/>
      <family val="2"/>
      <scheme val="minor"/>
    </font>
    <font>
      <b/>
      <sz val="9"/>
      <color indexed="81"/>
      <name val="Tahoma"/>
      <family val="2"/>
    </font>
    <font>
      <sz val="9"/>
      <color indexed="81"/>
      <name val="Tahoma"/>
      <family val="2"/>
    </font>
    <font>
      <b/>
      <sz val="16"/>
      <color theme="1"/>
      <name val="Calibri"/>
      <family val="2"/>
      <scheme val="minor"/>
    </font>
    <font>
      <sz val="14"/>
      <color theme="1"/>
      <name val="Calibri"/>
      <family val="2"/>
      <scheme val="minor"/>
    </font>
    <font>
      <b/>
      <sz val="14"/>
      <color theme="0"/>
      <name val="Calibri"/>
      <family val="2"/>
      <scheme val="minor"/>
    </font>
    <font>
      <b/>
      <sz val="12"/>
      <color theme="0"/>
      <name val="Arial"/>
      <family val="2"/>
    </font>
    <font>
      <u/>
      <sz val="11"/>
      <color theme="10"/>
      <name val="Calibri"/>
      <family val="2"/>
      <scheme val="minor"/>
    </font>
  </fonts>
  <fills count="13">
    <fill>
      <patternFill patternType="none"/>
    </fill>
    <fill>
      <patternFill patternType="gray125"/>
    </fill>
    <fill>
      <patternFill patternType="solid">
        <fgColor theme="8" tint="-0.249977111117893"/>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3"/>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00B050"/>
        <bgColor indexed="64"/>
      </patternFill>
    </fill>
    <fill>
      <patternFill patternType="solid">
        <fgColor theme="4" tint="-0.249977111117893"/>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medium">
        <color indexed="64"/>
      </right>
      <top/>
      <bottom/>
      <diagonal/>
    </border>
    <border>
      <left style="thin">
        <color auto="1"/>
      </left>
      <right/>
      <top/>
      <bottom style="medium">
        <color rgb="FF002060"/>
      </bottom>
      <diagonal/>
    </border>
    <border>
      <left/>
      <right/>
      <top/>
      <bottom style="medium">
        <color rgb="FF002060"/>
      </bottom>
      <diagonal/>
    </border>
    <border>
      <left style="medium">
        <color rgb="FF002060"/>
      </left>
      <right/>
      <top/>
      <bottom/>
      <diagonal/>
    </border>
    <border>
      <left/>
      <right style="medium">
        <color rgb="FF002060"/>
      </right>
      <top/>
      <bottom/>
      <diagonal/>
    </border>
    <border>
      <left style="medium">
        <color rgb="FF002060"/>
      </left>
      <right style="medium">
        <color rgb="FF002060"/>
      </right>
      <top style="medium">
        <color rgb="FF002060"/>
      </top>
      <bottom/>
      <diagonal/>
    </border>
    <border>
      <left/>
      <right style="medium">
        <color rgb="FF002060"/>
      </right>
      <top style="medium">
        <color rgb="FF002060"/>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medium">
        <color theme="3"/>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top/>
      <bottom/>
      <diagonal/>
    </border>
  </borders>
  <cellStyleXfs count="2">
    <xf numFmtId="0" fontId="0" fillId="0" borderId="0"/>
    <xf numFmtId="0" fontId="29" fillId="0" borderId="0" applyNumberFormat="0" applyFill="0" applyBorder="0" applyAlignment="0" applyProtection="0"/>
  </cellStyleXfs>
  <cellXfs count="313">
    <xf numFmtId="0" fontId="0" fillId="0" borderId="0" xfId="0"/>
    <xf numFmtId="164" fontId="0" fillId="0" borderId="0" xfId="0" applyNumberFormat="1" applyAlignment="1">
      <alignment vertical="center"/>
    </xf>
    <xf numFmtId="1" fontId="0" fillId="0" borderId="0" xfId="0" applyNumberFormat="1" applyAlignment="1">
      <alignment horizontal="center" vertical="center"/>
    </xf>
    <xf numFmtId="0" fontId="1" fillId="2" borderId="16" xfId="0" applyFont="1" applyFill="1" applyBorder="1" applyAlignment="1" applyProtection="1">
      <alignment horizontal="center" vertical="center"/>
    </xf>
    <xf numFmtId="0" fontId="1" fillId="2" borderId="3" xfId="0" applyFont="1" applyFill="1" applyBorder="1" applyAlignment="1" applyProtection="1">
      <alignment horizontal="center" vertical="center"/>
    </xf>
    <xf numFmtId="164" fontId="1" fillId="2" borderId="3" xfId="0" applyNumberFormat="1" applyFont="1" applyFill="1" applyBorder="1" applyAlignment="1" applyProtection="1">
      <alignment horizontal="center" vertical="center"/>
    </xf>
    <xf numFmtId="1" fontId="1" fillId="2" borderId="3" xfId="0" applyNumberFormat="1" applyFont="1" applyFill="1" applyBorder="1" applyAlignment="1" applyProtection="1">
      <alignment horizontal="center" vertical="center" wrapText="1"/>
    </xf>
    <xf numFmtId="0" fontId="1" fillId="2" borderId="17" xfId="0" applyFont="1" applyFill="1" applyBorder="1" applyAlignment="1" applyProtection="1">
      <alignment horizontal="center" vertical="center"/>
    </xf>
    <xf numFmtId="0" fontId="0" fillId="5" borderId="0" xfId="0" applyFill="1"/>
    <xf numFmtId="0" fontId="0" fillId="5" borderId="13" xfId="0" applyFill="1" applyBorder="1"/>
    <xf numFmtId="0" fontId="0" fillId="5" borderId="14" xfId="0" applyFill="1" applyBorder="1"/>
    <xf numFmtId="0" fontId="0" fillId="5" borderId="18" xfId="0" applyFill="1" applyBorder="1"/>
    <xf numFmtId="0" fontId="0" fillId="5" borderId="19" xfId="0" applyFill="1" applyBorder="1"/>
    <xf numFmtId="0" fontId="0" fillId="5" borderId="20" xfId="0" applyFill="1" applyBorder="1"/>
    <xf numFmtId="0" fontId="0" fillId="5" borderId="0" xfId="0" applyFill="1" applyBorder="1"/>
    <xf numFmtId="0" fontId="0" fillId="5" borderId="15" xfId="0" applyFill="1" applyBorder="1"/>
    <xf numFmtId="0" fontId="0" fillId="5" borderId="12" xfId="0" applyFill="1" applyBorder="1"/>
    <xf numFmtId="0" fontId="0" fillId="5" borderId="21" xfId="0" applyFill="1" applyBorder="1"/>
    <xf numFmtId="0" fontId="7" fillId="5" borderId="0" xfId="0" applyFont="1" applyFill="1" applyBorder="1" applyAlignment="1">
      <alignment horizontal="center"/>
    </xf>
    <xf numFmtId="0" fontId="0" fillId="5" borderId="0" xfId="0" applyFill="1" applyBorder="1" applyAlignment="1">
      <alignment horizontal="center"/>
    </xf>
    <xf numFmtId="0" fontId="7" fillId="5" borderId="4" xfId="0" applyFont="1" applyFill="1" applyBorder="1" applyAlignment="1">
      <alignment horizontal="center" vertical="center"/>
    </xf>
    <xf numFmtId="0" fontId="7" fillId="5" borderId="6" xfId="0" applyFont="1" applyFill="1" applyBorder="1" applyAlignment="1">
      <alignment horizontal="center" vertical="center"/>
    </xf>
    <xf numFmtId="2" fontId="14" fillId="5" borderId="8" xfId="0" applyNumberFormat="1" applyFont="1" applyFill="1" applyBorder="1" applyAlignment="1" applyProtection="1">
      <alignment horizontal="center" wrapText="1"/>
      <protection hidden="1"/>
    </xf>
    <xf numFmtId="1" fontId="0" fillId="5" borderId="20" xfId="0" applyNumberFormat="1" applyFill="1" applyBorder="1" applyAlignment="1" applyProtection="1">
      <alignment wrapText="1"/>
    </xf>
    <xf numFmtId="0" fontId="7" fillId="5" borderId="11" xfId="0" applyFont="1" applyFill="1" applyBorder="1" applyAlignment="1" applyProtection="1">
      <alignment horizontal="center" vertical="center"/>
      <protection hidden="1"/>
    </xf>
    <xf numFmtId="0" fontId="11" fillId="5" borderId="0" xfId="0" applyFont="1" applyFill="1" applyBorder="1" applyAlignment="1">
      <alignment vertical="center"/>
    </xf>
    <xf numFmtId="0" fontId="12" fillId="5" borderId="0" xfId="0" applyFont="1" applyFill="1" applyBorder="1" applyAlignment="1">
      <alignment vertical="center"/>
    </xf>
    <xf numFmtId="164" fontId="0" fillId="5" borderId="0" xfId="0" applyNumberFormat="1" applyFill="1" applyAlignment="1">
      <alignment vertical="center"/>
    </xf>
    <xf numFmtId="1" fontId="0" fillId="5" borderId="0" xfId="0" applyNumberFormat="1" applyFill="1" applyAlignment="1">
      <alignment horizontal="center" vertical="center"/>
    </xf>
    <xf numFmtId="0" fontId="5" fillId="5" borderId="1" xfId="0" applyFont="1" applyFill="1" applyBorder="1" applyAlignment="1" applyProtection="1">
      <alignment vertical="center"/>
      <protection locked="0"/>
    </xf>
    <xf numFmtId="164" fontId="0" fillId="5" borderId="1" xfId="0" applyNumberFormat="1" applyFill="1" applyBorder="1" applyAlignment="1" applyProtection="1">
      <alignment horizontal="center" vertical="center" wrapText="1"/>
      <protection hidden="1"/>
    </xf>
    <xf numFmtId="1" fontId="0" fillId="5" borderId="1" xfId="0" applyNumberFormat="1" applyFill="1" applyBorder="1" applyAlignment="1" applyProtection="1">
      <alignment horizontal="center" vertical="center" wrapText="1"/>
      <protection locked="0"/>
    </xf>
    <xf numFmtId="0" fontId="0" fillId="5" borderId="8" xfId="0" applyFill="1" applyBorder="1" applyProtection="1">
      <protection locked="0"/>
    </xf>
    <xf numFmtId="0" fontId="0" fillId="5" borderId="1" xfId="0" applyFill="1" applyBorder="1" applyAlignment="1" applyProtection="1">
      <alignment horizontal="center" vertical="center" wrapText="1"/>
    </xf>
    <xf numFmtId="0" fontId="3" fillId="5" borderId="8" xfId="0" applyFont="1" applyFill="1" applyBorder="1" applyProtection="1">
      <protection locked="0"/>
    </xf>
    <xf numFmtId="0" fontId="0" fillId="5" borderId="11" xfId="0" applyFill="1" applyBorder="1" applyProtection="1">
      <protection locked="0"/>
    </xf>
    <xf numFmtId="164" fontId="5" fillId="4" borderId="1" xfId="0" applyNumberFormat="1" applyFont="1" applyFill="1" applyBorder="1" applyAlignment="1" applyProtection="1">
      <alignment horizontal="center" vertical="center" wrapText="1"/>
    </xf>
    <xf numFmtId="0" fontId="0" fillId="5" borderId="0" xfId="0" applyFill="1" applyAlignment="1">
      <alignment horizontal="justify" vertical="center"/>
    </xf>
    <xf numFmtId="0" fontId="5" fillId="5" borderId="1" xfId="0" applyFont="1" applyFill="1" applyBorder="1" applyAlignment="1" applyProtection="1">
      <alignment horizontal="justify" vertical="center"/>
      <protection locked="0"/>
    </xf>
    <xf numFmtId="0" fontId="4" fillId="5" borderId="1" xfId="0" applyFont="1" applyFill="1" applyBorder="1" applyAlignment="1" applyProtection="1">
      <alignment horizontal="justify" vertical="center" wrapText="1"/>
    </xf>
    <xf numFmtId="0" fontId="18" fillId="5" borderId="1" xfId="0" applyFont="1" applyFill="1" applyBorder="1" applyAlignment="1" applyProtection="1">
      <alignment horizontal="justify" vertical="center" wrapText="1"/>
    </xf>
    <xf numFmtId="0" fontId="4" fillId="5" borderId="10" xfId="0" applyFont="1" applyFill="1" applyBorder="1" applyAlignment="1" applyProtection="1">
      <alignment horizontal="justify" vertical="center" wrapText="1"/>
    </xf>
    <xf numFmtId="0" fontId="0" fillId="0" borderId="0" xfId="0" applyAlignment="1">
      <alignment horizontal="justify" vertical="center"/>
    </xf>
    <xf numFmtId="0" fontId="0" fillId="0" borderId="0" xfId="0" applyAlignment="1">
      <alignment wrapText="1"/>
    </xf>
    <xf numFmtId="0" fontId="1" fillId="2" borderId="30" xfId="0" applyFont="1" applyFill="1" applyBorder="1" applyAlignment="1" applyProtection="1">
      <alignment horizontal="center" vertical="center"/>
    </xf>
    <xf numFmtId="0" fontId="0" fillId="0" borderId="0" xfId="0" applyAlignment="1">
      <alignment vertical="center" wrapText="1"/>
    </xf>
    <xf numFmtId="0" fontId="0" fillId="0" borderId="0" xfId="0" applyAlignment="1">
      <alignment horizontal="center" vertical="center"/>
    </xf>
    <xf numFmtId="0" fontId="0" fillId="0" borderId="1" xfId="0" applyBorder="1" applyProtection="1">
      <protection locked="0"/>
    </xf>
    <xf numFmtId="14" fontId="0" fillId="0" borderId="1" xfId="0" applyNumberFormat="1" applyBorder="1" applyProtection="1">
      <protection locked="0"/>
    </xf>
    <xf numFmtId="0" fontId="0" fillId="0" borderId="1" xfId="0" applyBorder="1" applyAlignment="1" applyProtection="1">
      <alignment horizontal="center" vertical="center"/>
      <protection hidden="1"/>
    </xf>
    <xf numFmtId="0" fontId="0" fillId="0" borderId="1" xfId="0" applyBorder="1" applyAlignment="1" applyProtection="1">
      <alignment vertical="center" wrapText="1"/>
      <protection hidden="1"/>
    </xf>
    <xf numFmtId="0" fontId="0" fillId="5" borderId="0" xfId="0" applyFill="1" applyProtection="1">
      <protection hidden="1"/>
    </xf>
    <xf numFmtId="0" fontId="0" fillId="5" borderId="13" xfId="0" applyFill="1" applyBorder="1" applyProtection="1">
      <protection hidden="1"/>
    </xf>
    <xf numFmtId="0" fontId="0" fillId="5" borderId="14" xfId="0" applyFill="1" applyBorder="1" applyProtection="1">
      <protection hidden="1"/>
    </xf>
    <xf numFmtId="0" fontId="0" fillId="5" borderId="18" xfId="0" applyFill="1" applyBorder="1" applyProtection="1">
      <protection hidden="1"/>
    </xf>
    <xf numFmtId="0" fontId="0" fillId="5" borderId="19" xfId="0" applyFill="1" applyBorder="1" applyProtection="1">
      <protection hidden="1"/>
    </xf>
    <xf numFmtId="0" fontId="0" fillId="5" borderId="20" xfId="0" applyFill="1" applyBorder="1" applyProtection="1">
      <protection hidden="1"/>
    </xf>
    <xf numFmtId="0" fontId="0" fillId="5" borderId="0" xfId="0" applyFill="1" applyBorder="1" applyProtection="1">
      <protection hidden="1"/>
    </xf>
    <xf numFmtId="0" fontId="7" fillId="3" borderId="0" xfId="0" applyFont="1" applyFill="1" applyBorder="1" applyProtection="1">
      <protection hidden="1"/>
    </xf>
    <xf numFmtId="0" fontId="0" fillId="3" borderId="0" xfId="0" applyFill="1" applyBorder="1" applyProtection="1">
      <protection hidden="1"/>
    </xf>
    <xf numFmtId="1" fontId="0" fillId="5" borderId="0" xfId="0" applyNumberFormat="1" applyFill="1" applyBorder="1" applyProtection="1">
      <protection hidden="1"/>
    </xf>
    <xf numFmtId="2" fontId="0" fillId="5" borderId="0" xfId="0" applyNumberFormat="1" applyFill="1" applyBorder="1" applyProtection="1">
      <protection hidden="1"/>
    </xf>
    <xf numFmtId="0" fontId="0" fillId="5" borderId="15" xfId="0" applyFill="1" applyBorder="1" applyProtection="1">
      <protection hidden="1"/>
    </xf>
    <xf numFmtId="0" fontId="0" fillId="5" borderId="12" xfId="0" applyFill="1" applyBorder="1" applyProtection="1">
      <protection hidden="1"/>
    </xf>
    <xf numFmtId="0" fontId="0" fillId="5" borderId="21" xfId="0" applyFill="1" applyBorder="1" applyProtection="1">
      <protection hidden="1"/>
    </xf>
    <xf numFmtId="0" fontId="0" fillId="0" borderId="0" xfId="0" applyProtection="1">
      <protection hidden="1"/>
    </xf>
    <xf numFmtId="1" fontId="0" fillId="5" borderId="23" xfId="0" applyNumberFormat="1" applyFill="1" applyBorder="1" applyAlignment="1" applyProtection="1">
      <alignment horizontal="center" vertical="center" wrapText="1"/>
      <protection hidden="1"/>
    </xf>
    <xf numFmtId="0" fontId="2" fillId="5" borderId="31" xfId="0" applyFont="1" applyFill="1" applyBorder="1" applyAlignment="1" applyProtection="1">
      <alignment horizontal="center" vertical="center" wrapText="1"/>
      <protection hidden="1"/>
    </xf>
    <xf numFmtId="0" fontId="3" fillId="5" borderId="7" xfId="0" applyFont="1" applyFill="1" applyBorder="1" applyAlignment="1" applyProtection="1">
      <alignment vertical="center"/>
      <protection hidden="1"/>
    </xf>
    <xf numFmtId="0" fontId="0" fillId="5" borderId="7" xfId="0" applyFill="1" applyBorder="1" applyAlignment="1" applyProtection="1">
      <alignment vertical="center"/>
      <protection hidden="1"/>
    </xf>
    <xf numFmtId="0" fontId="0" fillId="5" borderId="1" xfId="0" applyFill="1" applyBorder="1" applyAlignment="1" applyProtection="1">
      <alignment horizontal="center" vertical="center" wrapText="1"/>
      <protection hidden="1"/>
    </xf>
    <xf numFmtId="0" fontId="0" fillId="5" borderId="1" xfId="0" applyFill="1" applyBorder="1" applyAlignment="1" applyProtection="1">
      <alignment vertical="center" wrapText="1"/>
      <protection hidden="1"/>
    </xf>
    <xf numFmtId="0" fontId="0" fillId="5" borderId="2" xfId="0" applyFill="1" applyBorder="1" applyAlignment="1" applyProtection="1">
      <alignment horizontal="center" vertical="center" wrapText="1"/>
      <protection hidden="1"/>
    </xf>
    <xf numFmtId="0" fontId="3" fillId="5" borderId="2" xfId="0" applyFont="1" applyFill="1" applyBorder="1" applyAlignment="1" applyProtection="1">
      <alignment horizontal="center" vertical="center" wrapText="1"/>
      <protection hidden="1"/>
    </xf>
    <xf numFmtId="0" fontId="5" fillId="4" borderId="1" xfId="0" applyFont="1" applyFill="1" applyBorder="1" applyAlignment="1" applyProtection="1">
      <alignment horizontal="center" vertical="center" wrapText="1"/>
      <protection locked="0"/>
    </xf>
    <xf numFmtId="0" fontId="19" fillId="0" borderId="0" xfId="0" applyFont="1" applyAlignment="1">
      <alignment vertical="center"/>
    </xf>
    <xf numFmtId="0" fontId="19" fillId="0" borderId="0" xfId="0" applyFont="1" applyAlignment="1">
      <alignment horizontal="center" vertical="center"/>
    </xf>
    <xf numFmtId="0" fontId="1" fillId="6" borderId="0" xfId="0" applyFont="1" applyFill="1" applyAlignment="1">
      <alignment horizontal="center" vertical="center" wrapText="1"/>
    </xf>
    <xf numFmtId="0" fontId="0" fillId="0" borderId="1" xfId="0" applyBorder="1" applyAlignment="1" applyProtection="1">
      <alignment horizontal="center" vertical="center" wrapText="1"/>
      <protection hidden="1"/>
    </xf>
    <xf numFmtId="0" fontId="1" fillId="6" borderId="40" xfId="0" applyFont="1" applyFill="1" applyBorder="1" applyAlignment="1">
      <alignment horizontal="center" vertical="center" wrapText="1"/>
    </xf>
    <xf numFmtId="0" fontId="1" fillId="6" borderId="41" xfId="0" applyFont="1" applyFill="1" applyBorder="1" applyAlignment="1">
      <alignment horizontal="center" vertical="center" wrapText="1"/>
    </xf>
    <xf numFmtId="0" fontId="0" fillId="0" borderId="0" xfId="0" applyBorder="1" applyAlignment="1">
      <alignment vertical="center"/>
    </xf>
    <xf numFmtId="0" fontId="0" fillId="0" borderId="0" xfId="0" applyBorder="1"/>
    <xf numFmtId="0" fontId="1" fillId="6" borderId="27" xfId="0" applyFont="1" applyFill="1" applyBorder="1" applyAlignment="1" applyProtection="1">
      <alignment horizontal="center" vertical="center" wrapText="1"/>
    </xf>
    <xf numFmtId="0" fontId="1" fillId="6" borderId="28" xfId="0" applyFont="1" applyFill="1" applyBorder="1" applyAlignment="1" applyProtection="1">
      <alignment horizontal="center" vertical="center" wrapText="1"/>
    </xf>
    <xf numFmtId="1" fontId="1" fillId="6" borderId="28" xfId="0" applyNumberFormat="1" applyFont="1" applyFill="1" applyBorder="1" applyAlignment="1" applyProtection="1">
      <alignment horizontal="center" vertical="center" wrapText="1"/>
    </xf>
    <xf numFmtId="0" fontId="1" fillId="6" borderId="35" xfId="0" applyFont="1" applyFill="1" applyBorder="1" applyAlignment="1" applyProtection="1">
      <alignment horizontal="center" vertical="center" wrapText="1"/>
    </xf>
    <xf numFmtId="0" fontId="0" fillId="7" borderId="1" xfId="0" applyFill="1" applyBorder="1" applyAlignment="1">
      <alignment horizontal="left" vertical="center" wrapText="1"/>
    </xf>
    <xf numFmtId="0" fontId="0" fillId="8" borderId="1" xfId="0" applyFill="1" applyBorder="1" applyAlignment="1">
      <alignment horizontal="left" vertical="center" wrapText="1"/>
    </xf>
    <xf numFmtId="0" fontId="0" fillId="9" borderId="1" xfId="0" applyFill="1" applyBorder="1" applyAlignment="1">
      <alignment horizontal="left" vertical="center" wrapText="1"/>
    </xf>
    <xf numFmtId="0" fontId="0" fillId="10" borderId="1" xfId="0" applyFill="1" applyBorder="1" applyAlignment="1">
      <alignment horizontal="left" vertical="center" wrapText="1"/>
    </xf>
    <xf numFmtId="0" fontId="0" fillId="11" borderId="1" xfId="0" applyFill="1" applyBorder="1" applyAlignment="1">
      <alignment horizontal="left" vertical="center" wrapText="1"/>
    </xf>
    <xf numFmtId="0" fontId="2" fillId="5" borderId="1" xfId="0" applyFont="1" applyFill="1" applyBorder="1" applyAlignment="1">
      <alignment horizontal="center" vertical="center" wrapText="1"/>
    </xf>
    <xf numFmtId="17" fontId="0" fillId="5" borderId="1" xfId="0" applyNumberFormat="1" applyFill="1" applyBorder="1" applyAlignment="1">
      <alignment horizontal="center" vertical="center" wrapText="1"/>
    </xf>
    <xf numFmtId="0" fontId="0" fillId="5" borderId="1" xfId="0" applyFill="1" applyBorder="1" applyAlignment="1">
      <alignment horizontal="center" vertical="center" wrapText="1"/>
    </xf>
    <xf numFmtId="0" fontId="7" fillId="5" borderId="19" xfId="0" applyFont="1" applyFill="1" applyBorder="1" applyAlignment="1">
      <alignment horizontal="center"/>
    </xf>
    <xf numFmtId="0" fontId="7" fillId="5" borderId="20" xfId="0" applyFont="1" applyFill="1" applyBorder="1" applyAlignment="1">
      <alignment horizontal="center"/>
    </xf>
    <xf numFmtId="0" fontId="0" fillId="5" borderId="0" xfId="0" applyFill="1" applyAlignment="1">
      <alignment horizontal="left" vertical="center"/>
    </xf>
    <xf numFmtId="0" fontId="7" fillId="5" borderId="63" xfId="0" applyFont="1" applyFill="1" applyBorder="1" applyAlignment="1">
      <alignment horizontal="center" vertical="center"/>
    </xf>
    <xf numFmtId="0" fontId="12" fillId="10" borderId="0" xfId="0" applyFont="1" applyFill="1" applyBorder="1" applyAlignment="1">
      <alignment vertical="center"/>
    </xf>
    <xf numFmtId="0" fontId="12" fillId="8" borderId="0" xfId="0" applyFont="1" applyFill="1" applyBorder="1" applyAlignment="1">
      <alignment vertical="center"/>
    </xf>
    <xf numFmtId="0" fontId="12" fillId="11" borderId="0" xfId="0" applyFont="1" applyFill="1" applyBorder="1" applyAlignment="1">
      <alignment vertical="center"/>
    </xf>
    <xf numFmtId="0" fontId="27" fillId="5" borderId="0" xfId="0" applyFont="1" applyFill="1" applyBorder="1" applyAlignment="1">
      <alignment horizontal="center"/>
    </xf>
    <xf numFmtId="0" fontId="27" fillId="5" borderId="19" xfId="0" applyFont="1" applyFill="1" applyBorder="1" applyAlignment="1">
      <alignment horizontal="center"/>
    </xf>
    <xf numFmtId="0" fontId="27" fillId="5" borderId="20" xfId="0" applyFont="1" applyFill="1" applyBorder="1" applyAlignment="1">
      <alignment horizontal="center"/>
    </xf>
    <xf numFmtId="0" fontId="7" fillId="5" borderId="0" xfId="0" applyFont="1" applyFill="1" applyBorder="1" applyAlignment="1">
      <alignment horizontal="left"/>
    </xf>
    <xf numFmtId="0" fontId="27" fillId="8" borderId="0" xfId="0" applyFont="1" applyFill="1" applyBorder="1" applyAlignment="1">
      <alignment horizontal="center"/>
    </xf>
    <xf numFmtId="0" fontId="27" fillId="10" borderId="0" xfId="0" applyFont="1" applyFill="1" applyBorder="1" applyAlignment="1">
      <alignment horizontal="center"/>
    </xf>
    <xf numFmtId="0" fontId="27" fillId="11" borderId="0" xfId="0" applyFont="1" applyFill="1" applyBorder="1" applyAlignment="1">
      <alignment horizontal="center"/>
    </xf>
    <xf numFmtId="0" fontId="29" fillId="5" borderId="0" xfId="1" applyFill="1" applyProtection="1">
      <protection hidden="1"/>
    </xf>
    <xf numFmtId="0" fontId="0" fillId="5" borderId="0" xfId="0" applyFill="1" applyProtection="1">
      <protection locked="0"/>
    </xf>
    <xf numFmtId="0" fontId="0" fillId="0" borderId="1" xfId="0" applyBorder="1" applyAlignment="1" applyProtection="1">
      <alignment vertical="center" wrapText="1"/>
      <protection locked="0" hidden="1"/>
    </xf>
    <xf numFmtId="0" fontId="7" fillId="5" borderId="0" xfId="0" applyFont="1" applyFill="1" applyBorder="1" applyAlignment="1" applyProtection="1">
      <alignment horizontal="center"/>
      <protection hidden="1"/>
    </xf>
    <xf numFmtId="0" fontId="0" fillId="5" borderId="0" xfId="0" applyFill="1" applyBorder="1" applyAlignment="1" applyProtection="1">
      <alignment horizontal="center"/>
      <protection hidden="1"/>
    </xf>
    <xf numFmtId="0" fontId="16" fillId="2" borderId="0" xfId="0" applyFont="1" applyFill="1" applyBorder="1" applyAlignment="1" applyProtection="1">
      <alignment horizontal="center" vertical="center"/>
      <protection hidden="1"/>
    </xf>
    <xf numFmtId="0" fontId="25" fillId="0" borderId="10" xfId="0" applyFont="1" applyBorder="1" applyAlignment="1">
      <alignment horizontal="center" vertical="center"/>
    </xf>
    <xf numFmtId="0" fontId="25" fillId="0" borderId="11" xfId="0" applyFont="1" applyBorder="1" applyAlignment="1">
      <alignment horizontal="center" vertical="center"/>
    </xf>
    <xf numFmtId="0" fontId="17" fillId="5" borderId="5" xfId="0" applyFont="1" applyFill="1" applyBorder="1" applyAlignment="1" applyProtection="1">
      <alignment horizontal="center" vertical="center"/>
      <protection hidden="1"/>
    </xf>
    <xf numFmtId="0" fontId="17" fillId="5" borderId="6" xfId="0" applyFont="1" applyFill="1" applyBorder="1" applyAlignment="1" applyProtection="1">
      <alignment horizontal="center" vertical="center"/>
      <protection hidden="1"/>
    </xf>
    <xf numFmtId="0" fontId="25" fillId="5" borderId="1" xfId="0" applyFont="1" applyFill="1" applyBorder="1" applyAlignment="1" applyProtection="1">
      <alignment horizontal="center" vertical="center"/>
    </xf>
    <xf numFmtId="0" fontId="25" fillId="5" borderId="8" xfId="0" applyFont="1" applyFill="1" applyBorder="1" applyAlignment="1" applyProtection="1">
      <alignment horizontal="center" vertical="center"/>
    </xf>
    <xf numFmtId="0" fontId="0" fillId="5" borderId="4" xfId="0" applyFill="1" applyBorder="1" applyAlignment="1" applyProtection="1">
      <alignment horizontal="center"/>
    </xf>
    <xf numFmtId="0" fontId="0" fillId="5" borderId="5" xfId="0" applyFill="1" applyBorder="1" applyAlignment="1" applyProtection="1">
      <alignment horizontal="center"/>
    </xf>
    <xf numFmtId="0" fontId="0" fillId="5" borderId="7" xfId="0" applyFill="1" applyBorder="1" applyAlignment="1" applyProtection="1">
      <alignment horizontal="center"/>
    </xf>
    <xf numFmtId="0" fontId="0" fillId="5" borderId="1" xfId="0" applyFill="1" applyBorder="1" applyAlignment="1" applyProtection="1">
      <alignment horizontal="center"/>
    </xf>
    <xf numFmtId="0" fontId="0" fillId="5" borderId="9" xfId="0" applyFill="1" applyBorder="1" applyAlignment="1" applyProtection="1">
      <alignment horizontal="center"/>
    </xf>
    <xf numFmtId="0" fontId="0" fillId="5" borderId="10" xfId="0" applyFill="1" applyBorder="1" applyAlignment="1" applyProtection="1">
      <alignment horizontal="center"/>
    </xf>
    <xf numFmtId="0" fontId="12" fillId="5" borderId="15" xfId="0" applyFont="1" applyFill="1" applyBorder="1" applyAlignment="1">
      <alignment horizontal="left" vertical="center"/>
    </xf>
    <xf numFmtId="0" fontId="12" fillId="5" borderId="12" xfId="0" applyFont="1" applyFill="1" applyBorder="1" applyAlignment="1">
      <alignment horizontal="left" vertical="center"/>
    </xf>
    <xf numFmtId="0" fontId="12" fillId="5" borderId="21" xfId="0" applyFont="1" applyFill="1" applyBorder="1" applyAlignment="1">
      <alignment horizontal="left" vertical="center"/>
    </xf>
    <xf numFmtId="0" fontId="12" fillId="5" borderId="19" xfId="0" applyFont="1" applyFill="1" applyBorder="1" applyAlignment="1">
      <alignment horizontal="left" vertical="center" wrapText="1"/>
    </xf>
    <xf numFmtId="0" fontId="12" fillId="5" borderId="0" xfId="0" applyFont="1" applyFill="1" applyBorder="1" applyAlignment="1">
      <alignment horizontal="left" vertical="center" wrapText="1"/>
    </xf>
    <xf numFmtId="0" fontId="12" fillId="5" borderId="20" xfId="0" applyFont="1" applyFill="1" applyBorder="1" applyAlignment="1">
      <alignment horizontal="left" vertical="center" wrapText="1"/>
    </xf>
    <xf numFmtId="0" fontId="10" fillId="3" borderId="46" xfId="0" applyFont="1" applyFill="1" applyBorder="1" applyAlignment="1">
      <alignment horizontal="center" vertical="center"/>
    </xf>
    <xf numFmtId="0" fontId="10" fillId="3" borderId="47" xfId="0" applyFont="1" applyFill="1" applyBorder="1" applyAlignment="1">
      <alignment horizontal="center" vertical="center"/>
    </xf>
    <xf numFmtId="0" fontId="10" fillId="3" borderId="48" xfId="0" applyFont="1" applyFill="1" applyBorder="1" applyAlignment="1">
      <alignment horizontal="center" vertical="center"/>
    </xf>
    <xf numFmtId="0" fontId="27" fillId="12" borderId="46" xfId="0" applyFont="1" applyFill="1" applyBorder="1" applyAlignment="1" applyProtection="1">
      <alignment horizontal="center" vertical="center"/>
    </xf>
    <xf numFmtId="0" fontId="27" fillId="12" borderId="47" xfId="0" applyFont="1" applyFill="1" applyBorder="1" applyAlignment="1" applyProtection="1">
      <alignment horizontal="center" vertical="center"/>
    </xf>
    <xf numFmtId="0" fontId="27" fillId="12" borderId="48" xfId="0" applyFont="1" applyFill="1" applyBorder="1" applyAlignment="1" applyProtection="1">
      <alignment horizontal="center" vertical="center"/>
    </xf>
    <xf numFmtId="0" fontId="0" fillId="5" borderId="47" xfId="0" applyFill="1" applyBorder="1" applyAlignment="1" applyProtection="1">
      <alignment horizontal="center"/>
    </xf>
    <xf numFmtId="0" fontId="12" fillId="5" borderId="46" xfId="0" applyFont="1" applyFill="1" applyBorder="1" applyAlignment="1">
      <alignment horizontal="left" vertical="center" wrapText="1"/>
    </xf>
    <xf numFmtId="0" fontId="12" fillId="5" borderId="47" xfId="0" applyFont="1" applyFill="1" applyBorder="1" applyAlignment="1">
      <alignment horizontal="left" vertical="center" wrapText="1"/>
    </xf>
    <xf numFmtId="0" fontId="12" fillId="5" borderId="48" xfId="0" applyFont="1" applyFill="1" applyBorder="1" applyAlignment="1">
      <alignment horizontal="left" vertical="center" wrapText="1"/>
    </xf>
    <xf numFmtId="0" fontId="12" fillId="5" borderId="7" xfId="0" applyFont="1" applyFill="1" applyBorder="1" applyAlignment="1">
      <alignment horizontal="left" vertical="center" wrapText="1"/>
    </xf>
    <xf numFmtId="0" fontId="12" fillId="5" borderId="1" xfId="0" applyFont="1" applyFill="1" applyBorder="1" applyAlignment="1">
      <alignment horizontal="left" vertical="center" wrapText="1"/>
    </xf>
    <xf numFmtId="0" fontId="12" fillId="5" borderId="23" xfId="0" applyFont="1" applyFill="1" applyBorder="1" applyAlignment="1">
      <alignment horizontal="left" vertical="center" wrapText="1"/>
    </xf>
    <xf numFmtId="0" fontId="12" fillId="5" borderId="24" xfId="0" applyFont="1" applyFill="1" applyBorder="1" applyAlignment="1">
      <alignment horizontal="left" vertical="center" wrapText="1"/>
    </xf>
    <xf numFmtId="0" fontId="12" fillId="5" borderId="52" xfId="0" applyFont="1" applyFill="1" applyBorder="1" applyAlignment="1">
      <alignment horizontal="left" vertical="center" wrapText="1"/>
    </xf>
    <xf numFmtId="0" fontId="12" fillId="5" borderId="23" xfId="0" applyFont="1" applyFill="1" applyBorder="1" applyAlignment="1">
      <alignment horizontal="left" vertical="center"/>
    </xf>
    <xf numFmtId="0" fontId="12" fillId="5" borderId="24" xfId="0" applyFont="1" applyFill="1" applyBorder="1" applyAlignment="1">
      <alignment horizontal="left" vertical="center"/>
    </xf>
    <xf numFmtId="0" fontId="12" fillId="5" borderId="52" xfId="0" applyFont="1" applyFill="1" applyBorder="1" applyAlignment="1">
      <alignment horizontal="left" vertical="center"/>
    </xf>
    <xf numFmtId="0" fontId="27" fillId="12" borderId="46" xfId="0" applyFont="1" applyFill="1" applyBorder="1" applyAlignment="1">
      <alignment horizontal="center"/>
    </xf>
    <xf numFmtId="0" fontId="27" fillId="12" borderId="47" xfId="0" applyFont="1" applyFill="1" applyBorder="1" applyAlignment="1">
      <alignment horizontal="center"/>
    </xf>
    <xf numFmtId="0" fontId="27" fillId="12" borderId="48" xfId="0" applyFont="1" applyFill="1" applyBorder="1" applyAlignment="1">
      <alignment horizontal="center"/>
    </xf>
    <xf numFmtId="0" fontId="27" fillId="12" borderId="58" xfId="0" applyFont="1" applyFill="1" applyBorder="1" applyAlignment="1">
      <alignment horizontal="center"/>
    </xf>
    <xf numFmtId="0" fontId="27" fillId="12" borderId="59" xfId="0" applyFont="1" applyFill="1" applyBorder="1" applyAlignment="1">
      <alignment horizontal="center"/>
    </xf>
    <xf numFmtId="0" fontId="27" fillId="12" borderId="60" xfId="0" applyFont="1" applyFill="1" applyBorder="1" applyAlignment="1">
      <alignment horizontal="center"/>
    </xf>
    <xf numFmtId="0" fontId="12" fillId="5" borderId="16" xfId="0" applyFont="1" applyFill="1" applyBorder="1" applyAlignment="1">
      <alignment horizontal="left"/>
    </xf>
    <xf numFmtId="0" fontId="12" fillId="5" borderId="3" xfId="0" applyFont="1" applyFill="1" applyBorder="1" applyAlignment="1">
      <alignment horizontal="left"/>
    </xf>
    <xf numFmtId="0" fontId="12" fillId="5" borderId="7" xfId="0" applyFont="1" applyFill="1" applyBorder="1" applyAlignment="1">
      <alignment horizontal="left"/>
    </xf>
    <xf numFmtId="0" fontId="12" fillId="5" borderId="1" xfId="0" applyFont="1" applyFill="1" applyBorder="1" applyAlignment="1">
      <alignment horizontal="left"/>
    </xf>
    <xf numFmtId="0" fontId="12" fillId="5" borderId="7" xfId="0" applyFont="1" applyFill="1" applyBorder="1" applyAlignment="1">
      <alignment horizontal="left" vertical="center"/>
    </xf>
    <xf numFmtId="0" fontId="12" fillId="5" borderId="1" xfId="0" applyFont="1" applyFill="1" applyBorder="1" applyAlignment="1">
      <alignment horizontal="left" vertical="center"/>
    </xf>
    <xf numFmtId="0" fontId="12" fillId="5" borderId="7" xfId="0" applyFont="1" applyFill="1" applyBorder="1" applyAlignment="1">
      <alignment horizontal="left" wrapText="1"/>
    </xf>
    <xf numFmtId="0" fontId="12" fillId="5" borderId="1" xfId="0" applyFont="1" applyFill="1" applyBorder="1" applyAlignment="1">
      <alignment horizontal="left" wrapText="1"/>
    </xf>
    <xf numFmtId="0" fontId="12" fillId="5" borderId="9" xfId="0" applyFont="1" applyFill="1" applyBorder="1" applyAlignment="1">
      <alignment horizontal="left"/>
    </xf>
    <xf numFmtId="0" fontId="12" fillId="5" borderId="10" xfId="0" applyFont="1" applyFill="1" applyBorder="1" applyAlignment="1">
      <alignment horizontal="left"/>
    </xf>
    <xf numFmtId="0" fontId="12" fillId="5" borderId="13" xfId="0" applyFont="1" applyFill="1" applyBorder="1" applyAlignment="1">
      <alignment horizontal="left" vertical="center" wrapText="1"/>
    </xf>
    <xf numFmtId="0" fontId="11" fillId="5" borderId="14" xfId="0" applyFont="1" applyFill="1" applyBorder="1" applyAlignment="1">
      <alignment horizontal="left" vertical="center"/>
    </xf>
    <xf numFmtId="0" fontId="11" fillId="5" borderId="18" xfId="0" applyFont="1" applyFill="1" applyBorder="1" applyAlignment="1">
      <alignment horizontal="left" vertical="center"/>
    </xf>
    <xf numFmtId="0" fontId="12" fillId="5" borderId="16" xfId="0" applyFont="1" applyFill="1" applyBorder="1" applyAlignment="1">
      <alignment horizontal="left" vertical="center" wrapText="1"/>
    </xf>
    <xf numFmtId="0" fontId="12" fillId="5" borderId="3" xfId="0" applyFont="1" applyFill="1" applyBorder="1" applyAlignment="1">
      <alignment horizontal="left" vertical="center" wrapText="1"/>
    </xf>
    <xf numFmtId="0" fontId="27" fillId="12" borderId="65" xfId="0" applyFont="1" applyFill="1" applyBorder="1" applyAlignment="1">
      <alignment horizontal="center"/>
    </xf>
    <xf numFmtId="0" fontId="27" fillId="12" borderId="66" xfId="0" applyFont="1" applyFill="1" applyBorder="1" applyAlignment="1">
      <alignment horizontal="center"/>
    </xf>
    <xf numFmtId="0" fontId="27" fillId="12" borderId="67" xfId="0" applyFont="1" applyFill="1" applyBorder="1" applyAlignment="1">
      <alignment horizontal="center"/>
    </xf>
    <xf numFmtId="0" fontId="12" fillId="5" borderId="46" xfId="0" applyFont="1" applyFill="1" applyBorder="1" applyAlignment="1">
      <alignment horizontal="left" vertical="top" wrapText="1"/>
    </xf>
    <xf numFmtId="0" fontId="12" fillId="5" borderId="47" xfId="0" applyFont="1" applyFill="1" applyBorder="1" applyAlignment="1">
      <alignment horizontal="left" vertical="top"/>
    </xf>
    <xf numFmtId="0" fontId="12" fillId="5" borderId="48" xfId="0" applyFont="1" applyFill="1" applyBorder="1" applyAlignment="1">
      <alignment horizontal="left" vertical="top"/>
    </xf>
    <xf numFmtId="0" fontId="26" fillId="5" borderId="13" xfId="0" applyFont="1" applyFill="1" applyBorder="1" applyAlignment="1">
      <alignment horizontal="left" wrapText="1"/>
    </xf>
    <xf numFmtId="0" fontId="7" fillId="5" borderId="14" xfId="0" applyFont="1" applyFill="1" applyBorder="1" applyAlignment="1">
      <alignment horizontal="left" wrapText="1"/>
    </xf>
    <xf numFmtId="0" fontId="7" fillId="5" borderId="18" xfId="0" applyFont="1" applyFill="1" applyBorder="1" applyAlignment="1">
      <alignment horizontal="left" wrapText="1"/>
    </xf>
    <xf numFmtId="0" fontId="12" fillId="5" borderId="1" xfId="0" applyFont="1" applyFill="1" applyBorder="1" applyAlignment="1">
      <alignment horizontal="left" vertical="top" wrapText="1"/>
    </xf>
    <xf numFmtId="0" fontId="28" fillId="5" borderId="1" xfId="0" applyFont="1" applyFill="1" applyBorder="1" applyAlignment="1">
      <alignment horizontal="left" vertical="top"/>
    </xf>
    <xf numFmtId="0" fontId="7" fillId="3" borderId="1" xfId="0" applyFont="1" applyFill="1" applyBorder="1" applyAlignment="1">
      <alignment horizontal="center"/>
    </xf>
    <xf numFmtId="0" fontId="12" fillId="5" borderId="49" xfId="0" applyFont="1" applyFill="1" applyBorder="1" applyAlignment="1">
      <alignment horizontal="left" vertical="center" wrapText="1"/>
    </xf>
    <xf numFmtId="0" fontId="12" fillId="5" borderId="25" xfId="0" applyFont="1" applyFill="1" applyBorder="1" applyAlignment="1">
      <alignment horizontal="left" vertical="center" wrapText="1"/>
    </xf>
    <xf numFmtId="0" fontId="12" fillId="5" borderId="51" xfId="0" applyFont="1" applyFill="1" applyBorder="1" applyAlignment="1">
      <alignment horizontal="left" vertical="center" wrapText="1"/>
    </xf>
    <xf numFmtId="0" fontId="12" fillId="5" borderId="45" xfId="0" applyFont="1" applyFill="1" applyBorder="1" applyAlignment="1">
      <alignment horizontal="left" vertical="center" wrapText="1"/>
    </xf>
    <xf numFmtId="0" fontId="12" fillId="5" borderId="31" xfId="0" applyFont="1" applyFill="1" applyBorder="1" applyAlignment="1">
      <alignment horizontal="left" vertical="center" wrapText="1"/>
    </xf>
    <xf numFmtId="0" fontId="12" fillId="5" borderId="61" xfId="0" applyFont="1" applyFill="1" applyBorder="1" applyAlignment="1">
      <alignment horizontal="left" vertical="center" wrapText="1"/>
    </xf>
    <xf numFmtId="0" fontId="12" fillId="5" borderId="62" xfId="0" applyFont="1" applyFill="1" applyBorder="1" applyAlignment="1">
      <alignment horizontal="left" vertical="center" wrapText="1"/>
    </xf>
    <xf numFmtId="0" fontId="12" fillId="5" borderId="25" xfId="0" applyFont="1" applyFill="1" applyBorder="1" applyAlignment="1">
      <alignment horizontal="left" vertical="center"/>
    </xf>
    <xf numFmtId="0" fontId="12" fillId="5" borderId="69" xfId="0" applyFont="1" applyFill="1" applyBorder="1" applyAlignment="1">
      <alignment horizontal="left" vertical="center"/>
    </xf>
    <xf numFmtId="0" fontId="12" fillId="5" borderId="0" xfId="0" applyFont="1" applyFill="1" applyBorder="1" applyAlignment="1">
      <alignment horizontal="left" vertical="center"/>
    </xf>
    <xf numFmtId="0" fontId="12" fillId="5" borderId="68" xfId="0" applyFont="1" applyFill="1" applyBorder="1" applyAlignment="1">
      <alignment horizontal="left" vertical="center"/>
    </xf>
    <xf numFmtId="0" fontId="12" fillId="5" borderId="55" xfId="0" applyFont="1" applyFill="1" applyBorder="1" applyAlignment="1">
      <alignment horizontal="left" vertical="center"/>
    </xf>
    <xf numFmtId="0" fontId="12" fillId="5" borderId="56" xfId="0" applyFont="1" applyFill="1" applyBorder="1" applyAlignment="1">
      <alignment horizontal="left" vertical="center"/>
    </xf>
    <xf numFmtId="0" fontId="12" fillId="5" borderId="30" xfId="0" applyFont="1" applyFill="1" applyBorder="1" applyAlignment="1">
      <alignment horizontal="left" vertical="center"/>
    </xf>
    <xf numFmtId="0" fontId="12" fillId="5" borderId="55" xfId="0" applyFont="1" applyFill="1" applyBorder="1" applyAlignment="1">
      <alignment horizontal="left"/>
    </xf>
    <xf numFmtId="0" fontId="12" fillId="5" borderId="56" xfId="0" applyFont="1" applyFill="1" applyBorder="1" applyAlignment="1">
      <alignment horizontal="left"/>
    </xf>
    <xf numFmtId="0" fontId="12" fillId="5" borderId="57" xfId="0" applyFont="1" applyFill="1" applyBorder="1" applyAlignment="1">
      <alignment horizontal="left"/>
    </xf>
    <xf numFmtId="0" fontId="12" fillId="5" borderId="23" xfId="0" applyFont="1" applyFill="1" applyBorder="1" applyAlignment="1">
      <alignment horizontal="left"/>
    </xf>
    <xf numFmtId="0" fontId="12" fillId="5" borderId="24" xfId="0" applyFont="1" applyFill="1" applyBorder="1" applyAlignment="1">
      <alignment horizontal="left"/>
    </xf>
    <xf numFmtId="0" fontId="12" fillId="5" borderId="52" xfId="0" applyFont="1" applyFill="1" applyBorder="1" applyAlignment="1">
      <alignment horizontal="left"/>
    </xf>
    <xf numFmtId="0" fontId="12" fillId="5" borderId="23" xfId="0" applyFont="1" applyFill="1" applyBorder="1" applyAlignment="1">
      <alignment horizontal="left" wrapText="1"/>
    </xf>
    <xf numFmtId="0" fontId="12" fillId="5" borderId="24" xfId="0" applyFont="1" applyFill="1" applyBorder="1" applyAlignment="1">
      <alignment horizontal="left" wrapText="1"/>
    </xf>
    <xf numFmtId="0" fontId="12" fillId="5" borderId="52" xfId="0" applyFont="1" applyFill="1" applyBorder="1" applyAlignment="1">
      <alignment horizontal="left" wrapText="1"/>
    </xf>
    <xf numFmtId="0" fontId="12" fillId="5" borderId="53" xfId="0" applyFont="1" applyFill="1" applyBorder="1" applyAlignment="1">
      <alignment horizontal="left"/>
    </xf>
    <xf numFmtId="0" fontId="12" fillId="5" borderId="50" xfId="0" applyFont="1" applyFill="1" applyBorder="1" applyAlignment="1">
      <alignment horizontal="left"/>
    </xf>
    <xf numFmtId="0" fontId="12" fillId="5" borderId="54" xfId="0" applyFont="1" applyFill="1" applyBorder="1" applyAlignment="1">
      <alignment horizontal="left"/>
    </xf>
    <xf numFmtId="0" fontId="12" fillId="5" borderId="57" xfId="0" applyFont="1" applyFill="1" applyBorder="1" applyAlignment="1">
      <alignment horizontal="left" vertical="center"/>
    </xf>
    <xf numFmtId="0" fontId="27" fillId="12" borderId="27" xfId="0" applyFont="1" applyFill="1" applyBorder="1" applyAlignment="1">
      <alignment horizontal="center"/>
    </xf>
    <xf numFmtId="0" fontId="27" fillId="12" borderId="28" xfId="0" applyFont="1" applyFill="1" applyBorder="1" applyAlignment="1">
      <alignment horizontal="center"/>
    </xf>
    <xf numFmtId="0" fontId="27" fillId="12" borderId="35" xfId="0" applyFont="1" applyFill="1" applyBorder="1" applyAlignment="1">
      <alignment horizontal="center"/>
    </xf>
    <xf numFmtId="0" fontId="12" fillId="5" borderId="2" xfId="0" applyFont="1" applyFill="1" applyBorder="1" applyAlignment="1">
      <alignment horizontal="left" vertical="center"/>
    </xf>
    <xf numFmtId="0" fontId="12" fillId="5" borderId="55" xfId="0" applyFont="1" applyFill="1" applyBorder="1" applyAlignment="1">
      <alignment horizontal="left" vertical="center" wrapText="1"/>
    </xf>
    <xf numFmtId="0" fontId="12" fillId="5" borderId="56" xfId="0" applyFont="1" applyFill="1" applyBorder="1" applyAlignment="1">
      <alignment horizontal="left" vertical="center" wrapText="1"/>
    </xf>
    <xf numFmtId="0" fontId="12" fillId="5" borderId="30" xfId="0" applyFont="1" applyFill="1" applyBorder="1" applyAlignment="1">
      <alignment horizontal="left" vertical="center" wrapText="1"/>
    </xf>
    <xf numFmtId="0" fontId="0" fillId="5" borderId="32" xfId="0" applyFill="1" applyBorder="1" applyAlignment="1" applyProtection="1">
      <alignment horizontal="center" vertical="center"/>
    </xf>
    <xf numFmtId="0" fontId="0" fillId="5" borderId="33" xfId="0" applyFill="1" applyBorder="1" applyAlignment="1" applyProtection="1">
      <alignment horizontal="center" vertical="center"/>
    </xf>
    <xf numFmtId="0" fontId="0" fillId="5" borderId="34" xfId="0" applyFill="1" applyBorder="1" applyAlignment="1" applyProtection="1">
      <alignment horizontal="center" vertical="center"/>
    </xf>
    <xf numFmtId="164" fontId="0" fillId="5" borderId="1" xfId="0" applyNumberFormat="1" applyFill="1" applyBorder="1" applyAlignment="1" applyProtection="1">
      <alignment horizontal="center" vertical="center" wrapText="1"/>
      <protection hidden="1"/>
    </xf>
    <xf numFmtId="164" fontId="0" fillId="5" borderId="10" xfId="0" applyNumberFormat="1" applyFill="1" applyBorder="1" applyAlignment="1" applyProtection="1">
      <alignment horizontal="center" vertical="center" wrapText="1"/>
      <protection hidden="1"/>
    </xf>
    <xf numFmtId="2" fontId="0" fillId="5" borderId="2" xfId="0" applyNumberFormat="1" applyFill="1" applyBorder="1" applyAlignment="1" applyProtection="1">
      <alignment horizontal="center" vertical="center"/>
      <protection hidden="1"/>
    </xf>
    <xf numFmtId="2" fontId="0" fillId="5" borderId="28" xfId="0" applyNumberFormat="1" applyFill="1" applyBorder="1" applyAlignment="1" applyProtection="1">
      <alignment horizontal="center" vertical="center"/>
      <protection hidden="1"/>
    </xf>
    <xf numFmtId="2" fontId="0" fillId="5" borderId="29" xfId="0" applyNumberFormat="1" applyFill="1" applyBorder="1" applyAlignment="1" applyProtection="1">
      <alignment horizontal="center" vertical="center"/>
      <protection hidden="1"/>
    </xf>
    <xf numFmtId="2" fontId="15" fillId="5" borderId="1" xfId="0" applyNumberFormat="1" applyFont="1" applyFill="1" applyBorder="1" applyAlignment="1" applyProtection="1">
      <alignment horizontal="center" vertical="center" wrapText="1"/>
    </xf>
    <xf numFmtId="0" fontId="5" fillId="4" borderId="1" xfId="0" applyFont="1" applyFill="1" applyBorder="1" applyAlignment="1" applyProtection="1">
      <alignment horizontal="center" vertical="center"/>
    </xf>
    <xf numFmtId="0" fontId="5" fillId="5" borderId="23" xfId="0" applyFont="1" applyFill="1" applyBorder="1" applyAlignment="1" applyProtection="1">
      <alignment horizontal="center" vertical="center"/>
      <protection locked="0"/>
    </xf>
    <xf numFmtId="0" fontId="5" fillId="5" borderId="24" xfId="0" applyFont="1" applyFill="1" applyBorder="1" applyAlignment="1" applyProtection="1">
      <alignment horizontal="center" vertical="center"/>
      <protection locked="0"/>
    </xf>
    <xf numFmtId="0" fontId="5" fillId="5" borderId="25" xfId="0" applyFont="1" applyFill="1" applyBorder="1" applyAlignment="1" applyProtection="1">
      <alignment horizontal="center" vertical="center"/>
      <protection locked="0"/>
    </xf>
    <xf numFmtId="0" fontId="0" fillId="5" borderId="2" xfId="0" applyFill="1" applyBorder="1" applyAlignment="1" applyProtection="1">
      <alignment horizontal="center" vertical="center"/>
      <protection hidden="1"/>
    </xf>
    <xf numFmtId="0" fontId="0" fillId="5" borderId="28" xfId="0" applyFill="1" applyBorder="1" applyAlignment="1" applyProtection="1">
      <alignment horizontal="center" vertical="center"/>
      <protection hidden="1"/>
    </xf>
    <xf numFmtId="0" fontId="0" fillId="5" borderId="3" xfId="0" applyFill="1" applyBorder="1" applyAlignment="1" applyProtection="1">
      <alignment horizontal="center" vertical="center"/>
      <protection hidden="1"/>
    </xf>
    <xf numFmtId="0" fontId="3" fillId="5" borderId="2" xfId="0" applyFont="1" applyFill="1" applyBorder="1" applyAlignment="1" applyProtection="1">
      <alignment horizontal="center" vertical="center" wrapText="1"/>
    </xf>
    <xf numFmtId="0" fontId="3" fillId="5" borderId="28" xfId="0" applyFont="1" applyFill="1" applyBorder="1" applyAlignment="1" applyProtection="1">
      <alignment horizontal="center" vertical="center" wrapText="1"/>
    </xf>
    <xf numFmtId="0" fontId="3" fillId="5" borderId="3" xfId="0" applyFont="1" applyFill="1" applyBorder="1" applyAlignment="1" applyProtection="1">
      <alignment horizontal="center" vertical="center" wrapText="1"/>
    </xf>
    <xf numFmtId="2" fontId="0" fillId="5" borderId="1" xfId="0" applyNumberFormat="1" applyFill="1" applyBorder="1" applyAlignment="1" applyProtection="1">
      <alignment horizontal="center" vertical="center"/>
      <protection hidden="1"/>
    </xf>
    <xf numFmtId="2" fontId="0" fillId="5" borderId="3" xfId="0" applyNumberFormat="1" applyFill="1" applyBorder="1" applyAlignment="1" applyProtection="1">
      <alignment horizontal="center" vertical="center"/>
      <protection hidden="1"/>
    </xf>
    <xf numFmtId="0" fontId="0" fillId="5" borderId="1" xfId="0" applyFill="1" applyBorder="1" applyAlignment="1" applyProtection="1">
      <alignment horizontal="center" vertical="center"/>
      <protection hidden="1"/>
    </xf>
    <xf numFmtId="0" fontId="0" fillId="5" borderId="2" xfId="0" applyFill="1" applyBorder="1" applyAlignment="1" applyProtection="1">
      <alignment horizontal="center" vertical="center" wrapText="1"/>
    </xf>
    <xf numFmtId="0" fontId="0" fillId="5" borderId="28" xfId="0" applyFill="1" applyBorder="1" applyAlignment="1" applyProtection="1">
      <alignment horizontal="center" vertical="center" wrapText="1"/>
    </xf>
    <xf numFmtId="0" fontId="0" fillId="5" borderId="3" xfId="0" applyFill="1" applyBorder="1" applyAlignment="1" applyProtection="1">
      <alignment horizontal="center" vertical="center" wrapText="1"/>
    </xf>
    <xf numFmtId="0" fontId="0" fillId="5" borderId="29" xfId="0" applyFill="1" applyBorder="1" applyAlignment="1" applyProtection="1">
      <alignment horizontal="center" vertical="center" wrapText="1"/>
    </xf>
    <xf numFmtId="0" fontId="3" fillId="5" borderId="32" xfId="0" applyFont="1" applyFill="1" applyBorder="1" applyAlignment="1" applyProtection="1">
      <alignment horizontal="center" vertical="center"/>
    </xf>
    <xf numFmtId="0" fontId="3" fillId="5" borderId="33" xfId="0" applyFont="1" applyFill="1" applyBorder="1" applyAlignment="1" applyProtection="1">
      <alignment horizontal="center" vertical="center"/>
    </xf>
    <xf numFmtId="0" fontId="3" fillId="5" borderId="34" xfId="0" applyFont="1" applyFill="1" applyBorder="1" applyAlignment="1" applyProtection="1">
      <alignment horizontal="center" vertical="center"/>
    </xf>
    <xf numFmtId="0" fontId="17" fillId="5" borderId="5" xfId="0" applyFont="1" applyFill="1" applyBorder="1" applyAlignment="1" applyProtection="1">
      <alignment horizontal="center"/>
      <protection hidden="1"/>
    </xf>
    <xf numFmtId="0" fontId="17" fillId="5" borderId="6" xfId="0" applyFont="1" applyFill="1" applyBorder="1" applyAlignment="1" applyProtection="1">
      <alignment horizontal="center"/>
      <protection hidden="1"/>
    </xf>
    <xf numFmtId="0" fontId="9" fillId="5" borderId="2" xfId="0" applyFont="1" applyFill="1" applyBorder="1" applyAlignment="1" applyProtection="1">
      <alignment horizontal="center"/>
    </xf>
    <xf numFmtId="0" fontId="9" fillId="5" borderId="22" xfId="0" applyFont="1" applyFill="1" applyBorder="1" applyAlignment="1" applyProtection="1">
      <alignment horizontal="center"/>
    </xf>
    <xf numFmtId="0" fontId="0" fillId="5" borderId="13" xfId="0" applyFill="1" applyBorder="1" applyAlignment="1" applyProtection="1">
      <alignment horizontal="center"/>
    </xf>
    <xf numFmtId="0" fontId="0" fillId="5" borderId="14" xfId="0" applyFill="1" applyBorder="1" applyAlignment="1" applyProtection="1">
      <alignment horizontal="center"/>
    </xf>
    <xf numFmtId="0" fontId="0" fillId="5" borderId="19" xfId="0" applyFill="1" applyBorder="1" applyAlignment="1" applyProtection="1">
      <alignment horizontal="center"/>
    </xf>
    <xf numFmtId="0" fontId="0" fillId="5" borderId="0" xfId="0" applyFill="1" applyBorder="1" applyAlignment="1" applyProtection="1">
      <alignment horizontal="center"/>
    </xf>
    <xf numFmtId="164" fontId="0" fillId="5" borderId="28" xfId="0" applyNumberFormat="1" applyFill="1" applyBorder="1" applyAlignment="1" applyProtection="1">
      <alignment horizontal="center" vertical="center" wrapText="1"/>
      <protection hidden="1"/>
    </xf>
    <xf numFmtId="164" fontId="0" fillId="5" borderId="3" xfId="0" applyNumberFormat="1" applyFill="1" applyBorder="1" applyAlignment="1" applyProtection="1">
      <alignment horizontal="center" vertical="center" wrapText="1"/>
      <protection hidden="1"/>
    </xf>
    <xf numFmtId="164" fontId="0" fillId="5" borderId="2" xfId="0" applyNumberFormat="1" applyFill="1" applyBorder="1" applyAlignment="1" applyProtection="1">
      <alignment horizontal="center" vertical="center" wrapText="1"/>
      <protection hidden="1"/>
    </xf>
    <xf numFmtId="1" fontId="5" fillId="4" borderId="1" xfId="0" applyNumberFormat="1" applyFont="1" applyFill="1" applyBorder="1" applyAlignment="1" applyProtection="1">
      <alignment horizontal="center" vertical="center"/>
    </xf>
    <xf numFmtId="0" fontId="2" fillId="5" borderId="26" xfId="0" applyFont="1" applyFill="1" applyBorder="1" applyAlignment="1" applyProtection="1">
      <alignment horizontal="center" vertical="center" wrapText="1"/>
    </xf>
    <xf numFmtId="0" fontId="2" fillId="5" borderId="27" xfId="0" applyFont="1" applyFill="1" applyBorder="1" applyAlignment="1" applyProtection="1">
      <alignment horizontal="center" vertical="center" wrapText="1"/>
    </xf>
    <xf numFmtId="0" fontId="2" fillId="5" borderId="16" xfId="0" applyFont="1" applyFill="1" applyBorder="1" applyAlignment="1" applyProtection="1">
      <alignment horizontal="center" vertical="center" wrapText="1"/>
    </xf>
    <xf numFmtId="0" fontId="0" fillId="5" borderId="1" xfId="0" applyFill="1" applyBorder="1" applyAlignment="1" applyProtection="1">
      <alignment horizontal="center" vertical="center" wrapText="1"/>
    </xf>
    <xf numFmtId="0" fontId="2" fillId="4" borderId="0" xfId="0" applyFont="1" applyFill="1" applyBorder="1" applyAlignment="1" applyProtection="1">
      <alignment horizontal="center"/>
      <protection hidden="1"/>
    </xf>
    <xf numFmtId="0" fontId="0" fillId="5" borderId="4" xfId="0" applyFill="1" applyBorder="1" applyAlignment="1" applyProtection="1">
      <alignment horizontal="center"/>
      <protection hidden="1"/>
    </xf>
    <xf numFmtId="0" fontId="0" fillId="5" borderId="5" xfId="0" applyFill="1" applyBorder="1" applyAlignment="1" applyProtection="1">
      <alignment horizontal="center"/>
      <protection hidden="1"/>
    </xf>
    <xf numFmtId="0" fontId="0" fillId="5" borderId="9" xfId="0" applyFill="1" applyBorder="1" applyAlignment="1" applyProtection="1">
      <alignment horizontal="center"/>
      <protection hidden="1"/>
    </xf>
    <xf numFmtId="0" fontId="0" fillId="5" borderId="10" xfId="0" applyFill="1" applyBorder="1" applyAlignment="1" applyProtection="1">
      <alignment horizontal="center"/>
      <protection hidden="1"/>
    </xf>
    <xf numFmtId="0" fontId="9" fillId="5" borderId="10" xfId="0" applyFont="1" applyFill="1" applyBorder="1" applyAlignment="1" applyProtection="1">
      <alignment horizontal="center"/>
      <protection hidden="1"/>
    </xf>
    <xf numFmtId="0" fontId="9" fillId="5" borderId="11" xfId="0" applyFont="1" applyFill="1" applyBorder="1" applyAlignment="1" applyProtection="1">
      <alignment horizontal="center"/>
      <protection hidden="1"/>
    </xf>
    <xf numFmtId="0" fontId="6" fillId="5" borderId="5" xfId="0" applyFont="1" applyFill="1" applyBorder="1" applyAlignment="1" applyProtection="1">
      <alignment horizontal="center"/>
      <protection hidden="1"/>
    </xf>
    <xf numFmtId="0" fontId="6" fillId="5" borderId="6" xfId="0" applyFont="1" applyFill="1" applyBorder="1" applyAlignment="1" applyProtection="1">
      <alignment horizontal="center"/>
      <protection hidden="1"/>
    </xf>
    <xf numFmtId="0" fontId="8" fillId="2" borderId="0" xfId="0" applyFont="1" applyFill="1" applyBorder="1" applyAlignment="1" applyProtection="1">
      <alignment horizontal="center"/>
      <protection hidden="1"/>
    </xf>
    <xf numFmtId="0" fontId="13" fillId="2" borderId="0" xfId="0" applyFont="1" applyFill="1" applyBorder="1" applyAlignment="1">
      <alignment horizontal="center" vertical="center"/>
    </xf>
    <xf numFmtId="0" fontId="0" fillId="5" borderId="51" xfId="0" applyFill="1" applyBorder="1" applyAlignment="1" applyProtection="1">
      <alignment horizontal="center" wrapText="1"/>
      <protection hidden="1"/>
    </xf>
    <xf numFmtId="0" fontId="0" fillId="5" borderId="31" xfId="0" applyFill="1" applyBorder="1" applyAlignment="1" applyProtection="1">
      <alignment horizontal="center" wrapText="1"/>
      <protection hidden="1"/>
    </xf>
    <xf numFmtId="0" fontId="0" fillId="5" borderId="15" xfId="0" applyFill="1" applyBorder="1" applyAlignment="1" applyProtection="1">
      <alignment horizontal="center" wrapText="1"/>
      <protection hidden="1"/>
    </xf>
    <xf numFmtId="0" fontId="0" fillId="5" borderId="64" xfId="0" applyFill="1" applyBorder="1" applyAlignment="1" applyProtection="1">
      <alignment horizontal="center" wrapText="1"/>
      <protection hidden="1"/>
    </xf>
    <xf numFmtId="0" fontId="1" fillId="6" borderId="36" xfId="0" applyFont="1" applyFill="1" applyBorder="1" applyAlignment="1">
      <alignment horizontal="center" vertical="center" wrapText="1"/>
    </xf>
    <xf numFmtId="0" fontId="1" fillId="6" borderId="37" xfId="0" applyFont="1" applyFill="1" applyBorder="1" applyAlignment="1">
      <alignment horizontal="center" vertical="center" wrapText="1"/>
    </xf>
    <xf numFmtId="0" fontId="1" fillId="6" borderId="38" xfId="0" applyFont="1" applyFill="1" applyBorder="1" applyAlignment="1">
      <alignment horizontal="center" vertical="center" wrapText="1"/>
    </xf>
    <xf numFmtId="0" fontId="1" fillId="6" borderId="39" xfId="0" applyFont="1" applyFill="1" applyBorder="1" applyAlignment="1">
      <alignment horizontal="center" vertical="center" wrapText="1"/>
    </xf>
    <xf numFmtId="0" fontId="20" fillId="0" borderId="13" xfId="0" applyFont="1" applyBorder="1" applyAlignment="1" applyProtection="1">
      <alignment horizontal="center" vertical="center" wrapText="1"/>
      <protection locked="0"/>
    </xf>
    <xf numFmtId="0" fontId="20" fillId="0" borderId="14" xfId="0" applyFont="1" applyBorder="1" applyAlignment="1" applyProtection="1">
      <alignment horizontal="center" vertical="center" wrapText="1"/>
      <protection locked="0"/>
    </xf>
    <xf numFmtId="0" fontId="20" fillId="0" borderId="18" xfId="0" applyFont="1" applyBorder="1" applyAlignment="1" applyProtection="1">
      <alignment horizontal="center" vertical="center" wrapText="1"/>
      <protection locked="0"/>
    </xf>
    <xf numFmtId="0" fontId="20" fillId="0" borderId="19" xfId="0" applyFont="1" applyBorder="1" applyAlignment="1" applyProtection="1">
      <alignment horizontal="center" vertical="center" wrapText="1"/>
      <protection locked="0"/>
    </xf>
    <xf numFmtId="0" fontId="20" fillId="0" borderId="0" xfId="0" applyFont="1" applyBorder="1" applyAlignment="1" applyProtection="1">
      <alignment horizontal="center" vertical="center" wrapText="1"/>
      <protection locked="0"/>
    </xf>
    <xf numFmtId="0" fontId="20" fillId="0" borderId="20" xfId="0" applyFont="1" applyBorder="1" applyAlignment="1" applyProtection="1">
      <alignment horizontal="center" vertical="center" wrapText="1"/>
      <protection locked="0"/>
    </xf>
    <xf numFmtId="0" fontId="20" fillId="0" borderId="15" xfId="0" applyFont="1" applyBorder="1" applyAlignment="1" applyProtection="1">
      <alignment horizontal="center" vertical="center" wrapText="1"/>
      <protection locked="0"/>
    </xf>
    <xf numFmtId="0" fontId="20" fillId="0" borderId="12" xfId="0" applyFont="1" applyBorder="1" applyAlignment="1" applyProtection="1">
      <alignment horizontal="center" vertical="center" wrapText="1"/>
      <protection locked="0"/>
    </xf>
    <xf numFmtId="0" fontId="20" fillId="0" borderId="21" xfId="0" applyFont="1" applyBorder="1" applyAlignment="1" applyProtection="1">
      <alignment horizontal="center" vertical="center" wrapText="1"/>
      <protection locked="0"/>
    </xf>
    <xf numFmtId="0" fontId="21" fillId="0" borderId="13" xfId="0" applyFont="1" applyBorder="1" applyAlignment="1" applyProtection="1">
      <alignment horizontal="center" vertical="center" wrapText="1"/>
      <protection locked="0"/>
    </xf>
    <xf numFmtId="0" fontId="21" fillId="0" borderId="18" xfId="0" applyFont="1" applyBorder="1" applyAlignment="1" applyProtection="1">
      <alignment horizontal="center" vertical="center" wrapText="1"/>
      <protection locked="0"/>
    </xf>
    <xf numFmtId="0" fontId="21" fillId="0" borderId="19" xfId="0" applyFont="1" applyBorder="1" applyAlignment="1" applyProtection="1">
      <alignment horizontal="center" vertical="center" wrapText="1"/>
      <protection locked="0"/>
    </xf>
    <xf numFmtId="0" fontId="21" fillId="0" borderId="20" xfId="0" applyFont="1" applyBorder="1" applyAlignment="1" applyProtection="1">
      <alignment horizontal="center" vertical="center" wrapText="1"/>
      <protection locked="0"/>
    </xf>
    <xf numFmtId="0" fontId="21" fillId="0" borderId="15" xfId="0" applyFont="1" applyBorder="1" applyAlignment="1" applyProtection="1">
      <alignment horizontal="center" vertical="center" wrapText="1"/>
      <protection locked="0"/>
    </xf>
    <xf numFmtId="0" fontId="21" fillId="0" borderId="21" xfId="0" applyFont="1" applyBorder="1" applyAlignment="1" applyProtection="1">
      <alignment horizontal="center" vertical="center" wrapText="1"/>
      <protection locked="0"/>
    </xf>
    <xf numFmtId="0" fontId="0" fillId="0" borderId="13"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22" fillId="0" borderId="14" xfId="0" applyFont="1" applyBorder="1" applyAlignment="1" applyProtection="1">
      <alignment horizontal="center" vertical="center" wrapText="1"/>
      <protection locked="0"/>
    </xf>
    <xf numFmtId="0" fontId="22" fillId="0" borderId="0" xfId="0" applyFont="1" applyBorder="1" applyAlignment="1" applyProtection="1">
      <alignment horizontal="center" vertical="center" wrapText="1"/>
      <protection locked="0"/>
    </xf>
    <xf numFmtId="0" fontId="22" fillId="0" borderId="12" xfId="0" applyFont="1" applyBorder="1" applyAlignment="1" applyProtection="1">
      <alignment horizontal="center" vertical="center" wrapText="1"/>
      <protection locked="0"/>
    </xf>
    <xf numFmtId="0" fontId="22" fillId="0" borderId="42" xfId="0" applyFont="1" applyBorder="1" applyAlignment="1" applyProtection="1">
      <alignment horizontal="center" vertical="center" wrapText="1"/>
      <protection locked="0"/>
    </xf>
    <xf numFmtId="0" fontId="22" fillId="0" borderId="33" xfId="0" applyFont="1" applyBorder="1" applyAlignment="1" applyProtection="1">
      <alignment horizontal="center" vertical="center" wrapText="1"/>
      <protection locked="0"/>
    </xf>
    <xf numFmtId="0" fontId="22" fillId="0" borderId="43" xfId="0" applyFont="1" applyBorder="1" applyAlignment="1" applyProtection="1">
      <alignment horizontal="center" vertical="center" wrapText="1"/>
      <protection locked="0"/>
    </xf>
    <xf numFmtId="0" fontId="22" fillId="0" borderId="44" xfId="0" applyFont="1" applyBorder="1" applyAlignment="1" applyProtection="1">
      <alignment horizontal="center" vertical="center" wrapText="1"/>
      <protection locked="0"/>
    </xf>
    <xf numFmtId="0" fontId="1" fillId="6" borderId="0" xfId="0" applyFont="1" applyFill="1" applyBorder="1" applyAlignment="1">
      <alignment horizontal="center" vertical="center" wrapText="1"/>
    </xf>
    <xf numFmtId="0" fontId="1" fillId="6" borderId="13" xfId="0" applyFont="1" applyFill="1" applyBorder="1" applyAlignment="1">
      <alignment horizontal="center" vertical="center" wrapText="1"/>
    </xf>
    <xf numFmtId="0" fontId="1" fillId="6" borderId="18" xfId="0" applyFont="1" applyFill="1" applyBorder="1" applyAlignment="1">
      <alignment horizontal="center" vertical="center" wrapText="1"/>
    </xf>
  </cellXfs>
  <cellStyles count="2">
    <cellStyle name="Hipervínculo" xfId="1" builtinId="8"/>
    <cellStyle name="Normal" xfId="0" builtinId="0"/>
  </cellStyles>
  <dxfs count="43">
    <dxf>
      <font>
        <color theme="0"/>
      </font>
      <fill>
        <patternFill>
          <bgColor rgb="FFC00000"/>
        </patternFill>
      </fill>
    </dxf>
    <dxf>
      <font>
        <color theme="1"/>
      </font>
      <fill>
        <patternFill>
          <bgColor rgb="FFFF0000"/>
        </patternFill>
      </fill>
    </dxf>
    <dxf>
      <font>
        <color theme="1"/>
      </font>
      <fill>
        <patternFill>
          <bgColor rgb="FFFFC000"/>
        </patternFill>
      </fill>
    </dxf>
    <dxf>
      <font>
        <color theme="1"/>
      </font>
      <fill>
        <patternFill>
          <bgColor rgb="FFFFFF00"/>
        </patternFill>
      </fill>
    </dxf>
    <dxf>
      <font>
        <color theme="1"/>
      </font>
      <fill>
        <patternFill>
          <bgColor rgb="FF00B050"/>
        </patternFill>
      </fill>
    </dxf>
    <dxf>
      <font>
        <color theme="1"/>
      </font>
      <fill>
        <patternFill>
          <bgColor rgb="FFFF0000"/>
        </patternFill>
      </fill>
    </dxf>
    <dxf>
      <font>
        <color theme="1"/>
      </font>
      <fill>
        <patternFill>
          <bgColor rgb="FFFFFF00"/>
        </patternFill>
      </fill>
    </dxf>
    <dxf>
      <font>
        <color theme="1"/>
      </font>
      <fill>
        <patternFill>
          <bgColor rgb="FF00B05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319777076193658E-2"/>
          <c:y val="3.4512238800778507E-2"/>
          <c:w val="0.93058244264844814"/>
          <c:h val="0.87557767237504536"/>
        </c:manualLayout>
      </c:layout>
      <c:barChart>
        <c:barDir val="col"/>
        <c:grouping val="clustered"/>
        <c:varyColors val="0"/>
        <c:ser>
          <c:idx val="0"/>
          <c:order val="0"/>
          <c:tx>
            <c:strRef>
              <c:f>GRÁFICOS!$E$14</c:f>
              <c:strCache>
                <c:ptCount val="1"/>
                <c:pt idx="0">
                  <c:v>NIVELES</c:v>
                </c:pt>
              </c:strCache>
            </c:strRef>
          </c:tx>
          <c:spPr>
            <a:solidFill>
              <a:schemeClr val="accent1"/>
            </a:solidFill>
            <a:ln>
              <a:noFill/>
            </a:ln>
            <a:effectLst/>
          </c:spPr>
          <c:invertIfNegative val="0"/>
          <c:dPt>
            <c:idx val="0"/>
            <c:invertIfNegative val="0"/>
            <c:bubble3D val="0"/>
            <c:spPr>
              <a:gradFill>
                <a:gsLst>
                  <a:gs pos="0">
                    <a:srgbClr val="00B050"/>
                  </a:gs>
                  <a:gs pos="21000">
                    <a:srgbClr val="FFFF00"/>
                  </a:gs>
                  <a:gs pos="57000">
                    <a:srgbClr val="FF0000"/>
                  </a:gs>
                  <a:gs pos="38000">
                    <a:srgbClr val="FFC000"/>
                  </a:gs>
                  <a:gs pos="83000">
                    <a:srgbClr val="C00000"/>
                  </a:gs>
                </a:gsLst>
                <a:lin ang="5400000" scaled="1"/>
              </a:gradFill>
              <a:ln>
                <a:noFill/>
              </a:ln>
              <a:effectLst/>
            </c:spPr>
            <c:extLst>
              <c:ext xmlns:c16="http://schemas.microsoft.com/office/drawing/2014/chart" uri="{C3380CC4-5D6E-409C-BE32-E72D297353CC}">
                <c16:uniqueId val="{00000004-14BB-48C2-9060-255509EB00A0}"/>
              </c:ext>
            </c:extLst>
          </c:dPt>
          <c:cat>
            <c:strRef>
              <c:f>GRÁFICOS!$D$15</c:f>
              <c:strCache>
                <c:ptCount val="1"/>
                <c:pt idx="0">
                  <c:v>GESTION RENDICION DE CUENTAS</c:v>
                </c:pt>
              </c:strCache>
            </c:strRef>
          </c:cat>
          <c:val>
            <c:numRef>
              <c:f>GRÁFICOS!$E$15</c:f>
              <c:numCache>
                <c:formatCode>General</c:formatCode>
                <c:ptCount val="1"/>
                <c:pt idx="0">
                  <c:v>100</c:v>
                </c:pt>
              </c:numCache>
            </c:numRef>
          </c:val>
          <c:extLst>
            <c:ext xmlns:c16="http://schemas.microsoft.com/office/drawing/2014/chart" uri="{C3380CC4-5D6E-409C-BE32-E72D297353CC}">
              <c16:uniqueId val="{00000000-14BB-48C2-9060-255509EB00A0}"/>
            </c:ext>
          </c:extLst>
        </c:ser>
        <c:dLbls>
          <c:showLegendKey val="0"/>
          <c:showVal val="0"/>
          <c:showCatName val="0"/>
          <c:showSerName val="0"/>
          <c:showPercent val="0"/>
          <c:showBubbleSize val="0"/>
        </c:dLbls>
        <c:gapWidth val="219"/>
        <c:axId val="-736322384"/>
        <c:axId val="-736315856"/>
      </c:barChart>
      <c:scatterChart>
        <c:scatterStyle val="lineMarker"/>
        <c:varyColors val="0"/>
        <c:ser>
          <c:idx val="1"/>
          <c:order val="1"/>
          <c:tx>
            <c:strRef>
              <c:f>GRÁFICOS!$F$14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Pt>
            <c:idx val="0"/>
            <c:marker>
              <c:symbol val="dash"/>
              <c:size val="10"/>
              <c:spPr>
                <a:solidFill>
                  <a:schemeClr val="tx1"/>
                </a:solidFill>
                <a:ln w="9525">
                  <a:solidFill>
                    <a:schemeClr val="tx1"/>
                  </a:solidFill>
                </a:ln>
                <a:effectLst/>
              </c:spPr>
            </c:marker>
            <c:bubble3D val="0"/>
            <c:extLst>
              <c:ext xmlns:c16="http://schemas.microsoft.com/office/drawing/2014/chart" uri="{C3380CC4-5D6E-409C-BE32-E72D297353CC}">
                <c16:uniqueId val="{00000005-14BB-48C2-9060-255509EB00A0}"/>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solidFill>
                <a:prstDash val="sysDot"/>
              </a:ln>
              <a:effectLst/>
            </c:spPr>
            <c:trendlineType val="linear"/>
            <c:dispRSqr val="0"/>
            <c:dispEq val="0"/>
          </c:trendline>
          <c:xVal>
            <c:strRef>
              <c:f>GRÁFICOS!$D$15</c:f>
              <c:strCache>
                <c:ptCount val="1"/>
                <c:pt idx="0">
                  <c:v>GESTION RENDICION DE CUENTAS</c:v>
                </c:pt>
              </c:strCache>
            </c:strRef>
          </c:xVal>
          <c:yVal>
            <c:numRef>
              <c:f>GRÁFICOS!$F$15</c:f>
              <c:numCache>
                <c:formatCode>0</c:formatCode>
                <c:ptCount val="1"/>
                <c:pt idx="0">
                  <c:v>8.1803278688524586</c:v>
                </c:pt>
              </c:numCache>
            </c:numRef>
          </c:yVal>
          <c:smooth val="0"/>
          <c:extLst>
            <c:ext xmlns:c16="http://schemas.microsoft.com/office/drawing/2014/chart" uri="{C3380CC4-5D6E-409C-BE32-E72D297353CC}">
              <c16:uniqueId val="{00000001-14BB-48C2-9060-255509EB00A0}"/>
            </c:ext>
          </c:extLst>
        </c:ser>
        <c:dLbls>
          <c:showLegendKey val="0"/>
          <c:showVal val="0"/>
          <c:showCatName val="0"/>
          <c:showSerName val="0"/>
          <c:showPercent val="0"/>
          <c:showBubbleSize val="0"/>
        </c:dLbls>
        <c:axId val="-736322384"/>
        <c:axId val="-736315856"/>
      </c:scatterChart>
      <c:catAx>
        <c:axId val="-7363223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CO"/>
          </a:p>
        </c:txPr>
        <c:crossAx val="-736315856"/>
        <c:crosses val="autoZero"/>
        <c:auto val="1"/>
        <c:lblAlgn val="ctr"/>
        <c:lblOffset val="100"/>
        <c:noMultiLvlLbl val="0"/>
      </c:catAx>
      <c:valAx>
        <c:axId val="-736315856"/>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736322384"/>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GRÁFICOS!$E$34</c:f>
              <c:strCache>
                <c:ptCount val="1"/>
                <c:pt idx="0">
                  <c:v>Rango</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c:ext xmlns:c16="http://schemas.microsoft.com/office/drawing/2014/chart" uri="{C3380CC4-5D6E-409C-BE32-E72D297353CC}">
              <c16:uniqueId val="{00000002-1CEB-416C-9114-A2CF924F1C30}"/>
            </c:ext>
          </c:extLst>
        </c:ser>
        <c:dLbls>
          <c:showLegendKey val="0"/>
          <c:showVal val="0"/>
          <c:showCatName val="0"/>
          <c:showSerName val="0"/>
          <c:showPercent val="0"/>
          <c:showBubbleSize val="0"/>
        </c:dLbls>
        <c:gapWidth val="219"/>
        <c:axId val="-736319120"/>
        <c:axId val="-736316400"/>
      </c:barChart>
      <c:scatterChart>
        <c:scatterStyle val="lineMarker"/>
        <c:varyColors val="0"/>
        <c:ser>
          <c:idx val="1"/>
          <c:order val="1"/>
          <c:tx>
            <c:strRef>
              <c:f>GRÁFICOS!$F$34</c:f>
              <c:strCache>
                <c:ptCount val="1"/>
                <c:pt idx="0">
                  <c:v>Puntaje</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GRÁFICOS!$D$35:$D$38</c:f>
              <c:strCache>
                <c:ptCount val="4"/>
                <c:pt idx="0">
                  <c:v>PLANEAR</c:v>
                </c:pt>
                <c:pt idx="1">
                  <c:v>EJECUTAR</c:v>
                </c:pt>
                <c:pt idx="2">
                  <c:v>VERIFICAR</c:v>
                </c:pt>
                <c:pt idx="3">
                  <c:v>ACTUAR</c:v>
                </c:pt>
              </c:strCache>
            </c:strRef>
          </c:xVal>
          <c:yVal>
            <c:numRef>
              <c:f>GRÁFICOS!$F$35:$F$38</c:f>
              <c:numCache>
                <c:formatCode>General</c:formatCode>
                <c:ptCount val="4"/>
                <c:pt idx="0">
                  <c:v>8.4571428571428573</c:v>
                </c:pt>
                <c:pt idx="1">
                  <c:v>8.1071428571428577</c:v>
                </c:pt>
                <c:pt idx="2">
                  <c:v>8.1111111111111107</c:v>
                </c:pt>
                <c:pt idx="3">
                  <c:v>8.1999999999999993</c:v>
                </c:pt>
              </c:numCache>
            </c:numRef>
          </c:yVal>
          <c:smooth val="0"/>
          <c:extLst>
            <c:ext xmlns:c16="http://schemas.microsoft.com/office/drawing/2014/chart" uri="{C3380CC4-5D6E-409C-BE32-E72D297353CC}">
              <c16:uniqueId val="{00000004-1CEB-416C-9114-A2CF924F1C30}"/>
            </c:ext>
          </c:extLst>
        </c:ser>
        <c:dLbls>
          <c:showLegendKey val="0"/>
          <c:showVal val="0"/>
          <c:showCatName val="0"/>
          <c:showSerName val="0"/>
          <c:showPercent val="0"/>
          <c:showBubbleSize val="0"/>
        </c:dLbls>
        <c:axId val="-736319120"/>
        <c:axId val="-736316400"/>
      </c:scatterChart>
      <c:catAx>
        <c:axId val="-7363191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736316400"/>
        <c:crosses val="autoZero"/>
        <c:auto val="1"/>
        <c:lblAlgn val="ctr"/>
        <c:lblOffset val="100"/>
        <c:noMultiLvlLbl val="0"/>
      </c:catAx>
      <c:valAx>
        <c:axId val="-73631640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73631912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80F9-4CBA-BC60-C2699303230B}"/>
            </c:ext>
          </c:extLst>
        </c:ser>
        <c:dLbls>
          <c:showLegendKey val="0"/>
          <c:showVal val="0"/>
          <c:showCatName val="0"/>
          <c:showSerName val="0"/>
          <c:showPercent val="0"/>
          <c:showBubbleSize val="0"/>
        </c:dLbls>
        <c:gapWidth val="219"/>
        <c:axId val="-736314768"/>
        <c:axId val="-736317488"/>
      </c:barChart>
      <c:scatterChart>
        <c:scatterStyle val="lineMarker"/>
        <c:varyColors val="0"/>
        <c:ser>
          <c:idx val="1"/>
          <c:order val="1"/>
          <c:tx>
            <c:strRef>
              <c:f>GRÁFICOS!$G$59</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xVal>
          <c:yVal>
            <c:numRef>
              <c:f>GRÁFICOS!$G$60:$G$64</c:f>
              <c:numCache>
                <c:formatCode>0</c:formatCode>
                <c:ptCount val="5"/>
                <c:pt idx="0">
                  <c:v>9</c:v>
                </c:pt>
                <c:pt idx="1">
                  <c:v>8.3333333333333339</c:v>
                </c:pt>
                <c:pt idx="2">
                  <c:v>8.5</c:v>
                </c:pt>
                <c:pt idx="3">
                  <c:v>8.1666666666666661</c:v>
                </c:pt>
                <c:pt idx="4">
                  <c:v>8.2857142857142865</c:v>
                </c:pt>
              </c:numCache>
            </c:numRef>
          </c:yVal>
          <c:smooth val="0"/>
          <c:extLst>
            <c:ext xmlns:c16="http://schemas.microsoft.com/office/drawing/2014/chart" uri="{C3380CC4-5D6E-409C-BE32-E72D297353CC}">
              <c16:uniqueId val="{00000001-80F9-4CBA-BC60-C2699303230B}"/>
            </c:ext>
          </c:extLst>
        </c:ser>
        <c:dLbls>
          <c:showLegendKey val="0"/>
          <c:showVal val="0"/>
          <c:showCatName val="0"/>
          <c:showSerName val="0"/>
          <c:showPercent val="0"/>
          <c:showBubbleSize val="0"/>
        </c:dLbls>
        <c:axId val="-736314768"/>
        <c:axId val="-736317488"/>
      </c:scatterChart>
      <c:catAx>
        <c:axId val="-7363147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736317488"/>
        <c:crosses val="autoZero"/>
        <c:auto val="1"/>
        <c:lblAlgn val="ctr"/>
        <c:lblOffset val="100"/>
        <c:noMultiLvlLbl val="0"/>
      </c:catAx>
      <c:valAx>
        <c:axId val="-736317488"/>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73631476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GRÁFICOS!$F$80</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CC44-4F22-B5A6-9C3B2321443E}"/>
            </c:ext>
          </c:extLst>
        </c:ser>
        <c:dLbls>
          <c:showLegendKey val="0"/>
          <c:showVal val="0"/>
          <c:showCatName val="0"/>
          <c:showSerName val="0"/>
          <c:showPercent val="0"/>
          <c:showBubbleSize val="0"/>
        </c:dLbls>
        <c:gapWidth val="219"/>
        <c:axId val="-736326736"/>
        <c:axId val="-736325648"/>
      </c:barChart>
      <c:scatterChart>
        <c:scatterStyle val="lineMarker"/>
        <c:varyColors val="0"/>
        <c:ser>
          <c:idx val="1"/>
          <c:order val="1"/>
          <c:tx>
            <c:strRef>
              <c:f>GRÁFICOS!$G$80</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xVal>
          <c:yVal>
            <c:numRef>
              <c:f>GRÁFICOS!$G$81:$G$85</c:f>
              <c:numCache>
                <c:formatCode>General</c:formatCode>
                <c:ptCount val="5"/>
                <c:pt idx="0">
                  <c:v>8.2857142857142865</c:v>
                </c:pt>
                <c:pt idx="1">
                  <c:v>7</c:v>
                </c:pt>
                <c:pt idx="2">
                  <c:v>8.3333333333333339</c:v>
                </c:pt>
                <c:pt idx="3">
                  <c:v>8.3333333333333339</c:v>
                </c:pt>
                <c:pt idx="4" formatCode="0.00">
                  <c:v>8.1666666666666661</c:v>
                </c:pt>
              </c:numCache>
            </c:numRef>
          </c:yVal>
          <c:smooth val="0"/>
          <c:extLst>
            <c:ext xmlns:c16="http://schemas.microsoft.com/office/drawing/2014/chart" uri="{C3380CC4-5D6E-409C-BE32-E72D297353CC}">
              <c16:uniqueId val="{00000001-CC44-4F22-B5A6-9C3B2321443E}"/>
            </c:ext>
          </c:extLst>
        </c:ser>
        <c:dLbls>
          <c:showLegendKey val="0"/>
          <c:showVal val="0"/>
          <c:showCatName val="0"/>
          <c:showSerName val="0"/>
          <c:showPercent val="0"/>
          <c:showBubbleSize val="0"/>
        </c:dLbls>
        <c:axId val="-922126912"/>
        <c:axId val="-736324560"/>
      </c:scatterChart>
      <c:catAx>
        <c:axId val="-7363267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736325648"/>
        <c:crosses val="autoZero"/>
        <c:auto val="1"/>
        <c:lblAlgn val="ctr"/>
        <c:lblOffset val="100"/>
        <c:noMultiLvlLbl val="0"/>
      </c:catAx>
      <c:valAx>
        <c:axId val="-736325648"/>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736326736"/>
        <c:crosses val="autoZero"/>
        <c:crossBetween val="between"/>
      </c:valAx>
      <c:valAx>
        <c:axId val="-736324560"/>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22126912"/>
        <c:crosses val="max"/>
        <c:crossBetween val="midCat"/>
      </c:valAx>
      <c:valAx>
        <c:axId val="-922126912"/>
        <c:scaling>
          <c:orientation val="minMax"/>
        </c:scaling>
        <c:delete val="1"/>
        <c:axPos val="b"/>
        <c:numFmt formatCode="General" sourceLinked="1"/>
        <c:majorTickMark val="out"/>
        <c:minorTickMark val="none"/>
        <c:tickLblPos val="nextTo"/>
        <c:crossAx val="-736324560"/>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GRÁFICOS!$E$104</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c:ext xmlns:c16="http://schemas.microsoft.com/office/drawing/2014/chart" uri="{C3380CC4-5D6E-409C-BE32-E72D297353CC}">
              <c16:uniqueId val="{00000000-102A-4DEC-BEDB-E322CFD1E9D2}"/>
            </c:ext>
          </c:extLst>
        </c:ser>
        <c:dLbls>
          <c:showLegendKey val="0"/>
          <c:showVal val="0"/>
          <c:showCatName val="0"/>
          <c:showSerName val="0"/>
          <c:showPercent val="0"/>
          <c:showBubbleSize val="0"/>
        </c:dLbls>
        <c:gapWidth val="219"/>
        <c:axId val="-729657264"/>
        <c:axId val="-729664336"/>
      </c:barChart>
      <c:scatterChart>
        <c:scatterStyle val="lineMarker"/>
        <c:varyColors val="0"/>
        <c:ser>
          <c:idx val="1"/>
          <c:order val="1"/>
          <c:tx>
            <c:strRef>
              <c:f>GRÁFICOS!$F$104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GRÁFICOS!$D$105</c:f>
              <c:strCache>
                <c:ptCount val="1"/>
                <c:pt idx="0">
                  <c:v>Cuantificar el impacto de las acciones de rendición de cuentas para divulgarlos a la ciudadanía</c:v>
                </c:pt>
              </c:strCache>
            </c:strRef>
          </c:xVal>
          <c:yVal>
            <c:numRef>
              <c:f>GRÁFICOS!$F$105</c:f>
              <c:numCache>
                <c:formatCode>General</c:formatCode>
                <c:ptCount val="1"/>
                <c:pt idx="0">
                  <c:v>8.1111111111111107</c:v>
                </c:pt>
              </c:numCache>
            </c:numRef>
          </c:yVal>
          <c:smooth val="0"/>
          <c:extLst>
            <c:ext xmlns:c16="http://schemas.microsoft.com/office/drawing/2014/chart" uri="{C3380CC4-5D6E-409C-BE32-E72D297353CC}">
              <c16:uniqueId val="{00000001-102A-4DEC-BEDB-E322CFD1E9D2}"/>
            </c:ext>
          </c:extLst>
        </c:ser>
        <c:dLbls>
          <c:showLegendKey val="0"/>
          <c:showVal val="0"/>
          <c:showCatName val="0"/>
          <c:showSerName val="0"/>
          <c:showPercent val="0"/>
          <c:showBubbleSize val="0"/>
        </c:dLbls>
        <c:axId val="-729657264"/>
        <c:axId val="-729664336"/>
      </c:scatterChart>
      <c:catAx>
        <c:axId val="-7296572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729664336"/>
        <c:crosses val="autoZero"/>
        <c:auto val="1"/>
        <c:lblAlgn val="ctr"/>
        <c:lblOffset val="100"/>
        <c:noMultiLvlLbl val="0"/>
      </c:catAx>
      <c:valAx>
        <c:axId val="-729664336"/>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72965726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GRÁFICOS!$E$131</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c:ext xmlns:c16="http://schemas.microsoft.com/office/drawing/2014/chart" uri="{C3380CC4-5D6E-409C-BE32-E72D297353CC}">
              <c16:uniqueId val="{00000000-7206-4F89-AF85-01A4EDBB5AB2}"/>
            </c:ext>
          </c:extLst>
        </c:ser>
        <c:dLbls>
          <c:showLegendKey val="0"/>
          <c:showVal val="0"/>
          <c:showCatName val="0"/>
          <c:showSerName val="0"/>
          <c:showPercent val="0"/>
          <c:showBubbleSize val="0"/>
        </c:dLbls>
        <c:gapWidth val="219"/>
        <c:axId val="-729652912"/>
        <c:axId val="-729660528"/>
      </c:barChart>
      <c:scatterChart>
        <c:scatterStyle val="lineMarker"/>
        <c:varyColors val="0"/>
        <c:ser>
          <c:idx val="1"/>
          <c:order val="1"/>
          <c:tx>
            <c:strRef>
              <c:f>GRÁFICOS!$F$131</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GRÁFICOS!$D$132</c:f>
              <c:strCache>
                <c:ptCount val="1"/>
                <c:pt idx="0">
                  <c:v>Establecer acciones de mejora del proceso de rendición de cuenta</c:v>
                </c:pt>
              </c:strCache>
            </c:strRef>
          </c:xVal>
          <c:yVal>
            <c:numRef>
              <c:f>GRÁFICOS!$F$132</c:f>
              <c:numCache>
                <c:formatCode>General</c:formatCode>
                <c:ptCount val="1"/>
                <c:pt idx="0">
                  <c:v>8.1999999999999993</c:v>
                </c:pt>
              </c:numCache>
            </c:numRef>
          </c:yVal>
          <c:smooth val="0"/>
          <c:extLst>
            <c:ext xmlns:c16="http://schemas.microsoft.com/office/drawing/2014/chart" uri="{C3380CC4-5D6E-409C-BE32-E72D297353CC}">
              <c16:uniqueId val="{00000001-7206-4F89-AF85-01A4EDBB5AB2}"/>
            </c:ext>
          </c:extLst>
        </c:ser>
        <c:dLbls>
          <c:showLegendKey val="0"/>
          <c:showVal val="0"/>
          <c:showCatName val="0"/>
          <c:showSerName val="0"/>
          <c:showPercent val="0"/>
          <c:showBubbleSize val="0"/>
        </c:dLbls>
        <c:axId val="-729652912"/>
        <c:axId val="-729660528"/>
      </c:scatterChart>
      <c:catAx>
        <c:axId val="-7296529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729660528"/>
        <c:crosses val="autoZero"/>
        <c:auto val="1"/>
        <c:lblAlgn val="ctr"/>
        <c:lblOffset val="100"/>
        <c:noMultiLvlLbl val="0"/>
      </c:catAx>
      <c:valAx>
        <c:axId val="-729660528"/>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7296529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LAN DE ACCI&#211;N'!A1"/><Relationship Id="rId7" Type="http://schemas.openxmlformats.org/officeDocument/2006/relationships/hyperlink" Target="#AUTODIAGN&#211;STICO!A1"/><Relationship Id="rId2" Type="http://schemas.openxmlformats.org/officeDocument/2006/relationships/image" Target="../media/image1.png"/><Relationship Id="rId1" Type="http://schemas.openxmlformats.org/officeDocument/2006/relationships/hyperlink" Target="#GR&#193;FICOS!A1"/><Relationship Id="rId6" Type="http://schemas.openxmlformats.org/officeDocument/2006/relationships/image" Target="../media/image3.png"/><Relationship Id="rId11" Type="http://schemas.openxmlformats.org/officeDocument/2006/relationships/image" Target="../media/image6.png"/><Relationship Id="rId5" Type="http://schemas.openxmlformats.org/officeDocument/2006/relationships/hyperlink" Target="#'NIVELES CLASIFICACION'!A1"/><Relationship Id="rId10" Type="http://schemas.openxmlformats.org/officeDocument/2006/relationships/image" Target="../media/image5.png"/><Relationship Id="rId4" Type="http://schemas.openxmlformats.org/officeDocument/2006/relationships/image" Target="../media/image2.png"/><Relationship Id="rId9" Type="http://schemas.openxmlformats.org/officeDocument/2006/relationships/hyperlink" Target="#INSTRUCTIVO!A1"/></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hyperlink" Target="#GR&#193;FICOS!A1"/><Relationship Id="rId7" Type="http://schemas.openxmlformats.org/officeDocument/2006/relationships/hyperlink" Target="#AUTODIAGN&#211;STICO!A1"/><Relationship Id="rId12" Type="http://schemas.openxmlformats.org/officeDocument/2006/relationships/hyperlink" Target="#'CLASIFICACION NIVEL'!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image" Target="../media/image6.png"/><Relationship Id="rId5" Type="http://schemas.openxmlformats.org/officeDocument/2006/relationships/hyperlink" Target="#'PLAN DE ACCI&#211;N'!A1"/><Relationship Id="rId10" Type="http://schemas.openxmlformats.org/officeDocument/2006/relationships/image" Target="../media/image3.png"/><Relationship Id="rId4" Type="http://schemas.openxmlformats.org/officeDocument/2006/relationships/image" Target="../media/image1.png"/><Relationship Id="rId9" Type="http://schemas.openxmlformats.org/officeDocument/2006/relationships/hyperlink" Target="#'NIVELES CLASIFICACION'!A1"/></Relationships>
</file>

<file path=xl/drawings/_rels/drawing3.xml.rels><?xml version="1.0" encoding="UTF-8" standalone="yes"?>
<Relationships xmlns="http://schemas.openxmlformats.org/package/2006/relationships"><Relationship Id="rId8" Type="http://schemas.openxmlformats.org/officeDocument/2006/relationships/hyperlink" Target="#'NIVELES CLASIFICACION'!A1"/><Relationship Id="rId3" Type="http://schemas.openxmlformats.org/officeDocument/2006/relationships/image" Target="../media/image7.png"/><Relationship Id="rId7" Type="http://schemas.openxmlformats.org/officeDocument/2006/relationships/image" Target="../media/image2.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9.png"/><Relationship Id="rId5" Type="http://schemas.openxmlformats.org/officeDocument/2006/relationships/image" Target="../media/image1.png"/><Relationship Id="rId10" Type="http://schemas.openxmlformats.org/officeDocument/2006/relationships/hyperlink" Target="#INSTRUCTIVO!A1"/><Relationship Id="rId4" Type="http://schemas.openxmlformats.org/officeDocument/2006/relationships/hyperlink" Target="#GR&#193;FICOS!A1"/><Relationship Id="rId9" Type="http://schemas.openxmlformats.org/officeDocument/2006/relationships/image" Target="../media/image3.png"/></Relationships>
</file>

<file path=xl/drawings/_rels/drawing4.xml.rels><?xml version="1.0" encoding="UTF-8" standalone="yes"?>
<Relationships xmlns="http://schemas.openxmlformats.org/package/2006/relationships"><Relationship Id="rId8" Type="http://schemas.openxmlformats.org/officeDocument/2006/relationships/hyperlink" Target="#MENU!A1"/><Relationship Id="rId13" Type="http://schemas.openxmlformats.org/officeDocument/2006/relationships/image" Target="../media/image3.png"/><Relationship Id="rId3" Type="http://schemas.openxmlformats.org/officeDocument/2006/relationships/chart" Target="../charts/chart3.xml"/><Relationship Id="rId7" Type="http://schemas.openxmlformats.org/officeDocument/2006/relationships/image" Target="../media/image6.png"/><Relationship Id="rId12" Type="http://schemas.openxmlformats.org/officeDocument/2006/relationships/hyperlink" Target="#'NIVELES CLASIFICACION'!A1"/><Relationship Id="rId17" Type="http://schemas.openxmlformats.org/officeDocument/2006/relationships/image" Target="../media/image11.png"/><Relationship Id="rId2" Type="http://schemas.openxmlformats.org/officeDocument/2006/relationships/chart" Target="../charts/chart2.xml"/><Relationship Id="rId16" Type="http://schemas.openxmlformats.org/officeDocument/2006/relationships/hyperlink" Target="#AUTODIAGN&#211;STICO!A1"/><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2.png"/><Relationship Id="rId5" Type="http://schemas.openxmlformats.org/officeDocument/2006/relationships/chart" Target="../charts/chart5.xml"/><Relationship Id="rId15" Type="http://schemas.openxmlformats.org/officeDocument/2006/relationships/image" Target="../media/image10.png"/><Relationship Id="rId10" Type="http://schemas.openxmlformats.org/officeDocument/2006/relationships/hyperlink" Target="#'PLAN DE ACCI&#211;N'!A1"/><Relationship Id="rId4" Type="http://schemas.openxmlformats.org/officeDocument/2006/relationships/chart" Target="../charts/chart4.xml"/><Relationship Id="rId9" Type="http://schemas.openxmlformats.org/officeDocument/2006/relationships/image" Target="../media/image7.png"/><Relationship Id="rId14" Type="http://schemas.openxmlformats.org/officeDocument/2006/relationships/hyperlink" Target="#INSTRUCTIVO!A1"/></Relationships>
</file>

<file path=xl/drawings/_rels/drawing5.xml.rels><?xml version="1.0" encoding="UTF-8" standalone="yes"?>
<Relationships xmlns="http://schemas.openxmlformats.org/package/2006/relationships"><Relationship Id="rId8" Type="http://schemas.openxmlformats.org/officeDocument/2006/relationships/hyperlink" Target="#INSTRUCTIVO!A1"/><Relationship Id="rId3" Type="http://schemas.openxmlformats.org/officeDocument/2006/relationships/image" Target="../media/image7.png"/><Relationship Id="rId7" Type="http://schemas.openxmlformats.org/officeDocument/2006/relationships/image" Target="../media/image2.png"/><Relationship Id="rId12" Type="http://schemas.openxmlformats.org/officeDocument/2006/relationships/image" Target="../media/image14.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13.png"/><Relationship Id="rId5" Type="http://schemas.openxmlformats.org/officeDocument/2006/relationships/image" Target="../media/image1.png"/><Relationship Id="rId10" Type="http://schemas.openxmlformats.org/officeDocument/2006/relationships/hyperlink" Target="#AUTODIAGN&#211;STICO!A1"/><Relationship Id="rId4" Type="http://schemas.openxmlformats.org/officeDocument/2006/relationships/hyperlink" Target="#GR&#193;FICOS!A1"/><Relationship Id="rId9" Type="http://schemas.openxmlformats.org/officeDocument/2006/relationships/image" Target="../media/image12.png"/></Relationships>
</file>

<file path=xl/drawings/_rels/drawing6.xml.rels><?xml version="1.0" encoding="UTF-8" standalone="yes"?>
<Relationships xmlns="http://schemas.openxmlformats.org/package/2006/relationships"><Relationship Id="rId8" Type="http://schemas.openxmlformats.org/officeDocument/2006/relationships/image" Target="../media/image15.png"/><Relationship Id="rId3" Type="http://schemas.openxmlformats.org/officeDocument/2006/relationships/hyperlink" Target="#GR&#193;FICOS!A1"/><Relationship Id="rId7" Type="http://schemas.openxmlformats.org/officeDocument/2006/relationships/hyperlink" Target="#INSTRUCTIVO!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8.png"/><Relationship Id="rId4" Type="http://schemas.openxmlformats.org/officeDocument/2006/relationships/image" Target="../media/image1.png"/><Relationship Id="rId9" Type="http://schemas.openxmlformats.org/officeDocument/2006/relationships/hyperlink" Target="#AUTODIAGN&#211;STICO!A1"/></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123826</xdr:rowOff>
    </xdr:from>
    <xdr:to>
      <xdr:col>10</xdr:col>
      <xdr:colOff>752475</xdr:colOff>
      <xdr:row>6</xdr:row>
      <xdr:rowOff>180975</xdr:rowOff>
    </xdr:to>
    <xdr:sp macro="" textlink="">
      <xdr:nvSpPr>
        <xdr:cNvPr id="41" name="Rectángulo 40">
          <a:extLst>
            <a:ext uri="{FF2B5EF4-FFF2-40B4-BE49-F238E27FC236}">
              <a16:creationId xmlns:a16="http://schemas.microsoft.com/office/drawing/2014/main" id="{89F85A6F-ED0A-41E2-8159-9F99674A5CE4}"/>
            </a:ext>
          </a:extLst>
        </xdr:cNvPr>
        <xdr:cNvSpPr/>
      </xdr:nvSpPr>
      <xdr:spPr>
        <a:xfrm>
          <a:off x="942975" y="323851"/>
          <a:ext cx="6848475" cy="1057274"/>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0</xdr:colOff>
      <xdr:row>8</xdr:row>
      <xdr:rowOff>9525</xdr:rowOff>
    </xdr:from>
    <xdr:to>
      <xdr:col>11</xdr:col>
      <xdr:colOff>0</xdr:colOff>
      <xdr:row>21</xdr:row>
      <xdr:rowOff>19050</xdr:rowOff>
    </xdr:to>
    <xdr:sp macro="" textlink="">
      <xdr:nvSpPr>
        <xdr:cNvPr id="40" name="Rectángulo 39">
          <a:extLst>
            <a:ext uri="{FF2B5EF4-FFF2-40B4-BE49-F238E27FC236}">
              <a16:creationId xmlns:a16="http://schemas.microsoft.com/office/drawing/2014/main" id="{4D039F2B-825D-4B45-B257-31B978228091}"/>
            </a:ext>
          </a:extLst>
        </xdr:cNvPr>
        <xdr:cNvSpPr/>
      </xdr:nvSpPr>
      <xdr:spPr>
        <a:xfrm>
          <a:off x="942975" y="1733550"/>
          <a:ext cx="6858000" cy="248602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447675</xdr:colOff>
      <xdr:row>10</xdr:row>
      <xdr:rowOff>55950</xdr:rowOff>
    </xdr:from>
    <xdr:to>
      <xdr:col>9</xdr:col>
      <xdr:colOff>595312</xdr:colOff>
      <xdr:row>14</xdr:row>
      <xdr:rowOff>134534</xdr:rowOff>
    </xdr:to>
    <xdr:grpSp>
      <xdr:nvGrpSpPr>
        <xdr:cNvPr id="5" name="Grupo 4">
          <a:hlinkClick xmlns:r="http://schemas.openxmlformats.org/officeDocument/2006/relationships" r:id="rId1"/>
          <a:extLst>
            <a:ext uri="{FF2B5EF4-FFF2-40B4-BE49-F238E27FC236}">
              <a16:creationId xmlns:a16="http://schemas.microsoft.com/office/drawing/2014/main" id="{D3299F53-3A7F-42A0-96CA-174A5F4E1B32}"/>
            </a:ext>
          </a:extLst>
        </xdr:cNvPr>
        <xdr:cNvGrpSpPr/>
      </xdr:nvGrpSpPr>
      <xdr:grpSpPr>
        <a:xfrm>
          <a:off x="6429375" y="2164150"/>
          <a:ext cx="1163637" cy="840584"/>
          <a:chOff x="3644017" y="40164266"/>
          <a:chExt cx="1013014" cy="1121124"/>
        </a:xfrm>
      </xdr:grpSpPr>
      <xdr:pic>
        <xdr:nvPicPr>
          <xdr:cNvPr id="6" name="Imagen 5">
            <a:extLst>
              <a:ext uri="{FF2B5EF4-FFF2-40B4-BE49-F238E27FC236}">
                <a16:creationId xmlns:a16="http://schemas.microsoft.com/office/drawing/2014/main" id="{8EC6D5A3-14BF-4083-97EB-082576D2D93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53957B5D-087A-4CBB-A705-09C58FE07CBC}"/>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7</xdr:col>
      <xdr:colOff>23809</xdr:colOff>
      <xdr:row>16</xdr:row>
      <xdr:rowOff>85726</xdr:rowOff>
    </xdr:from>
    <xdr:to>
      <xdr:col>8</xdr:col>
      <xdr:colOff>523875</xdr:colOff>
      <xdr:row>20</xdr:row>
      <xdr:rowOff>94080</xdr:rowOff>
    </xdr:to>
    <xdr:grpSp>
      <xdr:nvGrpSpPr>
        <xdr:cNvPr id="8" name="Grupo 7">
          <a:hlinkClick xmlns:r="http://schemas.openxmlformats.org/officeDocument/2006/relationships" r:id="rId3"/>
          <a:extLst>
            <a:ext uri="{FF2B5EF4-FFF2-40B4-BE49-F238E27FC236}">
              <a16:creationId xmlns:a16="http://schemas.microsoft.com/office/drawing/2014/main" id="{6CB9E90E-87B8-449D-9111-191C252EC841}"/>
            </a:ext>
          </a:extLst>
        </xdr:cNvPr>
        <xdr:cNvGrpSpPr/>
      </xdr:nvGrpSpPr>
      <xdr:grpSpPr>
        <a:xfrm>
          <a:off x="5180009" y="3336926"/>
          <a:ext cx="1325566" cy="770354"/>
          <a:chOff x="4896094" y="40259454"/>
          <a:chExt cx="919026" cy="531342"/>
        </a:xfrm>
      </xdr:grpSpPr>
      <xdr:pic>
        <xdr:nvPicPr>
          <xdr:cNvPr id="9" name="Imagen 8">
            <a:extLst>
              <a:ext uri="{FF2B5EF4-FFF2-40B4-BE49-F238E27FC236}">
                <a16:creationId xmlns:a16="http://schemas.microsoft.com/office/drawing/2014/main" id="{AF43CDDF-E36D-4AED-800B-CEEDFF7E943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C565CCFA-01E3-4E22-819F-F4A247573FA9}"/>
              </a:ext>
            </a:extLst>
          </xdr:cNvPr>
          <xdr:cNvSpPr txBox="1"/>
        </xdr:nvSpPr>
        <xdr:spPr>
          <a:xfrm>
            <a:off x="4896094" y="40622452"/>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4</xdr:col>
      <xdr:colOff>343281</xdr:colOff>
      <xdr:row>15</xdr:row>
      <xdr:rowOff>205963</xdr:rowOff>
    </xdr:from>
    <xdr:to>
      <xdr:col>5</xdr:col>
      <xdr:colOff>397850</xdr:colOff>
      <xdr:row>20</xdr:row>
      <xdr:rowOff>99469</xdr:rowOff>
    </xdr:to>
    <xdr:grpSp>
      <xdr:nvGrpSpPr>
        <xdr:cNvPr id="11" name="Grupo 10">
          <a:hlinkClick xmlns:r="http://schemas.openxmlformats.org/officeDocument/2006/relationships" r:id="rId5"/>
          <a:extLst>
            <a:ext uri="{FF2B5EF4-FFF2-40B4-BE49-F238E27FC236}">
              <a16:creationId xmlns:a16="http://schemas.microsoft.com/office/drawing/2014/main" id="{F4405FA5-5125-41C0-944C-8ACB2117A33F}"/>
            </a:ext>
          </a:extLst>
        </xdr:cNvPr>
        <xdr:cNvGrpSpPr/>
      </xdr:nvGrpSpPr>
      <xdr:grpSpPr>
        <a:xfrm>
          <a:off x="3022981" y="3253963"/>
          <a:ext cx="880069" cy="858706"/>
          <a:chOff x="11069986" y="3892567"/>
          <a:chExt cx="816569" cy="831719"/>
        </a:xfrm>
      </xdr:grpSpPr>
      <xdr:pic>
        <xdr:nvPicPr>
          <xdr:cNvPr id="12" name="Imagen 11">
            <a:extLst>
              <a:ext uri="{FF2B5EF4-FFF2-40B4-BE49-F238E27FC236}">
                <a16:creationId xmlns:a16="http://schemas.microsoft.com/office/drawing/2014/main" id="{7B1A4406-9608-4A43-A961-23274F3E70A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3" name="CuadroTexto 12">
            <a:extLst>
              <a:ext uri="{FF2B5EF4-FFF2-40B4-BE49-F238E27FC236}">
                <a16:creationId xmlns:a16="http://schemas.microsoft.com/office/drawing/2014/main" id="{CADB1037-E1E7-4336-A23F-6A076B0143D1}"/>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504825</xdr:colOff>
      <xdr:row>9</xdr:row>
      <xdr:rowOff>209550</xdr:rowOff>
    </xdr:from>
    <xdr:to>
      <xdr:col>7</xdr:col>
      <xdr:colOff>210329</xdr:colOff>
      <xdr:row>14</xdr:row>
      <xdr:rowOff>167681</xdr:rowOff>
    </xdr:to>
    <xdr:grpSp>
      <xdr:nvGrpSpPr>
        <xdr:cNvPr id="14" name="Grupo 13">
          <a:hlinkClick xmlns:r="http://schemas.openxmlformats.org/officeDocument/2006/relationships" r:id="rId7"/>
          <a:extLst>
            <a:ext uri="{FF2B5EF4-FFF2-40B4-BE49-F238E27FC236}">
              <a16:creationId xmlns:a16="http://schemas.microsoft.com/office/drawing/2014/main" id="{B757DE80-92B4-4FCA-8F55-24E5C1C3593F}"/>
            </a:ext>
          </a:extLst>
        </xdr:cNvPr>
        <xdr:cNvGrpSpPr/>
      </xdr:nvGrpSpPr>
      <xdr:grpSpPr>
        <a:xfrm>
          <a:off x="4010025" y="2101850"/>
          <a:ext cx="1356504" cy="936031"/>
          <a:chOff x="10924762" y="2965174"/>
          <a:chExt cx="1229504" cy="853481"/>
        </a:xfrm>
      </xdr:grpSpPr>
      <xdr:pic>
        <xdr:nvPicPr>
          <xdr:cNvPr id="15" name="Imagen 14">
            <a:extLst>
              <a:ext uri="{FF2B5EF4-FFF2-40B4-BE49-F238E27FC236}">
                <a16:creationId xmlns:a16="http://schemas.microsoft.com/office/drawing/2014/main" id="{7EFEDD2E-0803-4901-A9F0-187378B42C9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1181522" y="2965174"/>
            <a:ext cx="665920" cy="665920"/>
          </a:xfrm>
          <a:prstGeom prst="rect">
            <a:avLst/>
          </a:prstGeom>
        </xdr:spPr>
      </xdr:pic>
      <xdr:sp macro="" textlink="">
        <xdr:nvSpPr>
          <xdr:cNvPr id="16" name="CuadroTexto 15">
            <a:extLst>
              <a:ext uri="{FF2B5EF4-FFF2-40B4-BE49-F238E27FC236}">
                <a16:creationId xmlns:a16="http://schemas.microsoft.com/office/drawing/2014/main" id="{6192AE12-3EAC-4FF9-8A8F-3EA08B18C11D}"/>
              </a:ext>
            </a:extLst>
          </xdr:cNvPr>
          <xdr:cNvSpPr txBox="1"/>
        </xdr:nvSpPr>
        <xdr:spPr>
          <a:xfrm>
            <a:off x="10924762" y="3569804"/>
            <a:ext cx="122950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p>
        </xdr:txBody>
      </xdr:sp>
    </xdr:grpSp>
    <xdr:clientData/>
  </xdr:twoCellAnchor>
  <xdr:twoCellAnchor>
    <xdr:from>
      <xdr:col>2</xdr:col>
      <xdr:colOff>657225</xdr:colOff>
      <xdr:row>9</xdr:row>
      <xdr:rowOff>161924</xdr:rowOff>
    </xdr:from>
    <xdr:to>
      <xdr:col>4</xdr:col>
      <xdr:colOff>98105</xdr:colOff>
      <xdr:row>14</xdr:row>
      <xdr:rowOff>142858</xdr:rowOff>
    </xdr:to>
    <xdr:grpSp>
      <xdr:nvGrpSpPr>
        <xdr:cNvPr id="26" name="Grupo 25">
          <a:hlinkClick xmlns:r="http://schemas.openxmlformats.org/officeDocument/2006/relationships" r:id="rId9"/>
          <a:extLst>
            <a:ext uri="{FF2B5EF4-FFF2-40B4-BE49-F238E27FC236}">
              <a16:creationId xmlns:a16="http://schemas.microsoft.com/office/drawing/2014/main" id="{093B3531-6F64-4691-81DF-95E6A021956A}"/>
            </a:ext>
          </a:extLst>
        </xdr:cNvPr>
        <xdr:cNvGrpSpPr/>
      </xdr:nvGrpSpPr>
      <xdr:grpSpPr>
        <a:xfrm>
          <a:off x="1685925" y="2079624"/>
          <a:ext cx="1091880" cy="933434"/>
          <a:chOff x="1266825" y="1009649"/>
          <a:chExt cx="964880" cy="877302"/>
        </a:xfrm>
      </xdr:grpSpPr>
      <xdr:pic>
        <xdr:nvPicPr>
          <xdr:cNvPr id="24" name="Imagen 23">
            <a:extLst>
              <a:ext uri="{FF2B5EF4-FFF2-40B4-BE49-F238E27FC236}">
                <a16:creationId xmlns:a16="http://schemas.microsoft.com/office/drawing/2014/main" id="{65AD0D52-9048-4A34-B622-105D004FBD64}"/>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476373" y="1009649"/>
            <a:ext cx="752475" cy="752475"/>
          </a:xfrm>
          <a:prstGeom prst="rect">
            <a:avLst/>
          </a:prstGeom>
        </xdr:spPr>
      </xdr:pic>
      <xdr:sp macro="" textlink="">
        <xdr:nvSpPr>
          <xdr:cNvPr id="25" name="CuadroTexto 24">
            <a:extLst>
              <a:ext uri="{FF2B5EF4-FFF2-40B4-BE49-F238E27FC236}">
                <a16:creationId xmlns:a16="http://schemas.microsoft.com/office/drawing/2014/main" id="{A755798A-8A30-4D63-9E90-110E1FB62FA5}"/>
              </a:ext>
            </a:extLst>
          </xdr:cNvPr>
          <xdr:cNvSpPr txBox="1"/>
        </xdr:nvSpPr>
        <xdr:spPr>
          <a:xfrm>
            <a:off x="1266825" y="1638300"/>
            <a:ext cx="964880" cy="248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p>
        </xdr:txBody>
      </xdr:sp>
    </xdr:grpSp>
    <xdr:clientData/>
  </xdr:twoCellAnchor>
  <xdr:twoCellAnchor editAs="oneCell">
    <xdr:from>
      <xdr:col>2</xdr:col>
      <xdr:colOff>142875</xdr:colOff>
      <xdr:row>1</xdr:row>
      <xdr:rowOff>180975</xdr:rowOff>
    </xdr:from>
    <xdr:to>
      <xdr:col>4</xdr:col>
      <xdr:colOff>266701</xdr:colOff>
      <xdr:row>6</xdr:row>
      <xdr:rowOff>114300</xdr:rowOff>
    </xdr:to>
    <xdr:pic>
      <xdr:nvPicPr>
        <xdr:cNvPr id="27" name="Imagen 26" descr="Secretaría de Educación">
          <a:extLst>
            <a:ext uri="{FF2B5EF4-FFF2-40B4-BE49-F238E27FC236}">
              <a16:creationId xmlns:a16="http://schemas.microsoft.com/office/drawing/2014/main" id="{FBCEE910-ADD7-45CB-876B-E7DB47F689EF}"/>
            </a:ext>
          </a:extLst>
        </xdr:cNvPr>
        <xdr:cNvPicPr/>
      </xdr:nvPicPr>
      <xdr:blipFill rotWithShape="1">
        <a:blip xmlns:r="http://schemas.openxmlformats.org/officeDocument/2006/relationships" r:embed="rId11"/>
        <a:srcRect l="8134" t="9091" r="4785" b="11688"/>
        <a:stretch/>
      </xdr:blipFill>
      <xdr:spPr bwMode="auto">
        <a:xfrm>
          <a:off x="1085850" y="381000"/>
          <a:ext cx="1647826" cy="933450"/>
        </a:xfrm>
        <a:prstGeom prst="rect">
          <a:avLst/>
        </a:prstGeom>
        <a:noFill/>
        <a:ln w="9525">
          <a:noFill/>
          <a:miter lim="800000"/>
          <a:headEnd/>
          <a:tailEnd/>
        </a:ln>
      </xdr:spPr>
    </xdr:pic>
    <xdr:clientData/>
  </xdr:twoCellAnchor>
  <xdr:oneCellAnchor>
    <xdr:from>
      <xdr:col>4</xdr:col>
      <xdr:colOff>238125</xdr:colOff>
      <xdr:row>2</xdr:row>
      <xdr:rowOff>104775</xdr:rowOff>
    </xdr:from>
    <xdr:ext cx="5324475" cy="336900"/>
    <xdr:sp macro="" textlink="">
      <xdr:nvSpPr>
        <xdr:cNvPr id="42" name="CuadroTexto 41">
          <a:extLst>
            <a:ext uri="{FF2B5EF4-FFF2-40B4-BE49-F238E27FC236}">
              <a16:creationId xmlns:a16="http://schemas.microsoft.com/office/drawing/2014/main" id="{4F942813-C4D0-41C2-B964-6FADF107E804}"/>
            </a:ext>
          </a:extLst>
        </xdr:cNvPr>
        <xdr:cNvSpPr txBox="1"/>
      </xdr:nvSpPr>
      <xdr:spPr>
        <a:xfrm>
          <a:off x="2705100" y="495300"/>
          <a:ext cx="5324475" cy="336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1400" b="1">
              <a:latin typeface="Arial" panose="020B0604020202020204" pitchFamily="34" charset="0"/>
              <a:cs typeface="Arial" panose="020B0604020202020204" pitchFamily="34" charset="0"/>
            </a:rPr>
            <a:t>SECRETARÍA</a:t>
          </a:r>
          <a:r>
            <a:rPr lang="es-CO" sz="1400" b="1" baseline="0">
              <a:latin typeface="Arial" panose="020B0604020202020204" pitchFamily="34" charset="0"/>
              <a:cs typeface="Arial" panose="020B0604020202020204" pitchFamily="34" charset="0"/>
            </a:rPr>
            <a:t> DE EDUCACIÓN NORTE DE SANTANDER</a:t>
          </a:r>
          <a:endParaRPr lang="es-CO" sz="1400" b="1">
            <a:latin typeface="Arial" panose="020B0604020202020204" pitchFamily="34" charset="0"/>
            <a:cs typeface="Arial" panose="020B0604020202020204" pitchFamily="34" charset="0"/>
          </a:endParaRPr>
        </a:p>
      </xdr:txBody>
    </xdr:sp>
    <xdr:clientData/>
  </xdr:oneCellAnchor>
  <xdr:oneCellAnchor>
    <xdr:from>
      <xdr:col>4</xdr:col>
      <xdr:colOff>171450</xdr:colOff>
      <xdr:row>3</xdr:row>
      <xdr:rowOff>219075</xdr:rowOff>
    </xdr:from>
    <xdr:ext cx="5391150" cy="239809"/>
    <xdr:sp macro="" textlink="">
      <xdr:nvSpPr>
        <xdr:cNvPr id="43" name="CuadroTexto 42">
          <a:extLst>
            <a:ext uri="{FF2B5EF4-FFF2-40B4-BE49-F238E27FC236}">
              <a16:creationId xmlns:a16="http://schemas.microsoft.com/office/drawing/2014/main" id="{881436AA-B9C0-4DDD-8A04-2EA7E0A3C459}"/>
            </a:ext>
          </a:extLst>
        </xdr:cNvPr>
        <xdr:cNvSpPr txBox="1"/>
      </xdr:nvSpPr>
      <xdr:spPr>
        <a:xfrm>
          <a:off x="2638425" y="800100"/>
          <a:ext cx="5391150"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1000" b="1">
              <a:latin typeface="Arial" panose="020B0604020202020204" pitchFamily="34" charset="0"/>
              <a:cs typeface="Arial" panose="020B0604020202020204" pitchFamily="34" charset="0"/>
            </a:rPr>
            <a:t>AUTODIAGNÓSTICO RENDICIÓN DE CUENTAS ESTABLECIMIENTOS EDUCATIVOS</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14007</xdr:colOff>
      <xdr:row>1</xdr:row>
      <xdr:rowOff>0</xdr:rowOff>
    </xdr:from>
    <xdr:to>
      <xdr:col>1</xdr:col>
      <xdr:colOff>784413</xdr:colOff>
      <xdr:row>5</xdr:row>
      <xdr:rowOff>48982</xdr:rowOff>
    </xdr:to>
    <xdr:grpSp>
      <xdr:nvGrpSpPr>
        <xdr:cNvPr id="2" name="Grupo 1">
          <a:hlinkClick xmlns:r="http://schemas.openxmlformats.org/officeDocument/2006/relationships" r:id="rId1"/>
          <a:extLst>
            <a:ext uri="{FF2B5EF4-FFF2-40B4-BE49-F238E27FC236}">
              <a16:creationId xmlns:a16="http://schemas.microsoft.com/office/drawing/2014/main" id="{72145D53-AA4B-494F-9F31-3C7692A782B5}"/>
            </a:ext>
          </a:extLst>
        </xdr:cNvPr>
        <xdr:cNvGrpSpPr/>
      </xdr:nvGrpSpPr>
      <xdr:grpSpPr>
        <a:xfrm>
          <a:off x="985183" y="194235"/>
          <a:ext cx="770406" cy="825923"/>
          <a:chOff x="2684805" y="40102191"/>
          <a:chExt cx="833178" cy="960296"/>
        </a:xfrm>
      </xdr:grpSpPr>
      <xdr:pic>
        <xdr:nvPicPr>
          <xdr:cNvPr id="3" name="Imagen 2">
            <a:extLst>
              <a:ext uri="{FF2B5EF4-FFF2-40B4-BE49-F238E27FC236}">
                <a16:creationId xmlns:a16="http://schemas.microsoft.com/office/drawing/2014/main" id="{1FDA7B05-9CEB-4F38-A50E-3414853BABB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74A91570-553E-4048-A299-D327DA8B5956}"/>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5</xdr:col>
      <xdr:colOff>262143</xdr:colOff>
      <xdr:row>1</xdr:row>
      <xdr:rowOff>105959</xdr:rowOff>
    </xdr:from>
    <xdr:to>
      <xdr:col>6</xdr:col>
      <xdr:colOff>145376</xdr:colOff>
      <xdr:row>5</xdr:row>
      <xdr:rowOff>8550</xdr:rowOff>
    </xdr:to>
    <xdr:grpSp>
      <xdr:nvGrpSpPr>
        <xdr:cNvPr id="5" name="Grupo 4">
          <a:hlinkClick xmlns:r="http://schemas.openxmlformats.org/officeDocument/2006/relationships" r:id="rId3"/>
          <a:extLst>
            <a:ext uri="{FF2B5EF4-FFF2-40B4-BE49-F238E27FC236}">
              <a16:creationId xmlns:a16="http://schemas.microsoft.com/office/drawing/2014/main" id="{8CA8CAD4-52C3-421B-AE68-6F936BB79775}"/>
            </a:ext>
          </a:extLst>
        </xdr:cNvPr>
        <xdr:cNvGrpSpPr/>
      </xdr:nvGrpSpPr>
      <xdr:grpSpPr>
        <a:xfrm>
          <a:off x="4176731" y="300194"/>
          <a:ext cx="704998" cy="679532"/>
          <a:chOff x="3644017" y="40164266"/>
          <a:chExt cx="1013014" cy="1121124"/>
        </a:xfrm>
      </xdr:grpSpPr>
      <xdr:pic>
        <xdr:nvPicPr>
          <xdr:cNvPr id="6" name="Imagen 5">
            <a:extLst>
              <a:ext uri="{FF2B5EF4-FFF2-40B4-BE49-F238E27FC236}">
                <a16:creationId xmlns:a16="http://schemas.microsoft.com/office/drawing/2014/main" id="{D4B31A36-FFAC-4F4E-B2CC-4CD3E0ABB3B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1E23A2DF-21AA-422A-B8E5-A6B99990860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9</xdr:col>
      <xdr:colOff>229161</xdr:colOff>
      <xdr:row>1</xdr:row>
      <xdr:rowOff>11206</xdr:rowOff>
    </xdr:from>
    <xdr:to>
      <xdr:col>10</xdr:col>
      <xdr:colOff>683559</xdr:colOff>
      <xdr:row>5</xdr:row>
      <xdr:rowOff>59392</xdr:rowOff>
    </xdr:to>
    <xdr:grpSp>
      <xdr:nvGrpSpPr>
        <xdr:cNvPr id="8" name="Grupo 7">
          <a:hlinkClick xmlns:r="http://schemas.openxmlformats.org/officeDocument/2006/relationships" r:id="rId5"/>
          <a:extLst>
            <a:ext uri="{FF2B5EF4-FFF2-40B4-BE49-F238E27FC236}">
              <a16:creationId xmlns:a16="http://schemas.microsoft.com/office/drawing/2014/main" id="{99162308-3F23-47F9-AEC5-C6F3C58F13B2}"/>
            </a:ext>
          </a:extLst>
        </xdr:cNvPr>
        <xdr:cNvGrpSpPr/>
      </xdr:nvGrpSpPr>
      <xdr:grpSpPr>
        <a:xfrm>
          <a:off x="7430808" y="205441"/>
          <a:ext cx="1276163" cy="825127"/>
          <a:chOff x="4896094" y="40259454"/>
          <a:chExt cx="919026" cy="566376"/>
        </a:xfrm>
      </xdr:grpSpPr>
      <xdr:pic>
        <xdr:nvPicPr>
          <xdr:cNvPr id="9" name="Imagen 8">
            <a:extLst>
              <a:ext uri="{FF2B5EF4-FFF2-40B4-BE49-F238E27FC236}">
                <a16:creationId xmlns:a16="http://schemas.microsoft.com/office/drawing/2014/main" id="{9CDBD9C1-3FFC-41DD-A1FE-9D5F4B35922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742FC507-9CD7-482B-A26A-DDD666FAFC2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3</xdr:col>
      <xdr:colOff>243167</xdr:colOff>
      <xdr:row>0</xdr:row>
      <xdr:rowOff>145676</xdr:rowOff>
    </xdr:from>
    <xdr:to>
      <xdr:col>4</xdr:col>
      <xdr:colOff>475080</xdr:colOff>
      <xdr:row>5</xdr:row>
      <xdr:rowOff>59534</xdr:rowOff>
    </xdr:to>
    <xdr:grpSp>
      <xdr:nvGrpSpPr>
        <xdr:cNvPr id="14" name="Grupo 13">
          <a:hlinkClick xmlns:r="http://schemas.openxmlformats.org/officeDocument/2006/relationships" r:id="rId7"/>
          <a:extLst>
            <a:ext uri="{FF2B5EF4-FFF2-40B4-BE49-F238E27FC236}">
              <a16:creationId xmlns:a16="http://schemas.microsoft.com/office/drawing/2014/main" id="{9D3F4311-A72B-4723-A0C8-570E93A05EAB}"/>
            </a:ext>
          </a:extLst>
        </xdr:cNvPr>
        <xdr:cNvGrpSpPr/>
      </xdr:nvGrpSpPr>
      <xdr:grpSpPr>
        <a:xfrm>
          <a:off x="2514226" y="145676"/>
          <a:ext cx="1053678" cy="885034"/>
          <a:chOff x="11811000" y="215347"/>
          <a:chExt cx="993913" cy="714518"/>
        </a:xfrm>
      </xdr:grpSpPr>
      <xdr:pic>
        <xdr:nvPicPr>
          <xdr:cNvPr id="15" name="Imagen 14">
            <a:extLst>
              <a:ext uri="{FF2B5EF4-FFF2-40B4-BE49-F238E27FC236}">
                <a16:creationId xmlns:a16="http://schemas.microsoft.com/office/drawing/2014/main" id="{A4A3425B-0A0B-4601-8B57-C7AFD7232D9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FFBB8E49-2918-4BEC-9BC6-FB993DB025D5}"/>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xdr:from>
      <xdr:col>7</xdr:col>
      <xdr:colOff>6724</xdr:colOff>
      <xdr:row>1</xdr:row>
      <xdr:rowOff>33619</xdr:rowOff>
    </xdr:from>
    <xdr:to>
      <xdr:col>8</xdr:col>
      <xdr:colOff>403413</xdr:colOff>
      <xdr:row>5</xdr:row>
      <xdr:rowOff>96957</xdr:rowOff>
    </xdr:to>
    <xdr:grpSp>
      <xdr:nvGrpSpPr>
        <xdr:cNvPr id="17" name="Grupo 16">
          <a:hlinkClick xmlns:r="http://schemas.openxmlformats.org/officeDocument/2006/relationships" r:id="rId9"/>
          <a:extLst>
            <a:ext uri="{FF2B5EF4-FFF2-40B4-BE49-F238E27FC236}">
              <a16:creationId xmlns:a16="http://schemas.microsoft.com/office/drawing/2014/main" id="{4CF40DFD-A056-4616-BBFD-EE9EAD9CB6A9}"/>
            </a:ext>
          </a:extLst>
        </xdr:cNvPr>
        <xdr:cNvGrpSpPr/>
      </xdr:nvGrpSpPr>
      <xdr:grpSpPr>
        <a:xfrm>
          <a:off x="5564842" y="227854"/>
          <a:ext cx="1218453" cy="840279"/>
          <a:chOff x="11036077" y="3892564"/>
          <a:chExt cx="965770" cy="859139"/>
        </a:xfrm>
      </xdr:grpSpPr>
      <xdr:pic>
        <xdr:nvPicPr>
          <xdr:cNvPr id="18" name="Imagen 17">
            <a:extLst>
              <a:ext uri="{FF2B5EF4-FFF2-40B4-BE49-F238E27FC236}">
                <a16:creationId xmlns:a16="http://schemas.microsoft.com/office/drawing/2014/main" id="{F8F40EC6-3189-47CD-943E-61B3CEB6C09E}"/>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19" name="CuadroTexto 18">
            <a:extLst>
              <a:ext uri="{FF2B5EF4-FFF2-40B4-BE49-F238E27FC236}">
                <a16:creationId xmlns:a16="http://schemas.microsoft.com/office/drawing/2014/main" id="{E271BC33-75A2-46FC-8342-D26B51BB511A}"/>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editAs="oneCell">
    <xdr:from>
      <xdr:col>0</xdr:col>
      <xdr:colOff>9524</xdr:colOff>
      <xdr:row>6</xdr:row>
      <xdr:rowOff>180975</xdr:rowOff>
    </xdr:from>
    <xdr:to>
      <xdr:col>2</xdr:col>
      <xdr:colOff>95250</xdr:colOff>
      <xdr:row>8</xdr:row>
      <xdr:rowOff>76200</xdr:rowOff>
    </xdr:to>
    <xdr:pic>
      <xdr:nvPicPr>
        <xdr:cNvPr id="20" name="Imagen 19" descr="Secretaría de Educación">
          <a:extLst>
            <a:ext uri="{FF2B5EF4-FFF2-40B4-BE49-F238E27FC236}">
              <a16:creationId xmlns:a16="http://schemas.microsoft.com/office/drawing/2014/main" id="{2FF72A29-F231-47B7-9704-492E8CC722AE}"/>
            </a:ext>
          </a:extLst>
        </xdr:cNvPr>
        <xdr:cNvPicPr/>
      </xdr:nvPicPr>
      <xdr:blipFill rotWithShape="1">
        <a:blip xmlns:r="http://schemas.openxmlformats.org/officeDocument/2006/relationships" r:embed="rId11"/>
        <a:srcRect l="8134" t="9091" r="4785" b="11688"/>
        <a:stretch/>
      </xdr:blipFill>
      <xdr:spPr bwMode="auto">
        <a:xfrm>
          <a:off x="9524" y="1333500"/>
          <a:ext cx="1781176" cy="1019175"/>
        </a:xfrm>
        <a:prstGeom prst="rect">
          <a:avLst/>
        </a:prstGeom>
        <a:noFill/>
        <a:ln w="9525">
          <a:noFill/>
          <a:miter lim="800000"/>
          <a:headEnd/>
          <a:tailEnd/>
        </a:ln>
      </xdr:spPr>
    </xdr:pic>
    <xdr:clientData/>
  </xdr:twoCellAnchor>
  <xdr:twoCellAnchor>
    <xdr:from>
      <xdr:col>7</xdr:col>
      <xdr:colOff>4408</xdr:colOff>
      <xdr:row>5</xdr:row>
      <xdr:rowOff>19050</xdr:rowOff>
    </xdr:from>
    <xdr:to>
      <xdr:col>7</xdr:col>
      <xdr:colOff>4408</xdr:colOff>
      <xdr:row>6</xdr:row>
      <xdr:rowOff>57150</xdr:rowOff>
    </xdr:to>
    <xdr:grpSp>
      <xdr:nvGrpSpPr>
        <xdr:cNvPr id="24" name="Grupo 23">
          <a:hlinkClick xmlns:r="http://schemas.openxmlformats.org/officeDocument/2006/relationships" r:id="rId12"/>
          <a:extLst>
            <a:ext uri="{FF2B5EF4-FFF2-40B4-BE49-F238E27FC236}">
              <a16:creationId xmlns:a16="http://schemas.microsoft.com/office/drawing/2014/main" id="{A0763F45-B83E-4549-91F4-1C1711D5F741}"/>
            </a:ext>
          </a:extLst>
        </xdr:cNvPr>
        <xdr:cNvGrpSpPr/>
      </xdr:nvGrpSpPr>
      <xdr:grpSpPr>
        <a:xfrm>
          <a:off x="5562526" y="990226"/>
          <a:ext cx="0" cy="247277"/>
          <a:chOff x="11069986" y="3892567"/>
          <a:chExt cx="816569" cy="831719"/>
        </a:xfrm>
      </xdr:grpSpPr>
      <xdr:pic>
        <xdr:nvPicPr>
          <xdr:cNvPr id="25" name="Imagen 24">
            <a:extLst>
              <a:ext uri="{FF2B5EF4-FFF2-40B4-BE49-F238E27FC236}">
                <a16:creationId xmlns:a16="http://schemas.microsoft.com/office/drawing/2014/main" id="{63745811-4960-45DB-B63E-574FF9CF64A2}"/>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6" name="CuadroTexto 25">
            <a:extLst>
              <a:ext uri="{FF2B5EF4-FFF2-40B4-BE49-F238E27FC236}">
                <a16:creationId xmlns:a16="http://schemas.microsoft.com/office/drawing/2014/main" id="{7005A50E-3DCC-4AE7-B66D-274FEF9A19FC}"/>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19049</xdr:colOff>
      <xdr:row>2</xdr:row>
      <xdr:rowOff>19050</xdr:rowOff>
    </xdr:from>
    <xdr:to>
      <xdr:col>3</xdr:col>
      <xdr:colOff>819150</xdr:colOff>
      <xdr:row>3</xdr:row>
      <xdr:rowOff>285750</xdr:rowOff>
    </xdr:to>
    <xdr:pic>
      <xdr:nvPicPr>
        <xdr:cNvPr id="4" name="Imagen 3" descr="Secretaría de Educación">
          <a:extLst>
            <a:ext uri="{FF2B5EF4-FFF2-40B4-BE49-F238E27FC236}">
              <a16:creationId xmlns:a16="http://schemas.microsoft.com/office/drawing/2014/main" id="{C7583DF2-6DCD-4083-8B15-15BB80A511D4}"/>
            </a:ext>
          </a:extLst>
        </xdr:cNvPr>
        <xdr:cNvPicPr/>
      </xdr:nvPicPr>
      <xdr:blipFill rotWithShape="1">
        <a:blip xmlns:r="http://schemas.openxmlformats.org/officeDocument/2006/relationships" r:embed="rId1"/>
        <a:srcRect l="8134" t="9091" r="4785" b="11688"/>
        <a:stretch/>
      </xdr:blipFill>
      <xdr:spPr bwMode="auto">
        <a:xfrm>
          <a:off x="19049" y="895350"/>
          <a:ext cx="1781176" cy="704850"/>
        </a:xfrm>
        <a:prstGeom prst="rect">
          <a:avLst/>
        </a:prstGeom>
        <a:noFill/>
        <a:ln w="9525">
          <a:noFill/>
          <a:miter lim="800000"/>
          <a:headEnd/>
          <a:tailEnd/>
        </a:ln>
      </xdr:spPr>
    </xdr:pic>
    <xdr:clientData/>
  </xdr:twoCellAnchor>
  <xdr:twoCellAnchor>
    <xdr:from>
      <xdr:col>3</xdr:col>
      <xdr:colOff>590550</xdr:colOff>
      <xdr:row>1</xdr:row>
      <xdr:rowOff>85725</xdr:rowOff>
    </xdr:from>
    <xdr:to>
      <xdr:col>4</xdr:col>
      <xdr:colOff>333377</xdr:colOff>
      <xdr:row>1</xdr:row>
      <xdr:rowOff>733425</xdr:rowOff>
    </xdr:to>
    <xdr:grpSp>
      <xdr:nvGrpSpPr>
        <xdr:cNvPr id="7" name="Grupo 6">
          <a:hlinkClick xmlns:r="http://schemas.openxmlformats.org/officeDocument/2006/relationships" r:id="rId2"/>
          <a:extLst>
            <a:ext uri="{FF2B5EF4-FFF2-40B4-BE49-F238E27FC236}">
              <a16:creationId xmlns:a16="http://schemas.microsoft.com/office/drawing/2014/main" id="{17BB6E4B-26AD-4641-B0F5-F0E4190B12B7}"/>
            </a:ext>
          </a:extLst>
        </xdr:cNvPr>
        <xdr:cNvGrpSpPr/>
      </xdr:nvGrpSpPr>
      <xdr:grpSpPr>
        <a:xfrm>
          <a:off x="2089150" y="85725"/>
          <a:ext cx="923927" cy="647700"/>
          <a:chOff x="2684805" y="40102191"/>
          <a:chExt cx="833178" cy="960296"/>
        </a:xfrm>
      </xdr:grpSpPr>
      <xdr:pic>
        <xdr:nvPicPr>
          <xdr:cNvPr id="3" name="Imagen 2">
            <a:extLst>
              <a:ext uri="{FF2B5EF4-FFF2-40B4-BE49-F238E27FC236}">
                <a16:creationId xmlns:a16="http://schemas.microsoft.com/office/drawing/2014/main" id="{9DD9E05C-B544-4DE6-906C-BAF0DCE3CF7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6" name="CuadroTexto 5">
            <a:extLst>
              <a:ext uri="{FF2B5EF4-FFF2-40B4-BE49-F238E27FC236}">
                <a16:creationId xmlns:a16="http://schemas.microsoft.com/office/drawing/2014/main" id="{EB62FCBD-0A47-459D-8705-709250A92213}"/>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7</xdr:col>
      <xdr:colOff>571500</xdr:colOff>
      <xdr:row>1</xdr:row>
      <xdr:rowOff>161924</xdr:rowOff>
    </xdr:from>
    <xdr:to>
      <xdr:col>7</xdr:col>
      <xdr:colOff>1504950</xdr:colOff>
      <xdr:row>1</xdr:row>
      <xdr:rowOff>723899</xdr:rowOff>
    </xdr:to>
    <xdr:grpSp>
      <xdr:nvGrpSpPr>
        <xdr:cNvPr id="13" name="Grupo 12">
          <a:hlinkClick xmlns:r="http://schemas.openxmlformats.org/officeDocument/2006/relationships" r:id="rId4"/>
          <a:extLst>
            <a:ext uri="{FF2B5EF4-FFF2-40B4-BE49-F238E27FC236}">
              <a16:creationId xmlns:a16="http://schemas.microsoft.com/office/drawing/2014/main" id="{F7B60FD4-48CB-4EB8-9EED-EB9D53797418}"/>
            </a:ext>
          </a:extLst>
        </xdr:cNvPr>
        <xdr:cNvGrpSpPr/>
      </xdr:nvGrpSpPr>
      <xdr:grpSpPr>
        <a:xfrm>
          <a:off x="6756400" y="161924"/>
          <a:ext cx="933450" cy="561975"/>
          <a:chOff x="3644017" y="40164266"/>
          <a:chExt cx="1013014" cy="1121124"/>
        </a:xfrm>
      </xdr:grpSpPr>
      <xdr:pic>
        <xdr:nvPicPr>
          <xdr:cNvPr id="9" name="Imagen 8">
            <a:extLst>
              <a:ext uri="{FF2B5EF4-FFF2-40B4-BE49-F238E27FC236}">
                <a16:creationId xmlns:a16="http://schemas.microsoft.com/office/drawing/2014/main" id="{0688C537-6570-4DC0-A57F-5445B1AAA71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10" name="CuadroTexto 9">
            <a:extLst>
              <a:ext uri="{FF2B5EF4-FFF2-40B4-BE49-F238E27FC236}">
                <a16:creationId xmlns:a16="http://schemas.microsoft.com/office/drawing/2014/main" id="{83C4FAFA-4E89-4DD1-BEDB-592E643D1264}"/>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9</xdr:col>
      <xdr:colOff>152400</xdr:colOff>
      <xdr:row>1</xdr:row>
      <xdr:rowOff>104774</xdr:rowOff>
    </xdr:from>
    <xdr:to>
      <xdr:col>9</xdr:col>
      <xdr:colOff>1314451</xdr:colOff>
      <xdr:row>2</xdr:row>
      <xdr:rowOff>47624</xdr:rowOff>
    </xdr:to>
    <xdr:grpSp>
      <xdr:nvGrpSpPr>
        <xdr:cNvPr id="19" name="Grupo 18">
          <a:hlinkClick xmlns:r="http://schemas.openxmlformats.org/officeDocument/2006/relationships" r:id="rId6"/>
          <a:extLst>
            <a:ext uri="{FF2B5EF4-FFF2-40B4-BE49-F238E27FC236}">
              <a16:creationId xmlns:a16="http://schemas.microsoft.com/office/drawing/2014/main" id="{DD485BDD-8B74-4772-82AE-17768B6E8FC9}"/>
            </a:ext>
          </a:extLst>
        </xdr:cNvPr>
        <xdr:cNvGrpSpPr/>
      </xdr:nvGrpSpPr>
      <xdr:grpSpPr>
        <a:xfrm>
          <a:off x="11976100" y="104774"/>
          <a:ext cx="1162051" cy="768350"/>
          <a:chOff x="4896094" y="40259454"/>
          <a:chExt cx="919026" cy="772331"/>
        </a:xfrm>
      </xdr:grpSpPr>
      <xdr:pic>
        <xdr:nvPicPr>
          <xdr:cNvPr id="17" name="Imagen 16">
            <a:extLst>
              <a:ext uri="{FF2B5EF4-FFF2-40B4-BE49-F238E27FC236}">
                <a16:creationId xmlns:a16="http://schemas.microsoft.com/office/drawing/2014/main" id="{B2E65033-A339-47A1-ABD1-BDCD0D4E029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8" name="CuadroTexto 17">
            <a:extLst>
              <a:ext uri="{FF2B5EF4-FFF2-40B4-BE49-F238E27FC236}">
                <a16:creationId xmlns:a16="http://schemas.microsoft.com/office/drawing/2014/main" id="{C8FF0636-5F73-40C4-B2D8-9B584EC65B24}"/>
              </a:ext>
            </a:extLst>
          </xdr:cNvPr>
          <xdr:cNvSpPr txBox="1"/>
        </xdr:nvSpPr>
        <xdr:spPr>
          <a:xfrm>
            <a:off x="4896094" y="40657486"/>
            <a:ext cx="919026" cy="37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7</xdr:col>
      <xdr:colOff>2842858</xdr:colOff>
      <xdr:row>1</xdr:row>
      <xdr:rowOff>19050</xdr:rowOff>
    </xdr:from>
    <xdr:to>
      <xdr:col>7</xdr:col>
      <xdr:colOff>3848099</xdr:colOff>
      <xdr:row>2</xdr:row>
      <xdr:rowOff>57150</xdr:rowOff>
    </xdr:to>
    <xdr:grpSp>
      <xdr:nvGrpSpPr>
        <xdr:cNvPr id="23" name="Grupo 22">
          <a:hlinkClick xmlns:r="http://schemas.openxmlformats.org/officeDocument/2006/relationships" r:id="rId8"/>
          <a:extLst>
            <a:ext uri="{FF2B5EF4-FFF2-40B4-BE49-F238E27FC236}">
              <a16:creationId xmlns:a16="http://schemas.microsoft.com/office/drawing/2014/main" id="{3E748C2D-1112-49D5-BEED-9EBB3D1AA838}"/>
            </a:ext>
          </a:extLst>
        </xdr:cNvPr>
        <xdr:cNvGrpSpPr/>
      </xdr:nvGrpSpPr>
      <xdr:grpSpPr>
        <a:xfrm>
          <a:off x="9027758" y="19050"/>
          <a:ext cx="1005241" cy="863600"/>
          <a:chOff x="11069986" y="3892567"/>
          <a:chExt cx="816569" cy="831719"/>
        </a:xfrm>
      </xdr:grpSpPr>
      <xdr:pic>
        <xdr:nvPicPr>
          <xdr:cNvPr id="24" name="Imagen 23">
            <a:extLst>
              <a:ext uri="{FF2B5EF4-FFF2-40B4-BE49-F238E27FC236}">
                <a16:creationId xmlns:a16="http://schemas.microsoft.com/office/drawing/2014/main" id="{F96AF2FF-E4A6-4AA2-8FEC-C8084B22D7DB}"/>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5" name="CuadroTexto 24">
            <a:extLst>
              <a:ext uri="{FF2B5EF4-FFF2-40B4-BE49-F238E27FC236}">
                <a16:creationId xmlns:a16="http://schemas.microsoft.com/office/drawing/2014/main" id="{C3A4CC4C-705F-460C-98C0-518CE444F0DB}"/>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0</xdr:colOff>
      <xdr:row>1</xdr:row>
      <xdr:rowOff>114300</xdr:rowOff>
    </xdr:from>
    <xdr:to>
      <xdr:col>6</xdr:col>
      <xdr:colOff>752129</xdr:colOff>
      <xdr:row>1</xdr:row>
      <xdr:rowOff>754202</xdr:rowOff>
    </xdr:to>
    <xdr:grpSp>
      <xdr:nvGrpSpPr>
        <xdr:cNvPr id="14" name="Grupo 13">
          <a:hlinkClick xmlns:r="http://schemas.openxmlformats.org/officeDocument/2006/relationships" r:id="rId10"/>
          <a:extLst>
            <a:ext uri="{FF2B5EF4-FFF2-40B4-BE49-F238E27FC236}">
              <a16:creationId xmlns:a16="http://schemas.microsoft.com/office/drawing/2014/main" id="{13D5F841-D943-4ABE-927C-ED3330CE7E44}"/>
            </a:ext>
          </a:extLst>
        </xdr:cNvPr>
        <xdr:cNvGrpSpPr/>
      </xdr:nvGrpSpPr>
      <xdr:grpSpPr>
        <a:xfrm>
          <a:off x="4622800" y="114300"/>
          <a:ext cx="752129" cy="639902"/>
          <a:chOff x="13178956" y="290367"/>
          <a:chExt cx="694583" cy="743448"/>
        </a:xfrm>
      </xdr:grpSpPr>
      <xdr:pic>
        <xdr:nvPicPr>
          <xdr:cNvPr id="11" name="Imagen 10">
            <a:extLst>
              <a:ext uri="{FF2B5EF4-FFF2-40B4-BE49-F238E27FC236}">
                <a16:creationId xmlns:a16="http://schemas.microsoft.com/office/drawing/2014/main" id="{891D932D-8B15-4E5F-8F8D-1AB6EFC930EB}"/>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2" name="CuadroTexto 11">
            <a:extLst>
              <a:ext uri="{FF2B5EF4-FFF2-40B4-BE49-F238E27FC236}">
                <a16:creationId xmlns:a16="http://schemas.microsoft.com/office/drawing/2014/main" id="{D42C3C3B-3A19-43F9-B484-857988573F5E}"/>
              </a:ext>
            </a:extLst>
          </xdr:cNvPr>
          <xdr:cNvSpPr txBox="1"/>
        </xdr:nvSpPr>
        <xdr:spPr>
          <a:xfrm>
            <a:off x="13178956" y="781050"/>
            <a:ext cx="694583" cy="2527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7112</xdr:colOff>
      <xdr:row>9</xdr:row>
      <xdr:rowOff>174969</xdr:rowOff>
    </xdr:from>
    <xdr:to>
      <xdr:col>10</xdr:col>
      <xdr:colOff>571500</xdr:colOff>
      <xdr:row>29</xdr:row>
      <xdr:rowOff>44823</xdr:rowOff>
    </xdr:to>
    <xdr:graphicFrame macro="">
      <xdr:nvGraphicFramePr>
        <xdr:cNvPr id="2" name="Gráfico 1">
          <a:extLst>
            <a:ext uri="{FF2B5EF4-FFF2-40B4-BE49-F238E27FC236}">
              <a16:creationId xmlns:a16="http://schemas.microsoft.com/office/drawing/2014/main" id="{67D6F01D-1B9E-41C8-B1CA-554CDA3143D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1007993</xdr:colOff>
      <xdr:row>32</xdr:row>
      <xdr:rowOff>180975</xdr:rowOff>
    </xdr:from>
    <xdr:to>
      <xdr:col>10</xdr:col>
      <xdr:colOff>1027043</xdr:colOff>
      <xdr:row>51</xdr:row>
      <xdr:rowOff>166689</xdr:rowOff>
    </xdr:to>
    <xdr:graphicFrame macro="">
      <xdr:nvGraphicFramePr>
        <xdr:cNvPr id="7" name="Gráfico 6">
          <a:extLst>
            <a:ext uri="{FF2B5EF4-FFF2-40B4-BE49-F238E27FC236}">
              <a16:creationId xmlns:a16="http://schemas.microsoft.com/office/drawing/2014/main" id="{4282DFF7-8A6D-4774-B445-95B6F40D39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940490</xdr:colOff>
      <xdr:row>56</xdr:row>
      <xdr:rowOff>189258</xdr:rowOff>
    </xdr:from>
    <xdr:to>
      <xdr:col>10</xdr:col>
      <xdr:colOff>1027043</xdr:colOff>
      <xdr:row>75</xdr:row>
      <xdr:rowOff>174972</xdr:rowOff>
    </xdr:to>
    <xdr:graphicFrame macro="">
      <xdr:nvGraphicFramePr>
        <xdr:cNvPr id="10" name="Gráfico 9">
          <a:extLst>
            <a:ext uri="{FF2B5EF4-FFF2-40B4-BE49-F238E27FC236}">
              <a16:creationId xmlns:a16="http://schemas.microsoft.com/office/drawing/2014/main" id="{C7AA3DE2-0246-4079-B85B-9E248D818D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1027041</xdr:colOff>
      <xdr:row>78</xdr:row>
      <xdr:rowOff>115957</xdr:rowOff>
    </xdr:from>
    <xdr:to>
      <xdr:col>11</xdr:col>
      <xdr:colOff>49694</xdr:colOff>
      <xdr:row>99</xdr:row>
      <xdr:rowOff>149087</xdr:rowOff>
    </xdr:to>
    <xdr:graphicFrame macro="">
      <xdr:nvGraphicFramePr>
        <xdr:cNvPr id="5" name="Gráfico 4">
          <a:extLst>
            <a:ext uri="{FF2B5EF4-FFF2-40B4-BE49-F238E27FC236}">
              <a16:creationId xmlns:a16="http://schemas.microsoft.com/office/drawing/2014/main" id="{93E9FFE6-399C-4B8B-ABFF-F3583CBB4D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1010478</xdr:colOff>
      <xdr:row>102</xdr:row>
      <xdr:rowOff>173934</xdr:rowOff>
    </xdr:from>
    <xdr:to>
      <xdr:col>11</xdr:col>
      <xdr:colOff>24848</xdr:colOff>
      <xdr:row>126</xdr:row>
      <xdr:rowOff>8283</xdr:rowOff>
    </xdr:to>
    <xdr:graphicFrame macro="">
      <xdr:nvGraphicFramePr>
        <xdr:cNvPr id="11" name="Gráfico 10">
          <a:extLst>
            <a:ext uri="{FF2B5EF4-FFF2-40B4-BE49-F238E27FC236}">
              <a16:creationId xmlns:a16="http://schemas.microsoft.com/office/drawing/2014/main" id="{1C30AEDE-E989-46D6-BDD7-F2852B7DA8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129</xdr:row>
      <xdr:rowOff>8283</xdr:rowOff>
    </xdr:from>
    <xdr:to>
      <xdr:col>11</xdr:col>
      <xdr:colOff>33130</xdr:colOff>
      <xdr:row>150</xdr:row>
      <xdr:rowOff>33130</xdr:rowOff>
    </xdr:to>
    <xdr:graphicFrame macro="">
      <xdr:nvGraphicFramePr>
        <xdr:cNvPr id="13" name="Gráfico 12">
          <a:extLst>
            <a:ext uri="{FF2B5EF4-FFF2-40B4-BE49-F238E27FC236}">
              <a16:creationId xmlns:a16="http://schemas.microsoft.com/office/drawing/2014/main" id="{B4EC25F0-341F-4060-9BF3-F1DB39AD2C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xdr:col>
      <xdr:colOff>33960</xdr:colOff>
      <xdr:row>2</xdr:row>
      <xdr:rowOff>157371</xdr:rowOff>
    </xdr:from>
    <xdr:to>
      <xdr:col>3</xdr:col>
      <xdr:colOff>621198</xdr:colOff>
      <xdr:row>4</xdr:row>
      <xdr:rowOff>298175</xdr:rowOff>
    </xdr:to>
    <xdr:pic>
      <xdr:nvPicPr>
        <xdr:cNvPr id="14" name="Imagen 13" descr="Secretaría de Educación">
          <a:extLst>
            <a:ext uri="{FF2B5EF4-FFF2-40B4-BE49-F238E27FC236}">
              <a16:creationId xmlns:a16="http://schemas.microsoft.com/office/drawing/2014/main" id="{FF2E4092-6590-4C23-988F-971D89F3ED17}"/>
            </a:ext>
          </a:extLst>
        </xdr:cNvPr>
        <xdr:cNvPicPr/>
      </xdr:nvPicPr>
      <xdr:blipFill rotWithShape="1">
        <a:blip xmlns:r="http://schemas.openxmlformats.org/officeDocument/2006/relationships" r:embed="rId7"/>
        <a:srcRect l="8134" t="9091" r="4785" b="11688"/>
        <a:stretch/>
      </xdr:blipFill>
      <xdr:spPr bwMode="auto">
        <a:xfrm>
          <a:off x="439808" y="356154"/>
          <a:ext cx="1514890" cy="795130"/>
        </a:xfrm>
        <a:prstGeom prst="rect">
          <a:avLst/>
        </a:prstGeom>
        <a:noFill/>
        <a:ln w="9525">
          <a:noFill/>
          <a:miter lim="800000"/>
          <a:headEnd/>
          <a:tailEnd/>
        </a:ln>
      </xdr:spPr>
    </xdr:pic>
    <xdr:clientData/>
  </xdr:twoCellAnchor>
  <xdr:twoCellAnchor>
    <xdr:from>
      <xdr:col>2</xdr:col>
      <xdr:colOff>686970</xdr:colOff>
      <xdr:row>0</xdr:row>
      <xdr:rowOff>41412</xdr:rowOff>
    </xdr:from>
    <xdr:to>
      <xdr:col>3</xdr:col>
      <xdr:colOff>343419</xdr:colOff>
      <xdr:row>2</xdr:row>
      <xdr:rowOff>0</xdr:rowOff>
    </xdr:to>
    <xdr:grpSp>
      <xdr:nvGrpSpPr>
        <xdr:cNvPr id="21" name="Grupo 20">
          <a:hlinkClick xmlns:r="http://schemas.openxmlformats.org/officeDocument/2006/relationships" r:id="rId8"/>
          <a:extLst>
            <a:ext uri="{FF2B5EF4-FFF2-40B4-BE49-F238E27FC236}">
              <a16:creationId xmlns:a16="http://schemas.microsoft.com/office/drawing/2014/main" id="{08EE08D4-0054-4CB3-A8E0-C9840965F749}"/>
            </a:ext>
          </a:extLst>
        </xdr:cNvPr>
        <xdr:cNvGrpSpPr/>
      </xdr:nvGrpSpPr>
      <xdr:grpSpPr>
        <a:xfrm>
          <a:off x="1150146" y="41412"/>
          <a:ext cx="717273" cy="660823"/>
          <a:chOff x="2684805" y="40102191"/>
          <a:chExt cx="833178" cy="960296"/>
        </a:xfrm>
      </xdr:grpSpPr>
      <xdr:pic>
        <xdr:nvPicPr>
          <xdr:cNvPr id="22" name="Imagen 21">
            <a:extLst>
              <a:ext uri="{FF2B5EF4-FFF2-40B4-BE49-F238E27FC236}">
                <a16:creationId xmlns:a16="http://schemas.microsoft.com/office/drawing/2014/main" id="{440F1411-6F04-4809-922B-C8C5E0D40A97}"/>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27" name="CuadroTexto 26">
            <a:extLst>
              <a:ext uri="{FF2B5EF4-FFF2-40B4-BE49-F238E27FC236}">
                <a16:creationId xmlns:a16="http://schemas.microsoft.com/office/drawing/2014/main" id="{81073FDE-AF99-41AE-9609-5551DBF41CDF}"/>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10</xdr:col>
      <xdr:colOff>136124</xdr:colOff>
      <xdr:row>0</xdr:row>
      <xdr:rowOff>46927</xdr:rowOff>
    </xdr:from>
    <xdr:to>
      <xdr:col>11</xdr:col>
      <xdr:colOff>225580</xdr:colOff>
      <xdr:row>2</xdr:row>
      <xdr:rowOff>0</xdr:rowOff>
    </xdr:to>
    <xdr:grpSp>
      <xdr:nvGrpSpPr>
        <xdr:cNvPr id="34" name="Grupo 33">
          <a:hlinkClick xmlns:r="http://schemas.openxmlformats.org/officeDocument/2006/relationships" r:id="rId10"/>
          <a:extLst>
            <a:ext uri="{FF2B5EF4-FFF2-40B4-BE49-F238E27FC236}">
              <a16:creationId xmlns:a16="http://schemas.microsoft.com/office/drawing/2014/main" id="{D1B0F693-842B-46CB-8A91-7FA2A4088905}"/>
            </a:ext>
          </a:extLst>
        </xdr:cNvPr>
        <xdr:cNvGrpSpPr/>
      </xdr:nvGrpSpPr>
      <xdr:grpSpPr>
        <a:xfrm>
          <a:off x="9295065" y="46927"/>
          <a:ext cx="1075574" cy="655308"/>
          <a:chOff x="4896094" y="40259454"/>
          <a:chExt cx="919026" cy="566376"/>
        </a:xfrm>
      </xdr:grpSpPr>
      <xdr:pic>
        <xdr:nvPicPr>
          <xdr:cNvPr id="35" name="Imagen 34">
            <a:extLst>
              <a:ext uri="{FF2B5EF4-FFF2-40B4-BE49-F238E27FC236}">
                <a16:creationId xmlns:a16="http://schemas.microsoft.com/office/drawing/2014/main" id="{4530F262-7336-47DD-8DD0-250E12BB7A57}"/>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36" name="CuadroTexto 35">
            <a:extLst>
              <a:ext uri="{FF2B5EF4-FFF2-40B4-BE49-F238E27FC236}">
                <a16:creationId xmlns:a16="http://schemas.microsoft.com/office/drawing/2014/main" id="{E260F029-4391-40C0-8D5C-9AB6876631DE}"/>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8</xdr:col>
      <xdr:colOff>68751</xdr:colOff>
      <xdr:row>0</xdr:row>
      <xdr:rowOff>0</xdr:rowOff>
    </xdr:from>
    <xdr:to>
      <xdr:col>9</xdr:col>
      <xdr:colOff>225093</xdr:colOff>
      <xdr:row>2</xdr:row>
      <xdr:rowOff>0</xdr:rowOff>
    </xdr:to>
    <xdr:grpSp>
      <xdr:nvGrpSpPr>
        <xdr:cNvPr id="37" name="Grupo 36">
          <a:hlinkClick xmlns:r="http://schemas.openxmlformats.org/officeDocument/2006/relationships" r:id="rId12"/>
          <a:extLst>
            <a:ext uri="{FF2B5EF4-FFF2-40B4-BE49-F238E27FC236}">
              <a16:creationId xmlns:a16="http://schemas.microsoft.com/office/drawing/2014/main" id="{B196FB11-C5FC-4079-B5CB-6A9B8EE845A6}"/>
            </a:ext>
          </a:extLst>
        </xdr:cNvPr>
        <xdr:cNvGrpSpPr/>
      </xdr:nvGrpSpPr>
      <xdr:grpSpPr>
        <a:xfrm>
          <a:off x="6986516" y="0"/>
          <a:ext cx="1336695" cy="702235"/>
          <a:chOff x="11036077" y="3892564"/>
          <a:chExt cx="965770" cy="859139"/>
        </a:xfrm>
      </xdr:grpSpPr>
      <xdr:pic>
        <xdr:nvPicPr>
          <xdr:cNvPr id="38" name="Imagen 37">
            <a:extLst>
              <a:ext uri="{FF2B5EF4-FFF2-40B4-BE49-F238E27FC236}">
                <a16:creationId xmlns:a16="http://schemas.microsoft.com/office/drawing/2014/main" id="{71557CCA-CE56-4CAE-B2A1-5A436897FBC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39" name="CuadroTexto 38">
            <a:extLst>
              <a:ext uri="{FF2B5EF4-FFF2-40B4-BE49-F238E27FC236}">
                <a16:creationId xmlns:a16="http://schemas.microsoft.com/office/drawing/2014/main" id="{E66AB5D2-AF0B-4F85-82B6-3D090F4753EB}"/>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xdr:from>
      <xdr:col>4</xdr:col>
      <xdr:colOff>553747</xdr:colOff>
      <xdr:row>0</xdr:row>
      <xdr:rowOff>46166</xdr:rowOff>
    </xdr:from>
    <xdr:to>
      <xdr:col>5</xdr:col>
      <xdr:colOff>420611</xdr:colOff>
      <xdr:row>2</xdr:row>
      <xdr:rowOff>14880</xdr:rowOff>
    </xdr:to>
    <xdr:grpSp>
      <xdr:nvGrpSpPr>
        <xdr:cNvPr id="40" name="Grupo 39">
          <a:hlinkClick xmlns:r="http://schemas.openxmlformats.org/officeDocument/2006/relationships" r:id="rId14"/>
          <a:extLst>
            <a:ext uri="{FF2B5EF4-FFF2-40B4-BE49-F238E27FC236}">
              <a16:creationId xmlns:a16="http://schemas.microsoft.com/office/drawing/2014/main" id="{0FF9903F-7BC9-4350-807A-359C0FCB624D}"/>
            </a:ext>
          </a:extLst>
        </xdr:cNvPr>
        <xdr:cNvGrpSpPr/>
      </xdr:nvGrpSpPr>
      <xdr:grpSpPr>
        <a:xfrm>
          <a:off x="2914453" y="46166"/>
          <a:ext cx="882864" cy="670949"/>
          <a:chOff x="13134975" y="290367"/>
          <a:chExt cx="752129" cy="724215"/>
        </a:xfrm>
      </xdr:grpSpPr>
      <xdr:pic>
        <xdr:nvPicPr>
          <xdr:cNvPr id="41" name="Imagen 40">
            <a:extLst>
              <a:ext uri="{FF2B5EF4-FFF2-40B4-BE49-F238E27FC236}">
                <a16:creationId xmlns:a16="http://schemas.microsoft.com/office/drawing/2014/main" id="{95297372-ED0F-4BE7-B8CF-2FA8CAF07EF1}"/>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42" name="CuadroTexto 41">
            <a:extLst>
              <a:ext uri="{FF2B5EF4-FFF2-40B4-BE49-F238E27FC236}">
                <a16:creationId xmlns:a16="http://schemas.microsoft.com/office/drawing/2014/main" id="{9E6B6F8F-74FA-4C54-82AF-CA29EE4CD9D1}"/>
              </a:ext>
            </a:extLst>
          </xdr:cNvPr>
          <xdr:cNvSpPr txBox="1"/>
        </xdr:nvSpPr>
        <xdr:spPr>
          <a:xfrm>
            <a:off x="13134975" y="781050"/>
            <a:ext cx="752129" cy="233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6</xdr:col>
      <xdr:colOff>361512</xdr:colOff>
      <xdr:row>0</xdr:row>
      <xdr:rowOff>49694</xdr:rowOff>
    </xdr:from>
    <xdr:to>
      <xdr:col>7</xdr:col>
      <xdr:colOff>328381</xdr:colOff>
      <xdr:row>2</xdr:row>
      <xdr:rowOff>0</xdr:rowOff>
    </xdr:to>
    <xdr:grpSp>
      <xdr:nvGrpSpPr>
        <xdr:cNvPr id="6" name="Grupo 5">
          <a:hlinkClick xmlns:r="http://schemas.openxmlformats.org/officeDocument/2006/relationships" r:id="rId16"/>
          <a:extLst>
            <a:ext uri="{FF2B5EF4-FFF2-40B4-BE49-F238E27FC236}">
              <a16:creationId xmlns:a16="http://schemas.microsoft.com/office/drawing/2014/main" id="{B0E10148-ADB9-4C10-B086-B6A14CB4A3B1}"/>
            </a:ext>
          </a:extLst>
        </xdr:cNvPr>
        <xdr:cNvGrpSpPr/>
      </xdr:nvGrpSpPr>
      <xdr:grpSpPr>
        <a:xfrm>
          <a:off x="4918571" y="49694"/>
          <a:ext cx="1147222" cy="652541"/>
          <a:chOff x="11811000" y="215347"/>
          <a:chExt cx="993913" cy="714518"/>
        </a:xfrm>
      </xdr:grpSpPr>
      <xdr:pic>
        <xdr:nvPicPr>
          <xdr:cNvPr id="4" name="Imagen 3">
            <a:extLst>
              <a:ext uri="{FF2B5EF4-FFF2-40B4-BE49-F238E27FC236}">
                <a16:creationId xmlns:a16="http://schemas.microsoft.com/office/drawing/2014/main" id="{C0BAE85D-8EDA-4119-90FD-EEB89B0A110F}"/>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43" name="CuadroTexto 42">
            <a:extLst>
              <a:ext uri="{FF2B5EF4-FFF2-40B4-BE49-F238E27FC236}">
                <a16:creationId xmlns:a16="http://schemas.microsoft.com/office/drawing/2014/main" id="{995E4698-7111-449F-B0C7-18E7CB27B126}"/>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295274</xdr:colOff>
      <xdr:row>2</xdr:row>
      <xdr:rowOff>0</xdr:rowOff>
    </xdr:from>
    <xdr:to>
      <xdr:col>2</xdr:col>
      <xdr:colOff>2571749</xdr:colOff>
      <xdr:row>6</xdr:row>
      <xdr:rowOff>123825</xdr:rowOff>
    </xdr:to>
    <xdr:pic>
      <xdr:nvPicPr>
        <xdr:cNvPr id="3" name="Imagen 2" descr="Secretaría de Educación">
          <a:extLst>
            <a:ext uri="{FF2B5EF4-FFF2-40B4-BE49-F238E27FC236}">
              <a16:creationId xmlns:a16="http://schemas.microsoft.com/office/drawing/2014/main" id="{94723021-37A9-4123-A4A1-0AE001D214DA}"/>
            </a:ext>
          </a:extLst>
        </xdr:cNvPr>
        <xdr:cNvPicPr/>
      </xdr:nvPicPr>
      <xdr:blipFill rotWithShape="1">
        <a:blip xmlns:r="http://schemas.openxmlformats.org/officeDocument/2006/relationships" r:embed="rId1"/>
        <a:srcRect l="8134" t="9091" r="4785" b="11688"/>
        <a:stretch/>
      </xdr:blipFill>
      <xdr:spPr bwMode="auto">
        <a:xfrm>
          <a:off x="733424" y="200025"/>
          <a:ext cx="2276475" cy="933450"/>
        </a:xfrm>
        <a:prstGeom prst="rect">
          <a:avLst/>
        </a:prstGeom>
        <a:noFill/>
        <a:ln w="9525">
          <a:noFill/>
          <a:miter lim="800000"/>
          <a:headEnd/>
          <a:tailEnd/>
        </a:ln>
      </xdr:spPr>
    </xdr:pic>
    <xdr:clientData/>
  </xdr:twoCellAnchor>
  <xdr:twoCellAnchor>
    <xdr:from>
      <xdr:col>2</xdr:col>
      <xdr:colOff>171450</xdr:colOff>
      <xdr:row>0</xdr:row>
      <xdr:rowOff>0</xdr:rowOff>
    </xdr:from>
    <xdr:to>
      <xdr:col>2</xdr:col>
      <xdr:colOff>746781</xdr:colOff>
      <xdr:row>2</xdr:row>
      <xdr:rowOff>0</xdr:rowOff>
    </xdr:to>
    <xdr:grpSp>
      <xdr:nvGrpSpPr>
        <xdr:cNvPr id="15" name="Grupo 14">
          <a:hlinkClick xmlns:r="http://schemas.openxmlformats.org/officeDocument/2006/relationships" r:id="rId2"/>
          <a:extLst>
            <a:ext uri="{FF2B5EF4-FFF2-40B4-BE49-F238E27FC236}">
              <a16:creationId xmlns:a16="http://schemas.microsoft.com/office/drawing/2014/main" id="{8F200E95-A69A-428B-97F0-4A1520583C42}"/>
            </a:ext>
          </a:extLst>
        </xdr:cNvPr>
        <xdr:cNvGrpSpPr/>
      </xdr:nvGrpSpPr>
      <xdr:grpSpPr>
        <a:xfrm>
          <a:off x="666750" y="0"/>
          <a:ext cx="575331" cy="723900"/>
          <a:chOff x="2684805" y="40102191"/>
          <a:chExt cx="833178" cy="960296"/>
        </a:xfrm>
      </xdr:grpSpPr>
      <xdr:pic>
        <xdr:nvPicPr>
          <xdr:cNvPr id="16" name="Imagen 15">
            <a:extLst>
              <a:ext uri="{FF2B5EF4-FFF2-40B4-BE49-F238E27FC236}">
                <a16:creationId xmlns:a16="http://schemas.microsoft.com/office/drawing/2014/main" id="{D47C6B27-4A36-495E-9BE4-23ED1783893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17" name="CuadroTexto 16">
            <a:extLst>
              <a:ext uri="{FF2B5EF4-FFF2-40B4-BE49-F238E27FC236}">
                <a16:creationId xmlns:a16="http://schemas.microsoft.com/office/drawing/2014/main" id="{3A9F8600-27C1-4A56-9E21-2171E9086E11}"/>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4</xdr:col>
      <xdr:colOff>1955352</xdr:colOff>
      <xdr:row>0</xdr:row>
      <xdr:rowOff>61135</xdr:rowOff>
    </xdr:from>
    <xdr:to>
      <xdr:col>4</xdr:col>
      <xdr:colOff>2600585</xdr:colOff>
      <xdr:row>2</xdr:row>
      <xdr:rowOff>0</xdr:rowOff>
    </xdr:to>
    <xdr:grpSp>
      <xdr:nvGrpSpPr>
        <xdr:cNvPr id="18" name="Grupo 17">
          <a:hlinkClick xmlns:r="http://schemas.openxmlformats.org/officeDocument/2006/relationships" r:id="rId4"/>
          <a:extLst>
            <a:ext uri="{FF2B5EF4-FFF2-40B4-BE49-F238E27FC236}">
              <a16:creationId xmlns:a16="http://schemas.microsoft.com/office/drawing/2014/main" id="{C1210111-C40D-4934-B7B5-04180C7FA101}"/>
            </a:ext>
          </a:extLst>
        </xdr:cNvPr>
        <xdr:cNvGrpSpPr/>
      </xdr:nvGrpSpPr>
      <xdr:grpSpPr>
        <a:xfrm>
          <a:off x="6413052" y="61135"/>
          <a:ext cx="645233" cy="662765"/>
          <a:chOff x="3644017" y="40164266"/>
          <a:chExt cx="1013014" cy="1121124"/>
        </a:xfrm>
      </xdr:grpSpPr>
      <xdr:pic>
        <xdr:nvPicPr>
          <xdr:cNvPr id="22" name="Imagen 21">
            <a:extLst>
              <a:ext uri="{FF2B5EF4-FFF2-40B4-BE49-F238E27FC236}">
                <a16:creationId xmlns:a16="http://schemas.microsoft.com/office/drawing/2014/main" id="{D28702A7-C802-46B1-BEE7-44CA3ED39BC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23" name="CuadroTexto 22">
            <a:extLst>
              <a:ext uri="{FF2B5EF4-FFF2-40B4-BE49-F238E27FC236}">
                <a16:creationId xmlns:a16="http://schemas.microsoft.com/office/drawing/2014/main" id="{E4E4A430-C8DB-4239-96EE-95ED48D9C78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4</xdr:col>
      <xdr:colOff>3524250</xdr:colOff>
      <xdr:row>0</xdr:row>
      <xdr:rowOff>57151</xdr:rowOff>
    </xdr:from>
    <xdr:to>
      <xdr:col>4</xdr:col>
      <xdr:colOff>4524376</xdr:colOff>
      <xdr:row>2</xdr:row>
      <xdr:rowOff>0</xdr:rowOff>
    </xdr:to>
    <xdr:grpSp>
      <xdr:nvGrpSpPr>
        <xdr:cNvPr id="24" name="Grupo 23">
          <a:hlinkClick xmlns:r="http://schemas.openxmlformats.org/officeDocument/2006/relationships" r:id="rId6"/>
          <a:extLst>
            <a:ext uri="{FF2B5EF4-FFF2-40B4-BE49-F238E27FC236}">
              <a16:creationId xmlns:a16="http://schemas.microsoft.com/office/drawing/2014/main" id="{E07AABEB-A7B1-4234-BB0F-A026B6821817}"/>
            </a:ext>
          </a:extLst>
        </xdr:cNvPr>
        <xdr:cNvGrpSpPr/>
      </xdr:nvGrpSpPr>
      <xdr:grpSpPr>
        <a:xfrm>
          <a:off x="7981950" y="57151"/>
          <a:ext cx="1000126" cy="666749"/>
          <a:chOff x="4896094" y="40259454"/>
          <a:chExt cx="919026" cy="566376"/>
        </a:xfrm>
      </xdr:grpSpPr>
      <xdr:pic>
        <xdr:nvPicPr>
          <xdr:cNvPr id="25" name="Imagen 24">
            <a:extLst>
              <a:ext uri="{FF2B5EF4-FFF2-40B4-BE49-F238E27FC236}">
                <a16:creationId xmlns:a16="http://schemas.microsoft.com/office/drawing/2014/main" id="{E7EEF506-D9F6-4A60-BD0F-9E7B5DB4555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26" name="CuadroTexto 25">
            <a:extLst>
              <a:ext uri="{FF2B5EF4-FFF2-40B4-BE49-F238E27FC236}">
                <a16:creationId xmlns:a16="http://schemas.microsoft.com/office/drawing/2014/main" id="{5227E7A3-9E94-4F5B-8B2C-D460BF384CC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2</xdr:col>
      <xdr:colOff>1651655</xdr:colOff>
      <xdr:row>0</xdr:row>
      <xdr:rowOff>54059</xdr:rowOff>
    </xdr:from>
    <xdr:to>
      <xdr:col>2</xdr:col>
      <xdr:colOff>2403784</xdr:colOff>
      <xdr:row>2</xdr:row>
      <xdr:rowOff>8872</xdr:rowOff>
    </xdr:to>
    <xdr:grpSp>
      <xdr:nvGrpSpPr>
        <xdr:cNvPr id="30" name="Grupo 29">
          <a:hlinkClick xmlns:r="http://schemas.openxmlformats.org/officeDocument/2006/relationships" r:id="rId8"/>
          <a:extLst>
            <a:ext uri="{FF2B5EF4-FFF2-40B4-BE49-F238E27FC236}">
              <a16:creationId xmlns:a16="http://schemas.microsoft.com/office/drawing/2014/main" id="{4D3E5E1D-591D-4339-8023-D1EEB32D7DF7}"/>
            </a:ext>
          </a:extLst>
        </xdr:cNvPr>
        <xdr:cNvGrpSpPr/>
      </xdr:nvGrpSpPr>
      <xdr:grpSpPr>
        <a:xfrm>
          <a:off x="2146955" y="54059"/>
          <a:ext cx="752129" cy="678713"/>
          <a:chOff x="13134975" y="290367"/>
          <a:chExt cx="752129" cy="717492"/>
        </a:xfrm>
      </xdr:grpSpPr>
      <xdr:pic>
        <xdr:nvPicPr>
          <xdr:cNvPr id="31" name="Imagen 30">
            <a:extLst>
              <a:ext uri="{FF2B5EF4-FFF2-40B4-BE49-F238E27FC236}">
                <a16:creationId xmlns:a16="http://schemas.microsoft.com/office/drawing/2014/main" id="{6DAB6AA5-7CC5-4483-AE93-C71D51921525}"/>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32" name="CuadroTexto 31">
            <a:extLst>
              <a:ext uri="{FF2B5EF4-FFF2-40B4-BE49-F238E27FC236}">
                <a16:creationId xmlns:a16="http://schemas.microsoft.com/office/drawing/2014/main" id="{B47540A1-8977-48B9-8545-71B2572CE3CF}"/>
              </a:ext>
            </a:extLst>
          </xdr:cNvPr>
          <xdr:cNvSpPr txBox="1"/>
        </xdr:nvSpPr>
        <xdr:spPr>
          <a:xfrm>
            <a:off x="13134975" y="781051"/>
            <a:ext cx="752129" cy="226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257175</xdr:colOff>
      <xdr:row>0</xdr:row>
      <xdr:rowOff>38100</xdr:rowOff>
    </xdr:from>
    <xdr:to>
      <xdr:col>4</xdr:col>
      <xdr:colOff>746263</xdr:colOff>
      <xdr:row>2</xdr:row>
      <xdr:rowOff>0</xdr:rowOff>
    </xdr:to>
    <xdr:grpSp>
      <xdr:nvGrpSpPr>
        <xdr:cNvPr id="34" name="Grupo 33">
          <a:extLst>
            <a:ext uri="{FF2B5EF4-FFF2-40B4-BE49-F238E27FC236}">
              <a16:creationId xmlns:a16="http://schemas.microsoft.com/office/drawing/2014/main" id="{3F552DEC-DF39-44ED-932C-88F7D5E4FF59}"/>
            </a:ext>
          </a:extLst>
        </xdr:cNvPr>
        <xdr:cNvGrpSpPr/>
      </xdr:nvGrpSpPr>
      <xdr:grpSpPr>
        <a:xfrm>
          <a:off x="4143375" y="38100"/>
          <a:ext cx="1060588" cy="685800"/>
          <a:chOff x="11811000" y="215347"/>
          <a:chExt cx="993913" cy="714518"/>
        </a:xfrm>
      </xdr:grpSpPr>
      <xdr:pic>
        <xdr:nvPicPr>
          <xdr:cNvPr id="35" name="Imagen 34">
            <a:hlinkClick xmlns:r="http://schemas.openxmlformats.org/officeDocument/2006/relationships" r:id="rId10"/>
            <a:extLst>
              <a:ext uri="{FF2B5EF4-FFF2-40B4-BE49-F238E27FC236}">
                <a16:creationId xmlns:a16="http://schemas.microsoft.com/office/drawing/2014/main" id="{CF081330-D2A8-4480-8421-8365343246AF}"/>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36" name="CuadroTexto 35">
            <a:extLst>
              <a:ext uri="{FF2B5EF4-FFF2-40B4-BE49-F238E27FC236}">
                <a16:creationId xmlns:a16="http://schemas.microsoft.com/office/drawing/2014/main" id="{8964E280-8192-4E75-B173-D8E2C290E01B}"/>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editAs="oneCell">
    <xdr:from>
      <xdr:col>7</xdr:col>
      <xdr:colOff>0</xdr:colOff>
      <xdr:row>5</xdr:row>
      <xdr:rowOff>0</xdr:rowOff>
    </xdr:from>
    <xdr:to>
      <xdr:col>14</xdr:col>
      <xdr:colOff>570762</xdr:colOff>
      <xdr:row>15</xdr:row>
      <xdr:rowOff>132981</xdr:rowOff>
    </xdr:to>
    <xdr:pic>
      <xdr:nvPicPr>
        <xdr:cNvPr id="5" name="Imagen 4">
          <a:extLst>
            <a:ext uri="{FF2B5EF4-FFF2-40B4-BE49-F238E27FC236}">
              <a16:creationId xmlns:a16="http://schemas.microsoft.com/office/drawing/2014/main" id="{55350B08-032E-4533-9626-83B201B8D3D6}"/>
            </a:ext>
          </a:extLst>
        </xdr:cNvPr>
        <xdr:cNvPicPr>
          <a:picLocks noChangeAspect="1"/>
        </xdr:cNvPicPr>
      </xdr:nvPicPr>
      <xdr:blipFill>
        <a:blip xmlns:r="http://schemas.openxmlformats.org/officeDocument/2006/relationships" r:embed="rId12"/>
        <a:stretch>
          <a:fillRect/>
        </a:stretch>
      </xdr:blipFill>
      <xdr:spPr>
        <a:xfrm>
          <a:off x="8601075" y="1352550"/>
          <a:ext cx="5904762" cy="29523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323850</xdr:colOff>
      <xdr:row>0</xdr:row>
      <xdr:rowOff>123825</xdr:rowOff>
    </xdr:from>
    <xdr:to>
      <xdr:col>1</xdr:col>
      <xdr:colOff>451506</xdr:colOff>
      <xdr:row>4</xdr:row>
      <xdr:rowOff>66911</xdr:rowOff>
    </xdr:to>
    <xdr:grpSp>
      <xdr:nvGrpSpPr>
        <xdr:cNvPr id="2" name="Grupo 1">
          <a:hlinkClick xmlns:r="http://schemas.openxmlformats.org/officeDocument/2006/relationships" r:id="rId1"/>
          <a:extLst>
            <a:ext uri="{FF2B5EF4-FFF2-40B4-BE49-F238E27FC236}">
              <a16:creationId xmlns:a16="http://schemas.microsoft.com/office/drawing/2014/main" id="{38EB39A8-CA88-4E1F-8557-7A06330368B8}"/>
            </a:ext>
          </a:extLst>
        </xdr:cNvPr>
        <xdr:cNvGrpSpPr/>
      </xdr:nvGrpSpPr>
      <xdr:grpSpPr>
        <a:xfrm>
          <a:off x="323850" y="123825"/>
          <a:ext cx="635656" cy="705086"/>
          <a:chOff x="2684805" y="40102191"/>
          <a:chExt cx="833178" cy="960296"/>
        </a:xfrm>
      </xdr:grpSpPr>
      <xdr:pic>
        <xdr:nvPicPr>
          <xdr:cNvPr id="3" name="Imagen 2">
            <a:extLst>
              <a:ext uri="{FF2B5EF4-FFF2-40B4-BE49-F238E27FC236}">
                <a16:creationId xmlns:a16="http://schemas.microsoft.com/office/drawing/2014/main" id="{E08CD37A-3BAC-4F90-9493-C14B7A035AE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4D046748-BD86-45A1-A0EE-F452CC241DE4}"/>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3</xdr:col>
      <xdr:colOff>2174428</xdr:colOff>
      <xdr:row>0</xdr:row>
      <xdr:rowOff>156385</xdr:rowOff>
    </xdr:from>
    <xdr:to>
      <xdr:col>4</xdr:col>
      <xdr:colOff>971550</xdr:colOff>
      <xdr:row>4</xdr:row>
      <xdr:rowOff>0</xdr:rowOff>
    </xdr:to>
    <xdr:grpSp>
      <xdr:nvGrpSpPr>
        <xdr:cNvPr id="5" name="Grupo 4">
          <a:hlinkClick xmlns:r="http://schemas.openxmlformats.org/officeDocument/2006/relationships" r:id="rId3"/>
          <a:extLst>
            <a:ext uri="{FF2B5EF4-FFF2-40B4-BE49-F238E27FC236}">
              <a16:creationId xmlns:a16="http://schemas.microsoft.com/office/drawing/2014/main" id="{81E60ADB-317C-4F1E-9541-B5245EA582FC}"/>
            </a:ext>
          </a:extLst>
        </xdr:cNvPr>
        <xdr:cNvGrpSpPr/>
      </xdr:nvGrpSpPr>
      <xdr:grpSpPr>
        <a:xfrm>
          <a:off x="4799095" y="156385"/>
          <a:ext cx="1294788" cy="605615"/>
          <a:chOff x="3644017" y="40164266"/>
          <a:chExt cx="1013014" cy="1121124"/>
        </a:xfrm>
      </xdr:grpSpPr>
      <xdr:pic>
        <xdr:nvPicPr>
          <xdr:cNvPr id="6" name="Imagen 5">
            <a:extLst>
              <a:ext uri="{FF2B5EF4-FFF2-40B4-BE49-F238E27FC236}">
                <a16:creationId xmlns:a16="http://schemas.microsoft.com/office/drawing/2014/main" id="{7FF70F08-7D59-4763-A2D9-A1CC1D1A9E6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D8D3C3B3-1C1B-413C-BEBA-C8AAC783809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5</xdr:col>
      <xdr:colOff>276224</xdr:colOff>
      <xdr:row>0</xdr:row>
      <xdr:rowOff>0</xdr:rowOff>
    </xdr:from>
    <xdr:to>
      <xdr:col>6</xdr:col>
      <xdr:colOff>495299</xdr:colOff>
      <xdr:row>5</xdr:row>
      <xdr:rowOff>9524</xdr:rowOff>
    </xdr:to>
    <xdr:grpSp>
      <xdr:nvGrpSpPr>
        <xdr:cNvPr id="8" name="Grupo 7">
          <a:hlinkClick xmlns:r="http://schemas.openxmlformats.org/officeDocument/2006/relationships" r:id="rId5"/>
          <a:extLst>
            <a:ext uri="{FF2B5EF4-FFF2-40B4-BE49-F238E27FC236}">
              <a16:creationId xmlns:a16="http://schemas.microsoft.com/office/drawing/2014/main" id="{FCCB317F-9A63-4E7C-89ED-21C1F3B7D13A}"/>
            </a:ext>
          </a:extLst>
        </xdr:cNvPr>
        <xdr:cNvGrpSpPr/>
      </xdr:nvGrpSpPr>
      <xdr:grpSpPr>
        <a:xfrm>
          <a:off x="6583891" y="0"/>
          <a:ext cx="1510241" cy="962024"/>
          <a:chOff x="11069986" y="3892567"/>
          <a:chExt cx="816569" cy="763668"/>
        </a:xfrm>
      </xdr:grpSpPr>
      <xdr:pic>
        <xdr:nvPicPr>
          <xdr:cNvPr id="9" name="Imagen 8">
            <a:extLst>
              <a:ext uri="{FF2B5EF4-FFF2-40B4-BE49-F238E27FC236}">
                <a16:creationId xmlns:a16="http://schemas.microsoft.com/office/drawing/2014/main" id="{49631F44-3E60-49B2-8549-FDF8D3409558}"/>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0" name="CuadroTexto 9">
            <a:extLst>
              <a:ext uri="{FF2B5EF4-FFF2-40B4-BE49-F238E27FC236}">
                <a16:creationId xmlns:a16="http://schemas.microsoft.com/office/drawing/2014/main" id="{B4A671DB-FD9F-4842-9446-497E78AF2FCC}"/>
              </a:ext>
            </a:extLst>
          </xdr:cNvPr>
          <xdr:cNvSpPr txBox="1"/>
        </xdr:nvSpPr>
        <xdr:spPr>
          <a:xfrm>
            <a:off x="11069986" y="4381500"/>
            <a:ext cx="816569" cy="274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a:t>
            </a:r>
          </a:p>
          <a:p>
            <a:pPr algn="ctr"/>
            <a:r>
              <a:rPr lang="es-CO" sz="800"/>
              <a:t>CLASIFICACIÓN</a:t>
            </a:r>
          </a:p>
        </xdr:txBody>
      </xdr:sp>
    </xdr:grpSp>
    <xdr:clientData/>
  </xdr:twoCellAnchor>
  <xdr:twoCellAnchor>
    <xdr:from>
      <xdr:col>2</xdr:col>
      <xdr:colOff>47633</xdr:colOff>
      <xdr:row>0</xdr:row>
      <xdr:rowOff>120734</xdr:rowOff>
    </xdr:from>
    <xdr:to>
      <xdr:col>2</xdr:col>
      <xdr:colOff>799762</xdr:colOff>
      <xdr:row>4</xdr:row>
      <xdr:rowOff>66977</xdr:rowOff>
    </xdr:to>
    <xdr:grpSp>
      <xdr:nvGrpSpPr>
        <xdr:cNvPr id="11" name="Grupo 10">
          <a:hlinkClick xmlns:r="http://schemas.openxmlformats.org/officeDocument/2006/relationships" r:id="rId7"/>
          <a:extLst>
            <a:ext uri="{FF2B5EF4-FFF2-40B4-BE49-F238E27FC236}">
              <a16:creationId xmlns:a16="http://schemas.microsoft.com/office/drawing/2014/main" id="{72766F4E-5A6E-4AE3-BDF8-FF369A35279D}"/>
            </a:ext>
          </a:extLst>
        </xdr:cNvPr>
        <xdr:cNvGrpSpPr/>
      </xdr:nvGrpSpPr>
      <xdr:grpSpPr>
        <a:xfrm>
          <a:off x="1423466" y="120734"/>
          <a:ext cx="752129" cy="708243"/>
          <a:chOff x="13201929" y="290367"/>
          <a:chExt cx="660865" cy="708243"/>
        </a:xfrm>
      </xdr:grpSpPr>
      <xdr:pic>
        <xdr:nvPicPr>
          <xdr:cNvPr id="12" name="Imagen 11">
            <a:extLst>
              <a:ext uri="{FF2B5EF4-FFF2-40B4-BE49-F238E27FC236}">
                <a16:creationId xmlns:a16="http://schemas.microsoft.com/office/drawing/2014/main" id="{299569A9-1EC8-4FC2-9929-AFA3058E1B2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3" name="CuadroTexto 12">
            <a:extLst>
              <a:ext uri="{FF2B5EF4-FFF2-40B4-BE49-F238E27FC236}">
                <a16:creationId xmlns:a16="http://schemas.microsoft.com/office/drawing/2014/main" id="{93262336-340B-4597-A987-D31859901D56}"/>
              </a:ext>
            </a:extLst>
          </xdr:cNvPr>
          <xdr:cNvSpPr txBox="1"/>
        </xdr:nvSpPr>
        <xdr:spPr>
          <a:xfrm>
            <a:off x="13201929" y="781050"/>
            <a:ext cx="66086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371475</xdr:colOff>
      <xdr:row>0</xdr:row>
      <xdr:rowOff>114300</xdr:rowOff>
    </xdr:from>
    <xdr:to>
      <xdr:col>3</xdr:col>
      <xdr:colOff>1790700</xdr:colOff>
      <xdr:row>4</xdr:row>
      <xdr:rowOff>85868</xdr:rowOff>
    </xdr:to>
    <xdr:grpSp>
      <xdr:nvGrpSpPr>
        <xdr:cNvPr id="14" name="Grupo 13">
          <a:hlinkClick xmlns:r="http://schemas.openxmlformats.org/officeDocument/2006/relationships" r:id="rId9"/>
          <a:extLst>
            <a:ext uri="{FF2B5EF4-FFF2-40B4-BE49-F238E27FC236}">
              <a16:creationId xmlns:a16="http://schemas.microsoft.com/office/drawing/2014/main" id="{F4ED8FC6-E113-4040-B612-22E857D7A736}"/>
            </a:ext>
          </a:extLst>
        </xdr:cNvPr>
        <xdr:cNvGrpSpPr/>
      </xdr:nvGrpSpPr>
      <xdr:grpSpPr>
        <a:xfrm>
          <a:off x="2996142" y="114300"/>
          <a:ext cx="1419225" cy="733568"/>
          <a:chOff x="11975510" y="215347"/>
          <a:chExt cx="993913" cy="733568"/>
        </a:xfrm>
      </xdr:grpSpPr>
      <xdr:pic>
        <xdr:nvPicPr>
          <xdr:cNvPr id="15" name="Imagen 14">
            <a:extLst>
              <a:ext uri="{FF2B5EF4-FFF2-40B4-BE49-F238E27FC236}">
                <a16:creationId xmlns:a16="http://schemas.microsoft.com/office/drawing/2014/main" id="{A0B20B4F-5317-471E-A6D8-6C5B31D84E7F}"/>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CD6EAA5D-FC0A-4263-9A5F-A7BFFE200C15}"/>
              </a:ext>
            </a:extLst>
          </xdr:cNvPr>
          <xdr:cNvSpPr txBox="1"/>
        </xdr:nvSpPr>
        <xdr:spPr>
          <a:xfrm>
            <a:off x="11975510" y="73135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PLANEACION%20-%20SGC/PLANEACION/RENDICION%20DE%20CUENTAS/2022/AUTODIAGNOSTICO/2021-03-12_Autodiagnostico_rendicion_cuenta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sheetData sheetId="1"/>
      <sheetData sheetId="2"/>
      <sheetData sheetId="3"/>
      <sheetData sheetId="4"/>
      <sheetData sheetId="5"/>
      <sheetData sheetId="6">
        <row r="2">
          <cell r="A2" t="str">
            <v>Desde 2018</v>
          </cell>
          <cell r="B2" t="str">
            <v>Hasta 2018</v>
          </cell>
        </row>
        <row r="3">
          <cell r="A3" t="str">
            <v>Desde 2019</v>
          </cell>
          <cell r="B3" t="str">
            <v>Hasta 2019</v>
          </cell>
        </row>
        <row r="4">
          <cell r="A4" t="str">
            <v>Desde 2020</v>
          </cell>
          <cell r="B4" t="str">
            <v>Hasta 2020</v>
          </cell>
        </row>
        <row r="5">
          <cell r="A5" t="str">
            <v>Desde 2021</v>
          </cell>
          <cell r="B5" t="str">
            <v>Hasta 2021</v>
          </cell>
        </row>
        <row r="6">
          <cell r="A6" t="str">
            <v>Desde 2022</v>
          </cell>
          <cell r="B6" t="str">
            <v>Hasta 2022</v>
          </cell>
        </row>
        <row r="7">
          <cell r="A7" t="str">
            <v>Desde 2023</v>
          </cell>
          <cell r="B7" t="str">
            <v>Hasta 2023</v>
          </cell>
        </row>
        <row r="8">
          <cell r="A8" t="str">
            <v>Desde 2024</v>
          </cell>
          <cell r="B8" t="str">
            <v>Hasta 2024</v>
          </cell>
        </row>
        <row r="9">
          <cell r="A9" t="str">
            <v>Desde 2025</v>
          </cell>
          <cell r="B9" t="str">
            <v>Hasta 2025</v>
          </cell>
        </row>
        <row r="10">
          <cell r="A10" t="str">
            <v>Desde 2026</v>
          </cell>
          <cell r="B10" t="str">
            <v>Hasta 2026</v>
          </cell>
        </row>
        <row r="11">
          <cell r="A11" t="str">
            <v>Desde 2027</v>
          </cell>
          <cell r="B11" t="str">
            <v>Hasta 2027</v>
          </cell>
        </row>
        <row r="12">
          <cell r="A12" t="str">
            <v>Desde 2028</v>
          </cell>
          <cell r="B12" t="str">
            <v>Hasta 2028</v>
          </cell>
        </row>
        <row r="13">
          <cell r="A13" t="str">
            <v>Desde 2029</v>
          </cell>
          <cell r="B13" t="str">
            <v>Hasta 2029</v>
          </cell>
        </row>
        <row r="14">
          <cell r="A14" t="str">
            <v>Desde 2030</v>
          </cell>
          <cell r="B14" t="str">
            <v>Hasta 2030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371"/>
  <sheetViews>
    <sheetView workbookViewId="0"/>
  </sheetViews>
  <sheetFormatPr baseColWidth="10" defaultRowHeight="15"/>
  <cols>
    <col min="2" max="2" width="2.6640625" customWidth="1"/>
    <col min="9" max="9" width="13.33203125" customWidth="1"/>
    <col min="10" max="10" width="13.5" customWidth="1"/>
    <col min="12" max="12" width="2.5" customWidth="1"/>
  </cols>
  <sheetData>
    <row r="1" spans="1:13" s="8" customFormat="1" ht="16" thickBot="1">
      <c r="A1" s="51"/>
      <c r="B1" s="51"/>
      <c r="C1" s="51"/>
      <c r="D1" s="51"/>
      <c r="E1" s="51"/>
      <c r="F1" s="51"/>
      <c r="G1" s="51"/>
      <c r="H1" s="51"/>
      <c r="I1" s="51"/>
      <c r="J1" s="51"/>
      <c r="K1" s="51"/>
      <c r="L1" s="51"/>
      <c r="M1" s="51"/>
    </row>
    <row r="2" spans="1:13" s="8" customFormat="1">
      <c r="A2" s="51"/>
      <c r="B2" s="52"/>
      <c r="C2" s="53"/>
      <c r="D2" s="53"/>
      <c r="E2" s="53"/>
      <c r="F2" s="53"/>
      <c r="G2" s="53"/>
      <c r="H2" s="53"/>
      <c r="I2" s="53"/>
      <c r="J2" s="53"/>
      <c r="K2" s="53"/>
      <c r="L2" s="54"/>
      <c r="M2" s="51"/>
    </row>
    <row r="3" spans="1:13" s="8" customFormat="1">
      <c r="A3" s="51"/>
      <c r="B3" s="55"/>
      <c r="C3" s="57"/>
      <c r="D3" s="57"/>
      <c r="E3" s="57"/>
      <c r="F3" s="57"/>
      <c r="G3" s="57"/>
      <c r="H3" s="57"/>
      <c r="I3" s="57"/>
      <c r="J3" s="57"/>
      <c r="K3" s="57"/>
      <c r="L3" s="56"/>
      <c r="M3" s="51"/>
    </row>
    <row r="4" spans="1:13" s="8" customFormat="1" ht="19">
      <c r="A4" s="51"/>
      <c r="B4" s="55"/>
      <c r="C4" s="57"/>
      <c r="D4" s="57"/>
      <c r="E4" s="57"/>
      <c r="F4" s="112"/>
      <c r="G4" s="112"/>
      <c r="H4" s="112"/>
      <c r="I4" s="112"/>
      <c r="J4" s="112"/>
      <c r="K4" s="112"/>
      <c r="L4" s="56"/>
      <c r="M4" s="51"/>
    </row>
    <row r="5" spans="1:13" s="8" customFormat="1">
      <c r="A5" s="51"/>
      <c r="B5" s="55"/>
      <c r="C5" s="57"/>
      <c r="D5" s="57"/>
      <c r="E5" s="57"/>
      <c r="F5" s="113"/>
      <c r="G5" s="113"/>
      <c r="H5" s="113"/>
      <c r="I5" s="113"/>
      <c r="J5" s="113"/>
      <c r="K5" s="113"/>
      <c r="L5" s="56"/>
      <c r="M5" s="51"/>
    </row>
    <row r="6" spans="1:13" s="8" customFormat="1">
      <c r="A6" s="51"/>
      <c r="B6" s="55"/>
      <c r="C6" s="57"/>
      <c r="D6" s="57"/>
      <c r="E6" s="57"/>
      <c r="F6" s="57"/>
      <c r="G6" s="57"/>
      <c r="H6" s="57"/>
      <c r="I6" s="57"/>
      <c r="J6" s="57"/>
      <c r="K6" s="57"/>
      <c r="L6" s="56"/>
      <c r="M6" s="51"/>
    </row>
    <row r="7" spans="1:13" s="8" customFormat="1">
      <c r="A7" s="51"/>
      <c r="B7" s="55"/>
      <c r="C7" s="57"/>
      <c r="D7" s="57"/>
      <c r="E7" s="57"/>
      <c r="F7" s="57"/>
      <c r="G7" s="57"/>
      <c r="H7" s="57"/>
      <c r="I7" s="57"/>
      <c r="J7" s="57"/>
      <c r="K7" s="57"/>
      <c r="L7" s="56"/>
      <c r="M7" s="51"/>
    </row>
    <row r="8" spans="1:13" s="8" customFormat="1" ht="26">
      <c r="A8" s="51"/>
      <c r="B8" s="55"/>
      <c r="C8" s="114" t="s">
        <v>106</v>
      </c>
      <c r="D8" s="114"/>
      <c r="E8" s="114"/>
      <c r="F8" s="114"/>
      <c r="G8" s="114"/>
      <c r="H8" s="114"/>
      <c r="I8" s="114"/>
      <c r="J8" s="114"/>
      <c r="K8" s="114"/>
      <c r="L8" s="56"/>
      <c r="M8" s="51"/>
    </row>
    <row r="9" spans="1:13" s="8" customFormat="1">
      <c r="A9" s="51"/>
      <c r="B9" s="55"/>
      <c r="C9" s="57"/>
      <c r="D9" s="57"/>
      <c r="E9" s="57"/>
      <c r="F9" s="57"/>
      <c r="G9" s="57"/>
      <c r="H9" s="57"/>
      <c r="I9" s="57"/>
      <c r="J9" s="57"/>
      <c r="K9" s="57"/>
      <c r="L9" s="56"/>
      <c r="M9" s="51"/>
    </row>
    <row r="10" spans="1:13" s="8" customFormat="1">
      <c r="A10" s="51"/>
      <c r="B10" s="55"/>
      <c r="C10" s="57"/>
      <c r="D10" s="57"/>
      <c r="E10" s="57"/>
      <c r="F10" s="57"/>
      <c r="G10" s="57"/>
      <c r="H10" s="57"/>
      <c r="I10" s="57"/>
      <c r="J10" s="57"/>
      <c r="K10" s="57"/>
      <c r="L10" s="56"/>
      <c r="M10" s="51"/>
    </row>
    <row r="11" spans="1:13" s="8" customFormat="1">
      <c r="A11" s="51"/>
      <c r="B11" s="55"/>
      <c r="C11" s="57"/>
      <c r="D11" s="57"/>
      <c r="E11" s="57"/>
      <c r="F11" s="57"/>
      <c r="G11" s="57"/>
      <c r="H11" s="57"/>
      <c r="I11" s="57"/>
      <c r="J11" s="57"/>
      <c r="K11" s="57"/>
      <c r="L11" s="56"/>
      <c r="M11" s="51"/>
    </row>
    <row r="12" spans="1:13" s="8" customFormat="1">
      <c r="A12" s="51"/>
      <c r="B12" s="55"/>
      <c r="C12" s="57"/>
      <c r="D12" s="57"/>
      <c r="E12" s="57"/>
      <c r="F12" s="57"/>
      <c r="G12" s="57"/>
      <c r="H12" s="57"/>
      <c r="I12" s="57"/>
      <c r="J12" s="57"/>
      <c r="K12" s="57"/>
      <c r="L12" s="56"/>
      <c r="M12" s="51"/>
    </row>
    <row r="13" spans="1:13" s="8" customFormat="1">
      <c r="A13" s="51"/>
      <c r="B13" s="55"/>
      <c r="C13" s="57"/>
      <c r="D13" s="57"/>
      <c r="E13" s="57"/>
      <c r="F13" s="57"/>
      <c r="G13" s="57"/>
      <c r="H13" s="57"/>
      <c r="I13" s="57"/>
      <c r="J13" s="57"/>
      <c r="K13" s="57"/>
      <c r="L13" s="56"/>
      <c r="M13" s="51"/>
    </row>
    <row r="14" spans="1:13" s="8" customFormat="1">
      <c r="A14" s="51"/>
      <c r="B14" s="55"/>
      <c r="C14" s="57"/>
      <c r="D14" s="57"/>
      <c r="E14" s="57"/>
      <c r="F14" s="57"/>
      <c r="G14" s="57"/>
      <c r="H14" s="57"/>
      <c r="I14" s="57"/>
      <c r="J14" s="57"/>
      <c r="K14" s="57"/>
      <c r="L14" s="56"/>
      <c r="M14" s="51"/>
    </row>
    <row r="15" spans="1:13" s="8" customFormat="1">
      <c r="A15" s="51"/>
      <c r="B15" s="55"/>
      <c r="C15" s="57"/>
      <c r="D15" s="57"/>
      <c r="E15" s="57"/>
      <c r="F15" s="57"/>
      <c r="G15" s="57"/>
      <c r="H15" s="57"/>
      <c r="I15" s="57"/>
      <c r="J15" s="57"/>
      <c r="K15" s="57"/>
      <c r="L15" s="56"/>
      <c r="M15" s="51"/>
    </row>
    <row r="16" spans="1:13" s="8" customFormat="1">
      <c r="A16" s="51"/>
      <c r="B16" s="55"/>
      <c r="C16" s="57"/>
      <c r="D16" s="57"/>
      <c r="E16" s="57"/>
      <c r="F16" s="57"/>
      <c r="G16" s="57"/>
      <c r="H16" s="57"/>
      <c r="I16" s="57"/>
      <c r="J16" s="57"/>
      <c r="K16" s="57"/>
      <c r="L16" s="56"/>
      <c r="M16" s="51"/>
    </row>
    <row r="17" spans="1:13" s="8" customFormat="1">
      <c r="A17" s="51"/>
      <c r="B17" s="55"/>
      <c r="C17" s="57"/>
      <c r="D17" s="57"/>
      <c r="E17" s="57"/>
      <c r="F17" s="57"/>
      <c r="G17" s="57"/>
      <c r="H17" s="57"/>
      <c r="I17" s="57"/>
      <c r="J17" s="57"/>
      <c r="K17" s="57"/>
      <c r="L17" s="56"/>
      <c r="M17" s="51"/>
    </row>
    <row r="18" spans="1:13" s="8" customFormat="1">
      <c r="A18" s="51"/>
      <c r="B18" s="55"/>
      <c r="C18" s="57"/>
      <c r="D18" s="57"/>
      <c r="E18" s="57"/>
      <c r="F18" s="57"/>
      <c r="G18" s="57"/>
      <c r="H18" s="57"/>
      <c r="I18" s="57"/>
      <c r="J18" s="57"/>
      <c r="K18" s="57"/>
      <c r="L18" s="56"/>
      <c r="M18" s="51"/>
    </row>
    <row r="19" spans="1:13" s="8" customFormat="1">
      <c r="A19" s="51"/>
      <c r="B19" s="55"/>
      <c r="C19" s="57"/>
      <c r="D19" s="57"/>
      <c r="E19" s="57"/>
      <c r="F19" s="57"/>
      <c r="G19" s="57"/>
      <c r="H19" s="57"/>
      <c r="I19" s="57"/>
      <c r="J19" s="57"/>
      <c r="K19" s="57"/>
      <c r="L19" s="56"/>
      <c r="M19" s="51"/>
    </row>
    <row r="20" spans="1:13" s="8" customFormat="1">
      <c r="A20" s="51"/>
      <c r="B20" s="55"/>
      <c r="C20" s="57"/>
      <c r="D20" s="57"/>
      <c r="E20" s="57"/>
      <c r="F20" s="57"/>
      <c r="G20" s="57"/>
      <c r="H20" s="57"/>
      <c r="I20" s="57"/>
      <c r="J20" s="57"/>
      <c r="K20" s="57"/>
      <c r="L20" s="56"/>
      <c r="M20" s="51"/>
    </row>
    <row r="21" spans="1:13" s="8" customFormat="1">
      <c r="A21" s="51"/>
      <c r="B21" s="55"/>
      <c r="C21" s="57"/>
      <c r="D21" s="57"/>
      <c r="E21" s="57"/>
      <c r="F21" s="57"/>
      <c r="G21" s="57"/>
      <c r="H21" s="57"/>
      <c r="I21" s="57"/>
      <c r="J21" s="57"/>
      <c r="K21" s="57"/>
      <c r="L21" s="56"/>
      <c r="M21" s="51"/>
    </row>
    <row r="22" spans="1:13" s="8" customFormat="1" ht="16" thickBot="1">
      <c r="A22" s="51"/>
      <c r="B22" s="62"/>
      <c r="C22" s="63"/>
      <c r="D22" s="63"/>
      <c r="E22" s="63"/>
      <c r="F22" s="63"/>
      <c r="G22" s="63"/>
      <c r="H22" s="63"/>
      <c r="I22" s="63"/>
      <c r="J22" s="63"/>
      <c r="K22" s="63"/>
      <c r="L22" s="64"/>
      <c r="M22" s="51"/>
    </row>
    <row r="23" spans="1:13" s="8" customFormat="1">
      <c r="A23" s="51"/>
      <c r="B23" s="51"/>
      <c r="C23" s="51"/>
      <c r="D23" s="51"/>
      <c r="E23" s="51"/>
      <c r="F23" s="51"/>
      <c r="G23" s="51"/>
      <c r="H23" s="51"/>
      <c r="I23" s="51"/>
      <c r="J23" s="51"/>
      <c r="K23" s="51"/>
      <c r="L23" s="51"/>
      <c r="M23" s="51"/>
    </row>
    <row r="24" spans="1:13" s="8" customFormat="1">
      <c r="A24" s="51"/>
      <c r="B24" s="51"/>
      <c r="C24" s="51" t="s">
        <v>87</v>
      </c>
      <c r="D24" s="51"/>
      <c r="E24" s="51"/>
      <c r="F24" s="51"/>
      <c r="G24" s="51"/>
      <c r="H24" s="51"/>
      <c r="I24" s="51"/>
      <c r="J24" s="51"/>
      <c r="K24" s="51"/>
      <c r="L24" s="51"/>
      <c r="M24" s="51"/>
    </row>
    <row r="25" spans="1:13" s="8" customFormat="1"/>
    <row r="26" spans="1:13" s="8" customFormat="1"/>
    <row r="27" spans="1:13" s="8" customFormat="1"/>
    <row r="28" spans="1:13" s="8" customFormat="1"/>
    <row r="29" spans="1:13" s="8" customFormat="1"/>
    <row r="30" spans="1:13" s="8" customFormat="1"/>
    <row r="31" spans="1:13" s="8" customFormat="1"/>
    <row r="32" spans="1:13" s="8" customFormat="1"/>
    <row r="33" s="8" customFormat="1"/>
    <row r="34" s="8" customFormat="1"/>
    <row r="35" s="8" customFormat="1"/>
    <row r="36" s="8" customFormat="1"/>
    <row r="37" s="8" customFormat="1"/>
    <row r="38" s="8" customFormat="1"/>
    <row r="39" s="8" customFormat="1"/>
    <row r="40" s="8" customFormat="1"/>
    <row r="41" s="8" customFormat="1"/>
    <row r="42" s="8" customFormat="1"/>
    <row r="43" s="8" customFormat="1"/>
    <row r="44" s="8" customFormat="1"/>
    <row r="45" s="8" customFormat="1"/>
    <row r="46" s="8" customFormat="1"/>
    <row r="47" s="8" customFormat="1"/>
    <row r="48" s="8" customFormat="1"/>
    <row r="49" s="8" customFormat="1"/>
    <row r="50" s="8" customFormat="1"/>
    <row r="51" s="8" customFormat="1"/>
    <row r="52" s="8" customFormat="1"/>
    <row r="53" s="8" customFormat="1"/>
    <row r="54" s="8" customFormat="1"/>
    <row r="55" s="8" customFormat="1"/>
    <row r="56" s="8" customFormat="1"/>
    <row r="57" s="8" customFormat="1"/>
    <row r="58" s="8" customFormat="1"/>
    <row r="59" s="8" customFormat="1"/>
    <row r="60" s="8" customFormat="1"/>
    <row r="61" s="8" customFormat="1"/>
    <row r="62" s="8" customFormat="1"/>
    <row r="63" s="8" customFormat="1"/>
    <row r="64" s="8" customFormat="1"/>
    <row r="65" s="8" customFormat="1"/>
    <row r="66" s="8" customFormat="1"/>
    <row r="67" s="8" customFormat="1"/>
    <row r="68" s="8" customFormat="1"/>
    <row r="69" s="8" customFormat="1"/>
    <row r="70" s="8" customFormat="1"/>
    <row r="71" s="8" customFormat="1"/>
    <row r="72" s="8" customFormat="1"/>
    <row r="73" s="8" customFormat="1"/>
    <row r="74" s="8" customFormat="1"/>
    <row r="75" s="8" customFormat="1"/>
    <row r="76" s="8" customFormat="1"/>
    <row r="77" s="8" customFormat="1"/>
    <row r="78" s="8" customFormat="1"/>
    <row r="79" s="8" customFormat="1"/>
    <row r="80" s="8" customFormat="1"/>
    <row r="81" s="8" customFormat="1"/>
    <row r="82" s="8" customFormat="1"/>
    <row r="83" s="8" customFormat="1"/>
    <row r="84" s="8" customFormat="1"/>
    <row r="85" s="8" customFormat="1"/>
    <row r="86" s="8" customFormat="1"/>
    <row r="87" s="8" customFormat="1"/>
    <row r="88" s="8" customFormat="1"/>
    <row r="89" s="8" customFormat="1"/>
    <row r="90" s="8" customFormat="1"/>
    <row r="91" s="8" customFormat="1"/>
    <row r="92" s="8" customFormat="1"/>
    <row r="93" s="8" customFormat="1"/>
    <row r="94" s="8" customFormat="1"/>
    <row r="95" s="8" customFormat="1"/>
    <row r="96" s="8" customFormat="1"/>
    <row r="97" s="8" customFormat="1"/>
    <row r="98" s="8" customFormat="1"/>
    <row r="99" s="8" customFormat="1"/>
    <row r="100" s="8" customFormat="1"/>
    <row r="101" s="8" customFormat="1"/>
    <row r="102" s="8" customFormat="1"/>
    <row r="103" s="8" customFormat="1"/>
    <row r="104" s="8" customFormat="1"/>
    <row r="105" s="8" customFormat="1"/>
    <row r="106" s="8" customFormat="1"/>
    <row r="107" s="8" customFormat="1"/>
    <row r="108" s="8" customFormat="1"/>
    <row r="109" s="8" customFormat="1"/>
    <row r="110" s="8" customFormat="1"/>
    <row r="111" s="8" customFormat="1"/>
    <row r="112" s="8" customFormat="1"/>
    <row r="113" s="8" customFormat="1"/>
    <row r="114" s="8" customFormat="1"/>
    <row r="115" s="8" customFormat="1"/>
    <row r="116" s="8" customFormat="1"/>
    <row r="117" s="8" customFormat="1"/>
    <row r="118" s="8" customFormat="1"/>
    <row r="119" s="8" customFormat="1"/>
    <row r="120" s="8" customFormat="1"/>
    <row r="121" s="8" customFormat="1"/>
    <row r="122" s="8" customFormat="1"/>
    <row r="123" s="8" customFormat="1"/>
    <row r="124" s="8" customFormat="1"/>
    <row r="125" s="8" customFormat="1"/>
    <row r="126" s="8" customFormat="1"/>
    <row r="127" s="8" customFormat="1"/>
    <row r="128" s="8" customFormat="1"/>
    <row r="129" s="8" customFormat="1"/>
    <row r="130" s="8" customFormat="1"/>
    <row r="131" s="8" customFormat="1"/>
    <row r="132" s="8" customFormat="1"/>
    <row r="133" s="8" customFormat="1"/>
    <row r="134" s="8" customFormat="1"/>
    <row r="135" s="8" customFormat="1"/>
    <row r="136" s="8" customFormat="1"/>
    <row r="137" s="8" customFormat="1"/>
    <row r="138" s="8" customFormat="1"/>
    <row r="139" s="8" customFormat="1"/>
    <row r="140" s="8" customFormat="1"/>
    <row r="141" s="8" customFormat="1"/>
    <row r="142" s="8" customFormat="1"/>
    <row r="143" s="8" customFormat="1"/>
    <row r="144" s="8" customFormat="1"/>
    <row r="145" s="8" customFormat="1"/>
    <row r="146" s="8" customFormat="1"/>
    <row r="147" s="8" customFormat="1"/>
    <row r="148" s="8" customFormat="1"/>
    <row r="149" s="8" customFormat="1"/>
    <row r="150" s="8" customFormat="1"/>
    <row r="151" s="8" customFormat="1"/>
    <row r="152" s="8" customFormat="1"/>
    <row r="153" s="8" customFormat="1"/>
    <row r="154" s="8" customFormat="1"/>
    <row r="155" s="8" customFormat="1"/>
    <row r="156" s="8" customFormat="1"/>
    <row r="157" s="8" customFormat="1"/>
    <row r="158" s="8" customFormat="1"/>
    <row r="159" s="8" customFormat="1"/>
    <row r="160" s="8" customFormat="1"/>
    <row r="161" s="8" customFormat="1"/>
    <row r="162" s="8" customFormat="1"/>
    <row r="163" s="8" customFormat="1"/>
    <row r="164" s="8" customFormat="1"/>
    <row r="165" s="8" customFormat="1"/>
    <row r="166" s="8" customFormat="1"/>
    <row r="167" s="8" customFormat="1"/>
    <row r="168" s="8" customFormat="1"/>
    <row r="169" s="8" customFormat="1"/>
    <row r="170" s="8" customFormat="1"/>
    <row r="171" s="8" customFormat="1"/>
    <row r="172" s="8" customFormat="1"/>
    <row r="173" s="8" customFormat="1"/>
    <row r="174" s="8" customFormat="1"/>
    <row r="175" s="8" customFormat="1"/>
    <row r="176" s="8" customFormat="1"/>
    <row r="177" s="8" customFormat="1"/>
    <row r="178" s="8" customFormat="1"/>
    <row r="179" s="8" customFormat="1"/>
    <row r="180" s="8" customFormat="1"/>
    <row r="181" s="8" customFormat="1"/>
    <row r="182" s="8" customFormat="1"/>
    <row r="183" s="8" customFormat="1"/>
    <row r="184" s="8" customFormat="1"/>
    <row r="185" s="8" customFormat="1"/>
    <row r="186" s="8" customFormat="1"/>
    <row r="187" s="8" customFormat="1"/>
    <row r="188" s="8" customFormat="1"/>
    <row r="189" s="8" customFormat="1"/>
    <row r="190" s="8" customFormat="1"/>
    <row r="191" s="8" customFormat="1"/>
    <row r="192" s="8" customFormat="1"/>
    <row r="193" s="8" customFormat="1"/>
    <row r="194" s="8" customFormat="1"/>
    <row r="195" s="8" customFormat="1"/>
    <row r="196" s="8" customFormat="1"/>
    <row r="197" s="8" customFormat="1"/>
    <row r="198" s="8" customFormat="1"/>
    <row r="199" s="8" customFormat="1"/>
    <row r="200" s="8" customFormat="1"/>
    <row r="201" s="8" customFormat="1"/>
    <row r="202" s="8" customFormat="1"/>
    <row r="203" s="8" customFormat="1"/>
    <row r="204" s="8" customFormat="1"/>
    <row r="205" s="8" customFormat="1"/>
    <row r="206" s="8" customFormat="1"/>
    <row r="207" s="8" customFormat="1"/>
    <row r="208" s="8" customFormat="1"/>
    <row r="209" s="8" customFormat="1"/>
    <row r="210" s="8" customFormat="1"/>
    <row r="211" s="8" customFormat="1"/>
    <row r="212" s="8" customFormat="1"/>
    <row r="213" s="8" customFormat="1"/>
    <row r="214" s="8" customFormat="1"/>
    <row r="215" s="8" customFormat="1"/>
    <row r="216" s="8" customFormat="1"/>
    <row r="217" s="8" customFormat="1"/>
    <row r="218" s="8" customFormat="1"/>
    <row r="219" s="8" customFormat="1"/>
    <row r="220" s="8" customFormat="1"/>
    <row r="221" s="8" customFormat="1"/>
    <row r="222" s="8" customFormat="1"/>
    <row r="223" s="8" customFormat="1"/>
    <row r="224" s="8" customFormat="1"/>
    <row r="225" s="8" customFormat="1"/>
    <row r="226" s="8" customFormat="1"/>
    <row r="227" s="8" customFormat="1"/>
    <row r="228" s="8" customFormat="1"/>
    <row r="229" s="8" customFormat="1"/>
    <row r="230" s="8" customFormat="1"/>
    <row r="231" s="8" customFormat="1"/>
    <row r="232" s="8" customFormat="1"/>
    <row r="233" s="8" customFormat="1"/>
    <row r="234" s="8" customFormat="1"/>
    <row r="235" s="8" customFormat="1"/>
    <row r="236" s="8" customFormat="1"/>
    <row r="237" s="8" customFormat="1"/>
    <row r="238" s="8" customFormat="1"/>
    <row r="239" s="8" customFormat="1"/>
    <row r="240" s="8" customFormat="1"/>
    <row r="241" s="8" customFormat="1"/>
    <row r="242" s="8" customFormat="1"/>
    <row r="243" s="8" customFormat="1"/>
    <row r="244" s="8" customFormat="1"/>
    <row r="245" s="8" customFormat="1"/>
    <row r="246" s="8" customFormat="1"/>
    <row r="247" s="8" customFormat="1"/>
    <row r="248" s="8" customFormat="1"/>
    <row r="249" s="8" customFormat="1"/>
    <row r="250" s="8" customFormat="1"/>
    <row r="251" s="8" customFormat="1"/>
    <row r="252" s="8" customFormat="1"/>
    <row r="253" s="8" customFormat="1"/>
    <row r="254" s="8" customFormat="1"/>
    <row r="255" s="8" customFormat="1"/>
    <row r="256" s="8" customFormat="1"/>
    <row r="257" s="8" customFormat="1"/>
    <row r="258" s="8" customFormat="1"/>
    <row r="259" s="8" customFormat="1"/>
    <row r="260" s="8" customFormat="1"/>
    <row r="261" s="8" customFormat="1"/>
    <row r="262" s="8" customFormat="1"/>
    <row r="263" s="8" customFormat="1"/>
    <row r="264" s="8" customFormat="1"/>
    <row r="265" s="8" customFormat="1"/>
    <row r="266" s="8" customFormat="1"/>
    <row r="267" s="8" customFormat="1"/>
    <row r="268" s="8" customFormat="1"/>
    <row r="269" s="8" customFormat="1"/>
    <row r="270" s="8" customFormat="1"/>
    <row r="271" s="8" customFormat="1"/>
    <row r="272" s="8" customFormat="1"/>
    <row r="273" s="8" customFormat="1"/>
    <row r="274" s="8" customFormat="1"/>
    <row r="275" s="8" customFormat="1"/>
    <row r="276" s="8" customFormat="1"/>
    <row r="277" s="8" customFormat="1"/>
    <row r="278" s="8" customFormat="1"/>
    <row r="279" s="8" customFormat="1"/>
    <row r="280" s="8" customFormat="1"/>
    <row r="281" s="8" customFormat="1"/>
    <row r="282" s="8" customFormat="1"/>
    <row r="283" s="8" customFormat="1"/>
    <row r="284" s="8" customFormat="1"/>
    <row r="285" s="8" customFormat="1"/>
    <row r="286" s="8" customFormat="1"/>
    <row r="287" s="8" customFormat="1"/>
    <row r="288" s="8" customFormat="1"/>
    <row r="289" s="8" customFormat="1"/>
    <row r="290" s="8" customFormat="1"/>
    <row r="291" s="8" customFormat="1"/>
    <row r="292" s="8" customFormat="1"/>
    <row r="293" s="8" customFormat="1"/>
    <row r="294" s="8" customFormat="1"/>
    <row r="295" s="8" customFormat="1"/>
    <row r="296" s="8" customFormat="1"/>
    <row r="297" s="8" customFormat="1"/>
    <row r="298" s="8" customFormat="1"/>
    <row r="299" s="8" customFormat="1"/>
    <row r="300" s="8" customFormat="1"/>
    <row r="301" s="8" customFormat="1"/>
    <row r="302" s="8" customFormat="1"/>
    <row r="303" s="8" customFormat="1"/>
    <row r="304" s="8" customFormat="1"/>
    <row r="305" s="8" customFormat="1"/>
    <row r="306" s="8" customFormat="1"/>
    <row r="307" s="8" customFormat="1"/>
    <row r="308" s="8" customFormat="1"/>
    <row r="309" s="8" customFormat="1"/>
    <row r="310" s="8" customFormat="1"/>
    <row r="311" s="8" customFormat="1"/>
    <row r="312" s="8" customFormat="1"/>
    <row r="313" s="8" customFormat="1"/>
    <row r="314" s="8" customFormat="1"/>
    <row r="315" s="8" customFormat="1"/>
    <row r="316" s="8" customFormat="1"/>
    <row r="317" s="8" customFormat="1"/>
    <row r="318" s="8" customFormat="1"/>
    <row r="319" s="8" customFormat="1"/>
    <row r="320" s="8" customFormat="1"/>
    <row r="321" s="8" customFormat="1"/>
    <row r="322" s="8" customFormat="1"/>
    <row r="323" s="8" customFormat="1"/>
    <row r="324" s="8" customFormat="1"/>
    <row r="325" s="8" customFormat="1"/>
    <row r="326" s="8" customFormat="1"/>
    <row r="327" s="8" customFormat="1"/>
    <row r="328" s="8" customFormat="1"/>
    <row r="329" s="8" customFormat="1"/>
    <row r="330" s="8" customFormat="1"/>
    <row r="331" s="8" customFormat="1"/>
    <row r="332" s="8" customFormat="1"/>
    <row r="333" s="8" customFormat="1"/>
    <row r="334" s="8" customFormat="1"/>
    <row r="335" s="8" customFormat="1"/>
    <row r="336" s="8" customFormat="1"/>
    <row r="337" s="8" customFormat="1"/>
    <row r="338" s="8" customFormat="1"/>
    <row r="339" s="8" customFormat="1"/>
    <row r="340" s="8" customFormat="1"/>
    <row r="341" s="8" customFormat="1"/>
    <row r="342" s="8" customFormat="1"/>
    <row r="343" s="8" customFormat="1"/>
    <row r="344" s="8" customFormat="1"/>
    <row r="345" s="8" customFormat="1"/>
    <row r="346" s="8" customFormat="1"/>
    <row r="347" s="8" customFormat="1"/>
    <row r="348" s="8" customFormat="1"/>
    <row r="349" s="8" customFormat="1"/>
    <row r="350" s="8" customFormat="1"/>
    <row r="351" s="8" customFormat="1"/>
    <row r="352" s="8" customFormat="1"/>
    <row r="353" s="8" customFormat="1"/>
    <row r="354" s="8" customFormat="1"/>
    <row r="355" s="8" customFormat="1"/>
    <row r="356" s="8" customFormat="1"/>
    <row r="357" s="8" customFormat="1"/>
    <row r="358" s="8" customFormat="1"/>
    <row r="359" s="8" customFormat="1"/>
    <row r="360" s="8" customFormat="1"/>
    <row r="361" s="8" customFormat="1"/>
    <row r="362" s="8" customFormat="1"/>
    <row r="363" s="8" customFormat="1"/>
    <row r="364" s="8" customFormat="1"/>
    <row r="365" s="8" customFormat="1"/>
    <row r="366" s="8" customFormat="1"/>
    <row r="367" s="8" customFormat="1"/>
    <row r="368" s="8" customFormat="1"/>
    <row r="369" s="8" customFormat="1"/>
    <row r="370" s="8" customFormat="1"/>
    <row r="371" s="8" customFormat="1"/>
  </sheetData>
  <sheetProtection algorithmName="SHA-512" hashValue="lxBk+Y0XcDPvU6T98wk0Eh0CdJwFpd4GaWDSrsZKx5r8Fs1JnC5dqATxBVuV3ZU2njGvQ8visJGsRZxBKwMhcA==" saltValue="yHCunpT+DuyObjfnRWVw5A==" spinCount="100000" sheet="1" objects="1" scenarios="1"/>
  <mergeCells count="3">
    <mergeCell ref="F4:K4"/>
    <mergeCell ref="F5:K5"/>
    <mergeCell ref="C8:K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114"/>
  <sheetViews>
    <sheetView topLeftCell="A7" zoomScale="85" zoomScaleNormal="85" workbookViewId="0">
      <selection activeCell="A79" sqref="A79"/>
    </sheetView>
  </sheetViews>
  <sheetFormatPr baseColWidth="10" defaultColWidth="11.5" defaultRowHeight="15"/>
  <cols>
    <col min="1" max="2" width="12.6640625" customWidth="1"/>
    <col min="3" max="3" width="4.33203125" customWidth="1"/>
    <col min="4" max="13" width="10.83203125" customWidth="1"/>
    <col min="14" max="16384" width="11.5" style="8"/>
  </cols>
  <sheetData>
    <row r="1" spans="1:13">
      <c r="A1" s="8"/>
      <c r="B1" s="8"/>
      <c r="C1" s="8"/>
      <c r="D1" s="8"/>
      <c r="E1" s="8"/>
      <c r="F1" s="8"/>
      <c r="G1" s="8"/>
      <c r="H1" s="8"/>
      <c r="I1" s="8"/>
      <c r="J1" s="8"/>
      <c r="K1" s="8"/>
      <c r="L1" s="8"/>
      <c r="M1" s="8"/>
    </row>
    <row r="2" spans="1:13">
      <c r="A2" s="8"/>
      <c r="B2" s="8"/>
      <c r="C2" s="8"/>
      <c r="D2" s="8"/>
      <c r="E2" s="8"/>
      <c r="F2" s="8"/>
      <c r="G2" s="8"/>
      <c r="H2" s="8"/>
      <c r="I2" s="8"/>
      <c r="J2" s="8"/>
      <c r="K2" s="8"/>
      <c r="L2" s="8"/>
      <c r="M2" s="8"/>
    </row>
    <row r="3" spans="1:13">
      <c r="A3" s="8"/>
      <c r="B3" s="8"/>
      <c r="C3" s="8"/>
      <c r="D3" s="8"/>
      <c r="E3" s="8"/>
      <c r="F3" s="8"/>
      <c r="G3" s="8"/>
      <c r="H3" s="8"/>
      <c r="I3" s="8"/>
      <c r="J3" s="8"/>
      <c r="K3" s="8"/>
      <c r="L3" s="8"/>
      <c r="M3" s="8"/>
    </row>
    <row r="4" spans="1:13">
      <c r="A4" s="8"/>
      <c r="B4" s="8"/>
      <c r="C4" s="8"/>
      <c r="D4" s="8"/>
      <c r="E4" s="8"/>
      <c r="F4" s="8"/>
      <c r="G4" s="8"/>
      <c r="H4" s="8"/>
      <c r="I4" s="8"/>
      <c r="J4" s="8"/>
      <c r="K4" s="8"/>
      <c r="L4" s="8"/>
      <c r="M4" s="8"/>
    </row>
    <row r="5" spans="1:13">
      <c r="A5" s="8"/>
      <c r="B5" s="8"/>
      <c r="C5" s="8"/>
      <c r="D5" s="8"/>
      <c r="E5" s="8"/>
      <c r="F5" s="8"/>
      <c r="G5" s="8"/>
      <c r="H5" s="8"/>
      <c r="I5" s="8"/>
      <c r="J5" s="8"/>
      <c r="K5" s="8"/>
      <c r="L5" s="8"/>
      <c r="M5" s="8"/>
    </row>
    <row r="6" spans="1:13" ht="16" thickBot="1">
      <c r="A6" s="8"/>
      <c r="B6" s="8"/>
      <c r="C6" s="8"/>
      <c r="D6" s="8"/>
      <c r="E6" s="8"/>
      <c r="F6" s="8"/>
      <c r="G6" s="8"/>
      <c r="H6" s="8"/>
      <c r="I6" s="8"/>
      <c r="J6" s="8"/>
      <c r="K6" s="8"/>
      <c r="L6" s="8"/>
      <c r="M6" s="8"/>
    </row>
    <row r="7" spans="1:13" ht="51.75" customHeight="1">
      <c r="A7" s="121"/>
      <c r="B7" s="122"/>
      <c r="C7" s="122"/>
      <c r="D7" s="117" t="s">
        <v>107</v>
      </c>
      <c r="E7" s="117"/>
      <c r="F7" s="117"/>
      <c r="G7" s="117"/>
      <c r="H7" s="117"/>
      <c r="I7" s="117"/>
      <c r="J7" s="117"/>
      <c r="K7" s="117"/>
      <c r="L7" s="117"/>
      <c r="M7" s="118"/>
    </row>
    <row r="8" spans="1:13" ht="36.75" customHeight="1">
      <c r="A8" s="123"/>
      <c r="B8" s="124"/>
      <c r="C8" s="124"/>
      <c r="D8" s="119" t="s">
        <v>77</v>
      </c>
      <c r="E8" s="119"/>
      <c r="F8" s="119"/>
      <c r="G8" s="119"/>
      <c r="H8" s="119"/>
      <c r="I8" s="119"/>
      <c r="J8" s="119"/>
      <c r="K8" s="119"/>
      <c r="L8" s="119"/>
      <c r="M8" s="120"/>
    </row>
    <row r="9" spans="1:13" ht="30" customHeight="1" thickBot="1">
      <c r="A9" s="125"/>
      <c r="B9" s="126"/>
      <c r="C9" s="126"/>
      <c r="D9" s="115" t="s">
        <v>129</v>
      </c>
      <c r="E9" s="115"/>
      <c r="F9" s="115"/>
      <c r="G9" s="115"/>
      <c r="H9" s="115"/>
      <c r="I9" s="115"/>
      <c r="J9" s="115"/>
      <c r="K9" s="115"/>
      <c r="L9" s="115"/>
      <c r="M9" s="116"/>
    </row>
    <row r="10" spans="1:13" ht="7.5" customHeight="1" thickBot="1">
      <c r="A10" s="139"/>
      <c r="B10" s="139"/>
      <c r="C10" s="139"/>
      <c r="D10" s="139"/>
      <c r="E10" s="139"/>
      <c r="F10" s="139"/>
      <c r="G10" s="139"/>
      <c r="H10" s="139"/>
      <c r="I10" s="139"/>
      <c r="J10" s="139"/>
      <c r="K10" s="139"/>
      <c r="L10" s="139"/>
      <c r="M10" s="139"/>
    </row>
    <row r="11" spans="1:13" ht="30" customHeight="1" thickBot="1">
      <c r="A11" s="136" t="s">
        <v>131</v>
      </c>
      <c r="B11" s="137"/>
      <c r="C11" s="137"/>
      <c r="D11" s="137"/>
      <c r="E11" s="137"/>
      <c r="F11" s="137"/>
      <c r="G11" s="137"/>
      <c r="H11" s="137"/>
      <c r="I11" s="137"/>
      <c r="J11" s="137"/>
      <c r="K11" s="137"/>
      <c r="L11" s="137"/>
      <c r="M11" s="138"/>
    </row>
    <row r="12" spans="1:13" ht="126.75" customHeight="1" thickBot="1">
      <c r="A12" s="140" t="s">
        <v>186</v>
      </c>
      <c r="B12" s="141"/>
      <c r="C12" s="141"/>
      <c r="D12" s="141"/>
      <c r="E12" s="141"/>
      <c r="F12" s="141"/>
      <c r="G12" s="141"/>
      <c r="H12" s="141"/>
      <c r="I12" s="141"/>
      <c r="J12" s="141"/>
      <c r="K12" s="141"/>
      <c r="L12" s="141"/>
      <c r="M12" s="142"/>
    </row>
    <row r="13" spans="1:13" ht="20" thickBot="1">
      <c r="A13" s="154" t="s">
        <v>139</v>
      </c>
      <c r="B13" s="155"/>
      <c r="C13" s="155"/>
      <c r="D13" s="155"/>
      <c r="E13" s="155"/>
      <c r="F13" s="155"/>
      <c r="G13" s="155"/>
      <c r="H13" s="155"/>
      <c r="I13" s="155"/>
      <c r="J13" s="155"/>
      <c r="K13" s="155"/>
      <c r="L13" s="155"/>
      <c r="M13" s="156"/>
    </row>
    <row r="14" spans="1:13" ht="16">
      <c r="A14" s="157" t="s">
        <v>140</v>
      </c>
      <c r="B14" s="158"/>
      <c r="C14" s="158"/>
      <c r="D14" s="198" t="s">
        <v>161</v>
      </c>
      <c r="E14" s="199"/>
      <c r="F14" s="199"/>
      <c r="G14" s="199"/>
      <c r="H14" s="199"/>
      <c r="I14" s="199"/>
      <c r="J14" s="199"/>
      <c r="K14" s="199"/>
      <c r="L14" s="199"/>
      <c r="M14" s="200"/>
    </row>
    <row r="15" spans="1:13" ht="16">
      <c r="A15" s="159" t="s">
        <v>138</v>
      </c>
      <c r="B15" s="160"/>
      <c r="C15" s="160"/>
      <c r="D15" s="201" t="s">
        <v>162</v>
      </c>
      <c r="E15" s="202"/>
      <c r="F15" s="202"/>
      <c r="G15" s="202"/>
      <c r="H15" s="202"/>
      <c r="I15" s="202"/>
      <c r="J15" s="202"/>
      <c r="K15" s="202"/>
      <c r="L15" s="202"/>
      <c r="M15" s="203"/>
    </row>
    <row r="16" spans="1:13" ht="29.25" customHeight="1">
      <c r="A16" s="161" t="s">
        <v>141</v>
      </c>
      <c r="B16" s="162"/>
      <c r="C16" s="162"/>
      <c r="D16" s="204" t="s">
        <v>163</v>
      </c>
      <c r="E16" s="205"/>
      <c r="F16" s="205"/>
      <c r="G16" s="205"/>
      <c r="H16" s="205"/>
      <c r="I16" s="205"/>
      <c r="J16" s="205"/>
      <c r="K16" s="205"/>
      <c r="L16" s="205"/>
      <c r="M16" s="206"/>
    </row>
    <row r="17" spans="1:13" ht="30" customHeight="1">
      <c r="A17" s="163" t="s">
        <v>165</v>
      </c>
      <c r="B17" s="164"/>
      <c r="C17" s="164"/>
      <c r="D17" s="145" t="s">
        <v>164</v>
      </c>
      <c r="E17" s="146"/>
      <c r="F17" s="146"/>
      <c r="G17" s="146"/>
      <c r="H17" s="146"/>
      <c r="I17" s="146"/>
      <c r="J17" s="146"/>
      <c r="K17" s="146"/>
      <c r="L17" s="146"/>
      <c r="M17" s="147"/>
    </row>
    <row r="18" spans="1:13" ht="17" thickBot="1">
      <c r="A18" s="165" t="s">
        <v>142</v>
      </c>
      <c r="B18" s="166"/>
      <c r="C18" s="166"/>
      <c r="D18" s="207" t="s">
        <v>166</v>
      </c>
      <c r="E18" s="208"/>
      <c r="F18" s="208"/>
      <c r="G18" s="208"/>
      <c r="H18" s="208"/>
      <c r="I18" s="208"/>
      <c r="J18" s="208"/>
      <c r="K18" s="208"/>
      <c r="L18" s="208"/>
      <c r="M18" s="209"/>
    </row>
    <row r="19" spans="1:13" ht="20" thickBot="1">
      <c r="A19" s="151" t="s">
        <v>138</v>
      </c>
      <c r="B19" s="152"/>
      <c r="C19" s="152"/>
      <c r="D19" s="152"/>
      <c r="E19" s="152"/>
      <c r="F19" s="152"/>
      <c r="G19" s="152"/>
      <c r="H19" s="152"/>
      <c r="I19" s="152"/>
      <c r="J19" s="152"/>
      <c r="K19" s="152"/>
      <c r="L19" s="152"/>
      <c r="M19" s="153"/>
    </row>
    <row r="20" spans="1:13" ht="129.75" customHeight="1">
      <c r="A20" s="167" t="s">
        <v>190</v>
      </c>
      <c r="B20" s="168"/>
      <c r="C20" s="168"/>
      <c r="D20" s="168"/>
      <c r="E20" s="168"/>
      <c r="F20" s="168"/>
      <c r="G20" s="168"/>
      <c r="H20" s="168"/>
      <c r="I20" s="168"/>
      <c r="J20" s="168"/>
      <c r="K20" s="168"/>
      <c r="L20" s="168"/>
      <c r="M20" s="169"/>
    </row>
    <row r="21" spans="1:13" ht="19">
      <c r="A21" s="95"/>
      <c r="B21" s="18"/>
      <c r="C21" s="18"/>
      <c r="D21" s="92" t="s">
        <v>68</v>
      </c>
      <c r="E21" s="92" t="s">
        <v>179</v>
      </c>
      <c r="F21" s="92" t="s">
        <v>180</v>
      </c>
      <c r="G21" s="18"/>
      <c r="H21" s="18"/>
      <c r="I21" s="18"/>
      <c r="J21" s="18"/>
      <c r="K21" s="18"/>
      <c r="L21" s="18"/>
      <c r="M21" s="96"/>
    </row>
    <row r="22" spans="1:13" ht="19">
      <c r="A22" s="95"/>
      <c r="B22" s="18"/>
      <c r="C22" s="18"/>
      <c r="D22" s="93" t="s">
        <v>181</v>
      </c>
      <c r="E22" s="94">
        <v>1</v>
      </c>
      <c r="F22" s="87"/>
      <c r="G22" s="18"/>
      <c r="H22" s="18"/>
      <c r="I22" s="18"/>
      <c r="J22" s="18"/>
      <c r="K22" s="18"/>
      <c r="L22" s="18"/>
      <c r="M22" s="96"/>
    </row>
    <row r="23" spans="1:13" ht="19">
      <c r="A23" s="95"/>
      <c r="B23" s="18"/>
      <c r="C23" s="18"/>
      <c r="D23" s="94" t="s">
        <v>182</v>
      </c>
      <c r="E23" s="94">
        <v>2</v>
      </c>
      <c r="F23" s="88"/>
      <c r="G23" s="18"/>
      <c r="H23" s="18"/>
      <c r="I23" s="18"/>
      <c r="J23" s="18"/>
      <c r="K23" s="18"/>
      <c r="L23" s="18"/>
      <c r="M23" s="96"/>
    </row>
    <row r="24" spans="1:13" ht="19">
      <c r="A24" s="95"/>
      <c r="B24" s="18"/>
      <c r="C24" s="18"/>
      <c r="D24" s="94" t="s">
        <v>183</v>
      </c>
      <c r="E24" s="94">
        <v>3</v>
      </c>
      <c r="F24" s="89"/>
      <c r="G24" s="18"/>
      <c r="H24" s="18"/>
      <c r="I24" s="18"/>
      <c r="J24" s="18"/>
      <c r="K24" s="18"/>
      <c r="L24" s="18"/>
      <c r="M24" s="96"/>
    </row>
    <row r="25" spans="1:13" ht="19">
      <c r="A25" s="95"/>
      <c r="B25" s="18"/>
      <c r="C25" s="18"/>
      <c r="D25" s="94" t="s">
        <v>184</v>
      </c>
      <c r="E25" s="94">
        <v>4</v>
      </c>
      <c r="F25" s="90"/>
      <c r="G25" s="18"/>
      <c r="H25" s="18"/>
      <c r="I25" s="18"/>
      <c r="J25" s="18"/>
      <c r="K25" s="18"/>
      <c r="L25" s="18"/>
      <c r="M25" s="96"/>
    </row>
    <row r="26" spans="1:13" ht="19">
      <c r="A26" s="95"/>
      <c r="B26" s="18"/>
      <c r="C26" s="18"/>
      <c r="D26" s="94" t="s">
        <v>185</v>
      </c>
      <c r="E26" s="94">
        <v>5</v>
      </c>
      <c r="F26" s="91"/>
      <c r="G26" s="18"/>
      <c r="H26" s="18"/>
      <c r="I26" s="18"/>
      <c r="J26" s="18"/>
      <c r="K26" s="18"/>
      <c r="L26" s="18"/>
      <c r="M26" s="96"/>
    </row>
    <row r="27" spans="1:13" ht="85.5" customHeight="1">
      <c r="A27" s="130" t="s">
        <v>191</v>
      </c>
      <c r="B27" s="131"/>
      <c r="C27" s="131"/>
      <c r="D27" s="131"/>
      <c r="E27" s="131"/>
      <c r="F27" s="131"/>
      <c r="G27" s="131"/>
      <c r="H27" s="131"/>
      <c r="I27" s="131"/>
      <c r="J27" s="131"/>
      <c r="K27" s="131"/>
      <c r="L27" s="131"/>
      <c r="M27" s="132"/>
    </row>
    <row r="28" spans="1:13" ht="30" customHeight="1" thickBot="1">
      <c r="A28" s="127" t="s">
        <v>187</v>
      </c>
      <c r="B28" s="128"/>
      <c r="C28" s="128"/>
      <c r="D28" s="128"/>
      <c r="E28" s="128"/>
      <c r="F28" s="128"/>
      <c r="G28" s="128"/>
      <c r="H28" s="128"/>
      <c r="I28" s="128"/>
      <c r="J28" s="128"/>
      <c r="K28" s="128"/>
      <c r="L28" s="128"/>
      <c r="M28" s="129"/>
    </row>
    <row r="29" spans="1:13" ht="20.25" customHeight="1" thickBot="1">
      <c r="A29" s="133" t="s">
        <v>188</v>
      </c>
      <c r="B29" s="134"/>
      <c r="C29" s="134"/>
      <c r="D29" s="134" t="s">
        <v>130</v>
      </c>
      <c r="E29" s="134"/>
      <c r="F29" s="134"/>
      <c r="G29" s="134"/>
      <c r="H29" s="134"/>
      <c r="I29" s="134"/>
      <c r="J29" s="134"/>
      <c r="K29" s="134"/>
      <c r="L29" s="134"/>
      <c r="M29" s="135"/>
    </row>
    <row r="30" spans="1:13" s="97" customFormat="1" ht="21" customHeight="1">
      <c r="A30" s="170" t="s">
        <v>61</v>
      </c>
      <c r="B30" s="171"/>
      <c r="C30" s="171"/>
      <c r="D30" s="195" t="s">
        <v>167</v>
      </c>
      <c r="E30" s="196"/>
      <c r="F30" s="196"/>
      <c r="G30" s="196"/>
      <c r="H30" s="196"/>
      <c r="I30" s="196"/>
      <c r="J30" s="196"/>
      <c r="K30" s="196"/>
      <c r="L30" s="196"/>
      <c r="M30" s="210"/>
    </row>
    <row r="31" spans="1:13" s="97" customFormat="1" ht="33.75" customHeight="1">
      <c r="A31" s="143" t="s">
        <v>132</v>
      </c>
      <c r="B31" s="144"/>
      <c r="C31" s="144"/>
      <c r="D31" s="145" t="s">
        <v>168</v>
      </c>
      <c r="E31" s="146"/>
      <c r="F31" s="146"/>
      <c r="G31" s="146"/>
      <c r="H31" s="146"/>
      <c r="I31" s="146"/>
      <c r="J31" s="146"/>
      <c r="K31" s="146"/>
      <c r="L31" s="146"/>
      <c r="M31" s="147"/>
    </row>
    <row r="32" spans="1:13" s="97" customFormat="1" ht="30" customHeight="1">
      <c r="A32" s="143" t="s">
        <v>133</v>
      </c>
      <c r="B32" s="144"/>
      <c r="C32" s="144"/>
      <c r="D32" s="148" t="s">
        <v>169</v>
      </c>
      <c r="E32" s="149"/>
      <c r="F32" s="149"/>
      <c r="G32" s="149"/>
      <c r="H32" s="149"/>
      <c r="I32" s="149"/>
      <c r="J32" s="149"/>
      <c r="K32" s="149"/>
      <c r="L32" s="149"/>
      <c r="M32" s="150"/>
    </row>
    <row r="33" spans="1:13" s="97" customFormat="1" ht="31.5" customHeight="1">
      <c r="A33" s="143" t="s">
        <v>62</v>
      </c>
      <c r="B33" s="144"/>
      <c r="C33" s="144"/>
      <c r="D33" s="148" t="s">
        <v>170</v>
      </c>
      <c r="E33" s="149"/>
      <c r="F33" s="149"/>
      <c r="G33" s="149"/>
      <c r="H33" s="149"/>
      <c r="I33" s="149"/>
      <c r="J33" s="149"/>
      <c r="K33" s="149"/>
      <c r="L33" s="149"/>
      <c r="M33" s="150"/>
    </row>
    <row r="34" spans="1:13" s="97" customFormat="1" ht="30.75" customHeight="1">
      <c r="A34" s="143" t="s">
        <v>134</v>
      </c>
      <c r="B34" s="144"/>
      <c r="C34" s="144"/>
      <c r="D34" s="145" t="s">
        <v>171</v>
      </c>
      <c r="E34" s="146"/>
      <c r="F34" s="146"/>
      <c r="G34" s="146"/>
      <c r="H34" s="146"/>
      <c r="I34" s="146"/>
      <c r="J34" s="146"/>
      <c r="K34" s="146"/>
      <c r="L34" s="146"/>
      <c r="M34" s="147"/>
    </row>
    <row r="35" spans="1:13" s="97" customFormat="1" ht="35.25" customHeight="1">
      <c r="A35" s="143" t="s">
        <v>88</v>
      </c>
      <c r="B35" s="144"/>
      <c r="C35" s="144"/>
      <c r="D35" s="145" t="s">
        <v>172</v>
      </c>
      <c r="E35" s="146"/>
      <c r="F35" s="146"/>
      <c r="G35" s="146"/>
      <c r="H35" s="146"/>
      <c r="I35" s="146"/>
      <c r="J35" s="146"/>
      <c r="K35" s="146"/>
      <c r="L35" s="146"/>
      <c r="M35" s="147"/>
    </row>
    <row r="36" spans="1:13" s="97" customFormat="1" ht="21" customHeight="1">
      <c r="A36" s="143" t="s">
        <v>0</v>
      </c>
      <c r="B36" s="144"/>
      <c r="C36" s="144"/>
      <c r="D36" s="148" t="s">
        <v>173</v>
      </c>
      <c r="E36" s="149"/>
      <c r="F36" s="149"/>
      <c r="G36" s="149"/>
      <c r="H36" s="149"/>
      <c r="I36" s="149"/>
      <c r="J36" s="149"/>
      <c r="K36" s="149"/>
      <c r="L36" s="149"/>
      <c r="M36" s="150"/>
    </row>
    <row r="37" spans="1:13" s="97" customFormat="1" ht="36.75" customHeight="1">
      <c r="A37" s="143" t="s">
        <v>1</v>
      </c>
      <c r="B37" s="144"/>
      <c r="C37" s="144"/>
      <c r="D37" s="145" t="s">
        <v>174</v>
      </c>
      <c r="E37" s="146"/>
      <c r="F37" s="146"/>
      <c r="G37" s="146"/>
      <c r="H37" s="146"/>
      <c r="I37" s="146"/>
      <c r="J37" s="146"/>
      <c r="K37" s="146"/>
      <c r="L37" s="146"/>
      <c r="M37" s="147"/>
    </row>
    <row r="38" spans="1:13" s="97" customFormat="1" ht="35.25" customHeight="1">
      <c r="A38" s="143" t="s">
        <v>2</v>
      </c>
      <c r="B38" s="144"/>
      <c r="C38" s="144"/>
      <c r="D38" s="145" t="s">
        <v>175</v>
      </c>
      <c r="E38" s="146"/>
      <c r="F38" s="146"/>
      <c r="G38" s="146"/>
      <c r="H38" s="146"/>
      <c r="I38" s="146"/>
      <c r="J38" s="146"/>
      <c r="K38" s="146"/>
      <c r="L38" s="146"/>
      <c r="M38" s="147"/>
    </row>
    <row r="39" spans="1:13" s="97" customFormat="1" ht="21" customHeight="1">
      <c r="A39" s="184" t="s">
        <v>1</v>
      </c>
      <c r="B39" s="146"/>
      <c r="C39" s="185"/>
      <c r="D39" s="148" t="s">
        <v>176</v>
      </c>
      <c r="E39" s="149"/>
      <c r="F39" s="149"/>
      <c r="G39" s="149"/>
      <c r="H39" s="149"/>
      <c r="I39" s="149"/>
      <c r="J39" s="149"/>
      <c r="K39" s="149"/>
      <c r="L39" s="149"/>
      <c r="M39" s="150"/>
    </row>
    <row r="40" spans="1:13" s="97" customFormat="1" ht="31.5" customHeight="1">
      <c r="A40" s="184" t="s">
        <v>135</v>
      </c>
      <c r="B40" s="146"/>
      <c r="C40" s="185"/>
      <c r="D40" s="148" t="s">
        <v>177</v>
      </c>
      <c r="E40" s="149"/>
      <c r="F40" s="149"/>
      <c r="G40" s="149"/>
      <c r="H40" s="149"/>
      <c r="I40" s="149"/>
      <c r="J40" s="149"/>
      <c r="K40" s="149"/>
      <c r="L40" s="149"/>
      <c r="M40" s="150"/>
    </row>
    <row r="41" spans="1:13" s="97" customFormat="1" ht="54" customHeight="1">
      <c r="A41" s="184" t="s">
        <v>136</v>
      </c>
      <c r="B41" s="146"/>
      <c r="C41" s="185"/>
      <c r="D41" s="145" t="s">
        <v>189</v>
      </c>
      <c r="E41" s="146"/>
      <c r="F41" s="146"/>
      <c r="G41" s="146"/>
      <c r="H41" s="146"/>
      <c r="I41" s="146"/>
      <c r="J41" s="146"/>
      <c r="K41" s="146"/>
      <c r="L41" s="146"/>
      <c r="M41" s="147"/>
    </row>
    <row r="42" spans="1:13" s="97" customFormat="1" ht="43.5" customHeight="1" thickBot="1">
      <c r="A42" s="186" t="s">
        <v>3</v>
      </c>
      <c r="B42" s="187"/>
      <c r="C42" s="188"/>
      <c r="D42" s="189" t="s">
        <v>178</v>
      </c>
      <c r="E42" s="187"/>
      <c r="F42" s="187"/>
      <c r="G42" s="187"/>
      <c r="H42" s="187"/>
      <c r="I42" s="187"/>
      <c r="J42" s="187"/>
      <c r="K42" s="187"/>
      <c r="L42" s="187"/>
      <c r="M42" s="190"/>
    </row>
    <row r="43" spans="1:13" ht="20" thickBot="1">
      <c r="A43" s="154" t="s">
        <v>141</v>
      </c>
      <c r="B43" s="155"/>
      <c r="C43" s="155"/>
      <c r="D43" s="155"/>
      <c r="E43" s="155"/>
      <c r="F43" s="155"/>
      <c r="G43" s="155"/>
      <c r="H43" s="155"/>
      <c r="I43" s="155"/>
      <c r="J43" s="155"/>
      <c r="K43" s="155"/>
      <c r="L43" s="155"/>
      <c r="M43" s="156"/>
    </row>
    <row r="44" spans="1:13" ht="99" customHeight="1" thickBot="1">
      <c r="A44" s="175" t="s">
        <v>196</v>
      </c>
      <c r="B44" s="176"/>
      <c r="C44" s="176"/>
      <c r="D44" s="176"/>
      <c r="E44" s="176"/>
      <c r="F44" s="176"/>
      <c r="G44" s="176"/>
      <c r="H44" s="176"/>
      <c r="I44" s="176"/>
      <c r="J44" s="176"/>
      <c r="K44" s="176"/>
      <c r="L44" s="176"/>
      <c r="M44" s="177"/>
    </row>
    <row r="45" spans="1:13" ht="20" thickBot="1">
      <c r="A45" s="172" t="s">
        <v>143</v>
      </c>
      <c r="B45" s="173"/>
      <c r="C45" s="173"/>
      <c r="D45" s="173"/>
      <c r="E45" s="173"/>
      <c r="F45" s="173"/>
      <c r="G45" s="173"/>
      <c r="H45" s="173"/>
      <c r="I45" s="173"/>
      <c r="J45" s="173"/>
      <c r="K45" s="173"/>
      <c r="L45" s="173"/>
      <c r="M45" s="174"/>
    </row>
    <row r="46" spans="1:13" ht="36.75" customHeight="1">
      <c r="A46" s="178" t="s">
        <v>195</v>
      </c>
      <c r="B46" s="179"/>
      <c r="C46" s="179"/>
      <c r="D46" s="179"/>
      <c r="E46" s="179"/>
      <c r="F46" s="179"/>
      <c r="G46" s="179"/>
      <c r="H46" s="179"/>
      <c r="I46" s="179"/>
      <c r="J46" s="179"/>
      <c r="K46" s="179"/>
      <c r="L46" s="179"/>
      <c r="M46" s="180"/>
    </row>
    <row r="47" spans="1:13" ht="19">
      <c r="A47" s="103"/>
      <c r="B47" s="102"/>
      <c r="C47" s="102"/>
      <c r="D47" s="102"/>
      <c r="E47" s="102"/>
      <c r="F47" s="102"/>
      <c r="G47" s="102"/>
      <c r="H47" s="102"/>
      <c r="I47" s="102"/>
      <c r="J47" s="102"/>
      <c r="K47" s="102"/>
      <c r="L47" s="102"/>
      <c r="M47" s="104"/>
    </row>
    <row r="48" spans="1:13" ht="19">
      <c r="A48" s="103"/>
      <c r="B48" s="105" t="s">
        <v>192</v>
      </c>
      <c r="C48" s="105"/>
      <c r="D48" s="105"/>
      <c r="E48" s="102"/>
      <c r="F48" s="106"/>
      <c r="G48" s="102"/>
      <c r="H48" s="102"/>
      <c r="I48" s="102"/>
      <c r="J48" s="102"/>
      <c r="K48" s="102"/>
      <c r="L48" s="102"/>
      <c r="M48" s="104"/>
    </row>
    <row r="49" spans="1:13" ht="19">
      <c r="A49" s="103"/>
      <c r="B49" s="105" t="s">
        <v>193</v>
      </c>
      <c r="C49" s="105"/>
      <c r="D49" s="105"/>
      <c r="E49" s="102"/>
      <c r="F49" s="107"/>
      <c r="G49" s="102"/>
      <c r="H49" s="102"/>
      <c r="I49" s="102"/>
      <c r="J49" s="102"/>
      <c r="K49" s="102"/>
      <c r="L49" s="102"/>
      <c r="M49" s="104"/>
    </row>
    <row r="50" spans="1:13" ht="19">
      <c r="A50" s="103"/>
      <c r="B50" s="105" t="s">
        <v>194</v>
      </c>
      <c r="C50" s="105"/>
      <c r="D50" s="105"/>
      <c r="E50" s="102"/>
      <c r="F50" s="108"/>
      <c r="G50" s="102"/>
      <c r="H50" s="102"/>
      <c r="I50" s="102"/>
      <c r="J50" s="102"/>
      <c r="K50" s="102"/>
      <c r="L50" s="102"/>
      <c r="M50" s="104"/>
    </row>
    <row r="51" spans="1:13" ht="12" customHeight="1">
      <c r="A51" s="103"/>
      <c r="B51" s="105"/>
      <c r="C51" s="105"/>
      <c r="D51" s="105"/>
      <c r="E51" s="102"/>
      <c r="F51" s="102"/>
      <c r="G51" s="102"/>
      <c r="H51" s="102"/>
      <c r="I51" s="102"/>
      <c r="J51" s="102"/>
      <c r="K51" s="102"/>
      <c r="L51" s="102"/>
      <c r="M51" s="104"/>
    </row>
    <row r="52" spans="1:13" ht="19">
      <c r="A52" s="211" t="s">
        <v>144</v>
      </c>
      <c r="B52" s="212"/>
      <c r="C52" s="212"/>
      <c r="D52" s="212"/>
      <c r="E52" s="212"/>
      <c r="F52" s="212"/>
      <c r="G52" s="212"/>
      <c r="H52" s="212"/>
      <c r="I52" s="212"/>
      <c r="J52" s="212"/>
      <c r="K52" s="212"/>
      <c r="L52" s="212"/>
      <c r="M52" s="213"/>
    </row>
    <row r="53" spans="1:13" ht="91.5" customHeight="1">
      <c r="A53" s="181" t="s">
        <v>197</v>
      </c>
      <c r="B53" s="182"/>
      <c r="C53" s="182"/>
      <c r="D53" s="182"/>
      <c r="E53" s="182"/>
      <c r="F53" s="182"/>
      <c r="G53" s="182"/>
      <c r="H53" s="182"/>
      <c r="I53" s="182"/>
      <c r="J53" s="182"/>
      <c r="K53" s="182"/>
      <c r="L53" s="182"/>
      <c r="M53" s="182"/>
    </row>
    <row r="54" spans="1:13" ht="19">
      <c r="A54" s="183" t="s">
        <v>188</v>
      </c>
      <c r="B54" s="183"/>
      <c r="C54" s="183"/>
      <c r="D54" s="183" t="s">
        <v>130</v>
      </c>
      <c r="E54" s="183"/>
      <c r="F54" s="183"/>
      <c r="G54" s="183"/>
      <c r="H54" s="183"/>
      <c r="I54" s="183"/>
      <c r="J54" s="183"/>
      <c r="K54" s="183"/>
      <c r="L54" s="183"/>
      <c r="M54" s="183"/>
    </row>
    <row r="55" spans="1:13" ht="32.25" customHeight="1">
      <c r="A55" s="171" t="s">
        <v>147</v>
      </c>
      <c r="B55" s="171"/>
      <c r="C55" s="171"/>
      <c r="D55" s="215" t="s">
        <v>198</v>
      </c>
      <c r="E55" s="216"/>
      <c r="F55" s="216"/>
      <c r="G55" s="216"/>
      <c r="H55" s="216"/>
      <c r="I55" s="216"/>
      <c r="J55" s="216"/>
      <c r="K55" s="216"/>
      <c r="L55" s="216"/>
      <c r="M55" s="217"/>
    </row>
    <row r="56" spans="1:13" ht="16">
      <c r="A56" s="162" t="s">
        <v>148</v>
      </c>
      <c r="B56" s="162"/>
      <c r="C56" s="162"/>
      <c r="D56" s="145" t="s">
        <v>199</v>
      </c>
      <c r="E56" s="146"/>
      <c r="F56" s="146"/>
      <c r="G56" s="146"/>
      <c r="H56" s="146"/>
      <c r="I56" s="146"/>
      <c r="J56" s="146"/>
      <c r="K56" s="146"/>
      <c r="L56" s="146"/>
      <c r="M56" s="185"/>
    </row>
    <row r="57" spans="1:13" ht="16">
      <c r="A57" s="162" t="s">
        <v>149</v>
      </c>
      <c r="B57" s="162"/>
      <c r="C57" s="162"/>
      <c r="D57" s="145" t="s">
        <v>200</v>
      </c>
      <c r="E57" s="146"/>
      <c r="F57" s="146"/>
      <c r="G57" s="146"/>
      <c r="H57" s="146"/>
      <c r="I57" s="146"/>
      <c r="J57" s="146"/>
      <c r="K57" s="146"/>
      <c r="L57" s="146"/>
      <c r="M57" s="185"/>
    </row>
    <row r="58" spans="1:13" ht="16">
      <c r="A58" s="162" t="s">
        <v>150</v>
      </c>
      <c r="B58" s="162"/>
      <c r="C58" s="162"/>
      <c r="D58" s="145" t="s">
        <v>201</v>
      </c>
      <c r="E58" s="146"/>
      <c r="F58" s="146"/>
      <c r="G58" s="146"/>
      <c r="H58" s="146"/>
      <c r="I58" s="146"/>
      <c r="J58" s="146"/>
      <c r="K58" s="146"/>
      <c r="L58" s="146"/>
      <c r="M58" s="185"/>
    </row>
    <row r="59" spans="1:13" ht="16">
      <c r="A59" s="214" t="s">
        <v>151</v>
      </c>
      <c r="B59" s="214"/>
      <c r="C59" s="214"/>
      <c r="D59" s="145" t="s">
        <v>202</v>
      </c>
      <c r="E59" s="146"/>
      <c r="F59" s="146"/>
      <c r="G59" s="146"/>
      <c r="H59" s="146"/>
      <c r="I59" s="146"/>
      <c r="J59" s="146"/>
      <c r="K59" s="146"/>
      <c r="L59" s="146"/>
      <c r="M59" s="185"/>
    </row>
    <row r="60" spans="1:13" ht="28.5" customHeight="1">
      <c r="A60" s="189" t="s">
        <v>152</v>
      </c>
      <c r="B60" s="187"/>
      <c r="C60" s="188"/>
      <c r="D60" s="146" t="s">
        <v>205</v>
      </c>
      <c r="E60" s="146"/>
      <c r="F60" s="146"/>
      <c r="G60" s="146"/>
      <c r="H60" s="146"/>
      <c r="I60" s="146"/>
      <c r="J60" s="146"/>
      <c r="K60" s="146"/>
      <c r="L60" s="146"/>
      <c r="M60" s="185"/>
    </row>
    <row r="61" spans="1:13" ht="13.5" customHeight="1">
      <c r="A61" s="192" t="s">
        <v>154</v>
      </c>
      <c r="B61" s="193"/>
      <c r="C61" s="194"/>
      <c r="D61" s="146" t="s">
        <v>204</v>
      </c>
      <c r="E61" s="146"/>
      <c r="F61" s="146"/>
      <c r="G61" s="146"/>
      <c r="H61" s="146"/>
      <c r="I61" s="146"/>
      <c r="J61" s="146"/>
      <c r="K61" s="146"/>
      <c r="L61" s="146"/>
      <c r="M61" s="185"/>
    </row>
    <row r="62" spans="1:13" ht="16">
      <c r="A62" s="195" t="s">
        <v>153</v>
      </c>
      <c r="B62" s="196"/>
      <c r="C62" s="197"/>
      <c r="D62" s="146" t="s">
        <v>203</v>
      </c>
      <c r="E62" s="146"/>
      <c r="F62" s="146"/>
      <c r="G62" s="146"/>
      <c r="H62" s="146"/>
      <c r="I62" s="146"/>
      <c r="J62" s="146"/>
      <c r="K62" s="146"/>
      <c r="L62" s="146"/>
      <c r="M62" s="185"/>
    </row>
    <row r="63" spans="1:13" ht="43.5" customHeight="1">
      <c r="A63" s="148" t="s">
        <v>116</v>
      </c>
      <c r="B63" s="149"/>
      <c r="C63" s="191"/>
      <c r="D63" s="145" t="s">
        <v>209</v>
      </c>
      <c r="E63" s="146"/>
      <c r="F63" s="146"/>
      <c r="G63" s="146"/>
      <c r="H63" s="146"/>
      <c r="I63" s="146"/>
      <c r="J63" s="146"/>
      <c r="K63" s="146"/>
      <c r="L63" s="146"/>
      <c r="M63" s="185"/>
    </row>
    <row r="64" spans="1:13" ht="41.25" customHeight="1">
      <c r="A64" s="148" t="s">
        <v>0</v>
      </c>
      <c r="B64" s="149"/>
      <c r="C64" s="191"/>
      <c r="D64" s="145" t="s">
        <v>206</v>
      </c>
      <c r="E64" s="146"/>
      <c r="F64" s="146"/>
      <c r="G64" s="146"/>
      <c r="H64" s="146"/>
      <c r="I64" s="146"/>
      <c r="J64" s="146"/>
      <c r="K64" s="146"/>
      <c r="L64" s="146"/>
      <c r="M64" s="185"/>
    </row>
    <row r="65" spans="1:13" ht="41.25" customHeight="1">
      <c r="A65" s="148" t="s">
        <v>155</v>
      </c>
      <c r="B65" s="149"/>
      <c r="C65" s="191"/>
      <c r="D65" s="145" t="s">
        <v>207</v>
      </c>
      <c r="E65" s="146"/>
      <c r="F65" s="146"/>
      <c r="G65" s="146"/>
      <c r="H65" s="146"/>
      <c r="I65" s="146"/>
      <c r="J65" s="146"/>
      <c r="K65" s="146"/>
      <c r="L65" s="146"/>
      <c r="M65" s="185"/>
    </row>
    <row r="66" spans="1:13" ht="50.25" customHeight="1">
      <c r="A66" s="145" t="s">
        <v>156</v>
      </c>
      <c r="B66" s="146"/>
      <c r="C66" s="185"/>
      <c r="D66" s="145" t="s">
        <v>208</v>
      </c>
      <c r="E66" s="146"/>
      <c r="F66" s="146"/>
      <c r="G66" s="146"/>
      <c r="H66" s="146"/>
      <c r="I66" s="146"/>
      <c r="J66" s="146"/>
      <c r="K66" s="146"/>
      <c r="L66" s="146"/>
      <c r="M66" s="185"/>
    </row>
    <row r="67" spans="1:13" ht="30.75" customHeight="1">
      <c r="A67" s="148" t="s">
        <v>1</v>
      </c>
      <c r="B67" s="149"/>
      <c r="C67" s="191"/>
      <c r="D67" s="145" t="s">
        <v>210</v>
      </c>
      <c r="E67" s="146"/>
      <c r="F67" s="146"/>
      <c r="G67" s="146"/>
      <c r="H67" s="146"/>
      <c r="I67" s="146"/>
      <c r="J67" s="146"/>
      <c r="K67" s="146"/>
      <c r="L67" s="146"/>
      <c r="M67" s="185"/>
    </row>
    <row r="68" spans="1:13" ht="16">
      <c r="A68" s="148" t="s">
        <v>157</v>
      </c>
      <c r="B68" s="149"/>
      <c r="C68" s="191"/>
      <c r="D68" s="145" t="s">
        <v>211</v>
      </c>
      <c r="E68" s="146"/>
      <c r="F68" s="146"/>
      <c r="G68" s="146"/>
      <c r="H68" s="146"/>
      <c r="I68" s="146"/>
      <c r="J68" s="146"/>
      <c r="K68" s="146"/>
      <c r="L68" s="146"/>
      <c r="M68" s="185"/>
    </row>
    <row r="69" spans="1:13" ht="16">
      <c r="A69" s="148" t="s">
        <v>158</v>
      </c>
      <c r="B69" s="149"/>
      <c r="C69" s="191"/>
      <c r="D69" s="145" t="s">
        <v>212</v>
      </c>
      <c r="E69" s="146"/>
      <c r="F69" s="146"/>
      <c r="G69" s="146"/>
      <c r="H69" s="146"/>
      <c r="I69" s="146"/>
      <c r="J69" s="146"/>
      <c r="K69" s="146"/>
      <c r="L69" s="146"/>
      <c r="M69" s="185"/>
    </row>
    <row r="70" spans="1:13" ht="16">
      <c r="A70" s="148" t="s">
        <v>114</v>
      </c>
      <c r="B70" s="149"/>
      <c r="C70" s="191"/>
      <c r="D70" s="145" t="s">
        <v>213</v>
      </c>
      <c r="E70" s="146"/>
      <c r="F70" s="146"/>
      <c r="G70" s="146"/>
      <c r="H70" s="146"/>
      <c r="I70" s="146"/>
      <c r="J70" s="146"/>
      <c r="K70" s="146"/>
      <c r="L70" s="146"/>
      <c r="M70" s="185"/>
    </row>
    <row r="71" spans="1:13" ht="16">
      <c r="A71" s="148" t="s">
        <v>115</v>
      </c>
      <c r="B71" s="149"/>
      <c r="C71" s="191"/>
      <c r="D71" s="145" t="s">
        <v>214</v>
      </c>
      <c r="E71" s="146"/>
      <c r="F71" s="146"/>
      <c r="G71" s="146"/>
      <c r="H71" s="146"/>
      <c r="I71" s="146"/>
      <c r="J71" s="146"/>
      <c r="K71" s="146"/>
      <c r="L71" s="146"/>
      <c r="M71" s="185"/>
    </row>
    <row r="72" spans="1:13" ht="16">
      <c r="A72" s="148" t="s">
        <v>159</v>
      </c>
      <c r="B72" s="149"/>
      <c r="C72" s="191"/>
      <c r="D72" s="145" t="s">
        <v>215</v>
      </c>
      <c r="E72" s="146"/>
      <c r="F72" s="146"/>
      <c r="G72" s="146"/>
      <c r="H72" s="146"/>
      <c r="I72" s="146"/>
      <c r="J72" s="146"/>
      <c r="K72" s="146"/>
      <c r="L72" s="146"/>
      <c r="M72" s="185"/>
    </row>
    <row r="73" spans="1:13" ht="16">
      <c r="A73" s="148" t="s">
        <v>160</v>
      </c>
      <c r="B73" s="149"/>
      <c r="C73" s="191"/>
      <c r="D73" s="145" t="s">
        <v>216</v>
      </c>
      <c r="E73" s="146"/>
      <c r="F73" s="146"/>
      <c r="G73" s="146"/>
      <c r="H73" s="146"/>
      <c r="I73" s="146"/>
      <c r="J73" s="146"/>
      <c r="K73" s="146"/>
      <c r="L73" s="146"/>
      <c r="M73" s="185"/>
    </row>
    <row r="74" spans="1:13" ht="16">
      <c r="A74" s="148" t="s">
        <v>217</v>
      </c>
      <c r="B74" s="149"/>
      <c r="C74" s="191"/>
      <c r="D74" s="145" t="s">
        <v>218</v>
      </c>
      <c r="E74" s="146"/>
      <c r="F74" s="146"/>
      <c r="G74" s="146"/>
      <c r="H74" s="146"/>
      <c r="I74" s="146"/>
      <c r="J74" s="146"/>
      <c r="K74" s="146"/>
      <c r="L74" s="146"/>
      <c r="M74" s="185"/>
    </row>
    <row r="75" spans="1:13">
      <c r="A75" s="8"/>
      <c r="B75" s="8"/>
      <c r="C75" s="8"/>
      <c r="D75" s="8"/>
      <c r="E75" s="8"/>
      <c r="F75" s="8"/>
      <c r="G75" s="8"/>
      <c r="H75" s="8"/>
      <c r="I75" s="8"/>
      <c r="J75" s="8"/>
      <c r="K75" s="8"/>
      <c r="L75" s="8"/>
      <c r="M75" s="8"/>
    </row>
    <row r="76" spans="1:13">
      <c r="A76" s="8"/>
      <c r="B76" s="8"/>
      <c r="C76" s="8"/>
      <c r="D76" s="8"/>
      <c r="E76" s="8"/>
      <c r="F76" s="8"/>
      <c r="G76" s="8"/>
      <c r="H76" s="8"/>
      <c r="I76" s="8"/>
      <c r="J76" s="8"/>
      <c r="K76" s="8"/>
      <c r="L76" s="8"/>
      <c r="M76" s="8"/>
    </row>
    <row r="77" spans="1:13">
      <c r="A77" s="8"/>
      <c r="B77" s="8"/>
      <c r="C77" s="8"/>
      <c r="D77" s="8"/>
      <c r="E77" s="8"/>
      <c r="F77" s="8"/>
      <c r="G77" s="8"/>
      <c r="H77" s="8"/>
      <c r="I77" s="8"/>
      <c r="J77" s="8"/>
      <c r="K77" s="8"/>
      <c r="L77" s="8"/>
      <c r="M77" s="8"/>
    </row>
    <row r="78" spans="1:13">
      <c r="A78" s="8"/>
      <c r="B78" s="8"/>
      <c r="C78" s="8"/>
      <c r="D78" s="8"/>
      <c r="E78" s="8"/>
      <c r="F78" s="8"/>
      <c r="G78" s="8"/>
      <c r="H78" s="8"/>
      <c r="I78" s="8"/>
      <c r="J78" s="8"/>
      <c r="K78" s="8"/>
      <c r="L78" s="8"/>
      <c r="M78" s="8"/>
    </row>
    <row r="79" spans="1:13">
      <c r="A79" s="8"/>
      <c r="B79" s="8"/>
      <c r="C79" s="8"/>
      <c r="D79" s="8"/>
      <c r="E79" s="8"/>
      <c r="F79" s="8"/>
      <c r="G79" s="8"/>
      <c r="H79" s="8"/>
      <c r="I79" s="8"/>
      <c r="J79" s="8"/>
      <c r="K79" s="8"/>
      <c r="L79" s="8"/>
      <c r="M79" s="8"/>
    </row>
    <row r="80" spans="1:13">
      <c r="A80" s="8"/>
      <c r="B80" s="8"/>
      <c r="C80" s="8"/>
      <c r="D80" s="8"/>
      <c r="E80" s="8"/>
      <c r="F80" s="8"/>
      <c r="G80" s="8"/>
      <c r="H80" s="8"/>
      <c r="I80" s="8"/>
      <c r="J80" s="8"/>
      <c r="K80" s="8"/>
      <c r="L80" s="8"/>
      <c r="M80" s="8"/>
    </row>
    <row r="81" spans="1:13">
      <c r="A81" s="8"/>
      <c r="B81" s="8"/>
      <c r="C81" s="8"/>
      <c r="D81" s="8"/>
      <c r="E81" s="8"/>
      <c r="F81" s="8"/>
      <c r="G81" s="8"/>
      <c r="H81" s="8"/>
      <c r="I81" s="8"/>
      <c r="J81" s="8"/>
      <c r="K81" s="8"/>
      <c r="L81" s="8"/>
      <c r="M81" s="8"/>
    </row>
    <row r="82" spans="1:13">
      <c r="A82" s="8"/>
      <c r="B82" s="8"/>
      <c r="C82" s="8"/>
      <c r="D82" s="8"/>
      <c r="E82" s="8"/>
      <c r="F82" s="8"/>
      <c r="G82" s="8"/>
      <c r="H82" s="8"/>
      <c r="I82" s="8"/>
      <c r="J82" s="8"/>
      <c r="K82" s="8"/>
      <c r="L82" s="8"/>
      <c r="M82" s="8"/>
    </row>
    <row r="83" spans="1:13">
      <c r="A83" s="8"/>
      <c r="B83" s="8"/>
      <c r="C83" s="8"/>
      <c r="D83" s="8"/>
      <c r="E83" s="8"/>
      <c r="F83" s="8"/>
      <c r="G83" s="8"/>
      <c r="H83" s="8"/>
      <c r="I83" s="8"/>
      <c r="J83" s="8"/>
      <c r="K83" s="8"/>
      <c r="L83" s="8"/>
      <c r="M83" s="8"/>
    </row>
    <row r="84" spans="1:13">
      <c r="A84" s="8"/>
      <c r="B84" s="8"/>
      <c r="C84" s="8"/>
      <c r="D84" s="8"/>
      <c r="E84" s="8"/>
      <c r="F84" s="8"/>
      <c r="G84" s="8"/>
      <c r="H84" s="8"/>
      <c r="I84" s="8"/>
      <c r="J84" s="8"/>
      <c r="K84" s="8"/>
      <c r="L84" s="8"/>
      <c r="M84" s="8"/>
    </row>
    <row r="85" spans="1:13">
      <c r="A85" s="8"/>
      <c r="B85" s="8"/>
      <c r="C85" s="8"/>
      <c r="D85" s="8"/>
      <c r="E85" s="8"/>
      <c r="F85" s="8"/>
      <c r="G85" s="8"/>
      <c r="H85" s="8"/>
      <c r="I85" s="8"/>
      <c r="J85" s="8"/>
      <c r="K85" s="8"/>
      <c r="L85" s="8"/>
      <c r="M85" s="8"/>
    </row>
    <row r="86" spans="1:13">
      <c r="A86" s="8"/>
      <c r="B86" s="8"/>
      <c r="C86" s="8"/>
      <c r="D86" s="8"/>
      <c r="E86" s="8"/>
      <c r="F86" s="8"/>
      <c r="G86" s="8"/>
      <c r="H86" s="8"/>
      <c r="I86" s="8"/>
      <c r="J86" s="8"/>
      <c r="K86" s="8"/>
      <c r="L86" s="8"/>
      <c r="M86" s="8"/>
    </row>
    <row r="87" spans="1:13">
      <c r="A87" s="8"/>
      <c r="B87" s="8"/>
      <c r="C87" s="8"/>
      <c r="D87" s="8"/>
      <c r="E87" s="8"/>
      <c r="F87" s="8"/>
      <c r="G87" s="8"/>
      <c r="H87" s="8"/>
      <c r="I87" s="8"/>
      <c r="J87" s="8"/>
      <c r="K87" s="8"/>
      <c r="L87" s="8"/>
      <c r="M87" s="8"/>
    </row>
    <row r="88" spans="1:13">
      <c r="A88" s="8"/>
      <c r="B88" s="8"/>
      <c r="C88" s="8"/>
      <c r="D88" s="8"/>
      <c r="E88" s="8"/>
      <c r="F88" s="8"/>
      <c r="G88" s="8"/>
      <c r="H88" s="8"/>
      <c r="I88" s="8"/>
      <c r="J88" s="8"/>
      <c r="K88" s="8"/>
      <c r="L88" s="8"/>
      <c r="M88" s="8"/>
    </row>
    <row r="89" spans="1:13">
      <c r="A89" s="8"/>
      <c r="B89" s="8"/>
      <c r="C89" s="8"/>
      <c r="D89" s="8"/>
      <c r="E89" s="8"/>
      <c r="F89" s="8"/>
      <c r="G89" s="8"/>
      <c r="H89" s="8"/>
      <c r="I89" s="8"/>
      <c r="J89" s="8"/>
      <c r="K89" s="8"/>
      <c r="L89" s="8"/>
      <c r="M89" s="8"/>
    </row>
    <row r="90" spans="1:13">
      <c r="A90" s="8"/>
      <c r="B90" s="8"/>
      <c r="C90" s="8"/>
      <c r="D90" s="8"/>
      <c r="E90" s="8"/>
      <c r="F90" s="8"/>
      <c r="G90" s="8"/>
      <c r="H90" s="8"/>
      <c r="I90" s="8"/>
      <c r="J90" s="8"/>
      <c r="K90" s="8"/>
      <c r="L90" s="8"/>
      <c r="M90" s="8"/>
    </row>
    <row r="91" spans="1:13">
      <c r="A91" s="8"/>
      <c r="B91" s="8"/>
      <c r="C91" s="8"/>
      <c r="D91" s="8"/>
      <c r="E91" s="8"/>
      <c r="F91" s="8"/>
      <c r="G91" s="8"/>
      <c r="H91" s="8"/>
      <c r="I91" s="8"/>
      <c r="J91" s="8"/>
      <c r="K91" s="8"/>
      <c r="L91" s="8"/>
      <c r="M91" s="8"/>
    </row>
    <row r="92" spans="1:13">
      <c r="A92" s="8"/>
      <c r="B92" s="8"/>
      <c r="C92" s="8"/>
      <c r="D92" s="8"/>
      <c r="E92" s="8"/>
      <c r="F92" s="8"/>
      <c r="G92" s="8"/>
      <c r="H92" s="8"/>
      <c r="I92" s="8"/>
      <c r="J92" s="8"/>
      <c r="K92" s="8"/>
      <c r="L92" s="8"/>
      <c r="M92" s="8"/>
    </row>
    <row r="93" spans="1:13">
      <c r="A93" s="8"/>
      <c r="B93" s="8"/>
      <c r="C93" s="8"/>
      <c r="D93" s="8"/>
      <c r="E93" s="8"/>
      <c r="F93" s="8"/>
      <c r="G93" s="8"/>
      <c r="H93" s="8"/>
      <c r="I93" s="8"/>
      <c r="J93" s="8"/>
      <c r="K93" s="8"/>
      <c r="L93" s="8"/>
      <c r="M93" s="8"/>
    </row>
    <row r="94" spans="1:13">
      <c r="A94" s="8"/>
      <c r="B94" s="8"/>
      <c r="C94" s="8"/>
      <c r="D94" s="8"/>
      <c r="E94" s="8"/>
      <c r="F94" s="8"/>
      <c r="G94" s="8"/>
      <c r="H94" s="8"/>
      <c r="I94" s="8"/>
      <c r="J94" s="8"/>
      <c r="K94" s="8"/>
      <c r="L94" s="8"/>
      <c r="M94" s="8"/>
    </row>
    <row r="95" spans="1:13">
      <c r="A95" s="8"/>
      <c r="B95" s="8"/>
      <c r="C95" s="8"/>
      <c r="D95" s="8"/>
      <c r="E95" s="8"/>
      <c r="F95" s="8"/>
      <c r="G95" s="8"/>
      <c r="H95" s="8"/>
      <c r="I95" s="8"/>
      <c r="J95" s="8"/>
      <c r="K95" s="8"/>
      <c r="L95" s="8"/>
      <c r="M95" s="8"/>
    </row>
    <row r="96" spans="1:13">
      <c r="A96" s="8"/>
      <c r="B96" s="8"/>
      <c r="C96" s="8"/>
      <c r="D96" s="8"/>
      <c r="E96" s="8"/>
      <c r="F96" s="8"/>
      <c r="G96" s="8"/>
      <c r="H96" s="8"/>
      <c r="I96" s="8"/>
      <c r="J96" s="8"/>
      <c r="K96" s="8"/>
      <c r="L96" s="8"/>
      <c r="M96" s="8"/>
    </row>
    <row r="97" spans="1:13">
      <c r="A97" s="8"/>
      <c r="B97" s="8"/>
      <c r="C97" s="8"/>
      <c r="D97" s="8"/>
      <c r="E97" s="8"/>
      <c r="F97" s="8"/>
      <c r="G97" s="8"/>
      <c r="H97" s="8"/>
      <c r="I97" s="8"/>
      <c r="J97" s="8"/>
      <c r="K97" s="8"/>
      <c r="L97" s="8"/>
      <c r="M97" s="8"/>
    </row>
    <row r="98" spans="1:13">
      <c r="A98" s="8"/>
      <c r="B98" s="8"/>
      <c r="C98" s="8"/>
      <c r="D98" s="8"/>
      <c r="E98" s="8"/>
      <c r="F98" s="8"/>
      <c r="G98" s="8"/>
      <c r="H98" s="8"/>
      <c r="I98" s="8"/>
      <c r="J98" s="8"/>
      <c r="K98" s="8"/>
      <c r="L98" s="8"/>
      <c r="M98" s="8"/>
    </row>
    <row r="99" spans="1:13">
      <c r="A99" s="8"/>
      <c r="B99" s="8"/>
      <c r="C99" s="8"/>
      <c r="D99" s="8"/>
      <c r="E99" s="8"/>
      <c r="F99" s="8"/>
      <c r="G99" s="8"/>
      <c r="H99" s="8"/>
      <c r="I99" s="8"/>
      <c r="J99" s="8"/>
      <c r="K99" s="8"/>
      <c r="L99" s="8"/>
      <c r="M99" s="8"/>
    </row>
    <row r="100" spans="1:13">
      <c r="A100" s="8"/>
      <c r="B100" s="8"/>
      <c r="C100" s="8"/>
      <c r="D100" s="8"/>
      <c r="E100" s="8"/>
      <c r="F100" s="8"/>
      <c r="G100" s="8"/>
      <c r="H100" s="8"/>
      <c r="I100" s="8"/>
      <c r="J100" s="8"/>
      <c r="K100" s="8"/>
      <c r="L100" s="8"/>
      <c r="M100" s="8"/>
    </row>
    <row r="101" spans="1:13">
      <c r="A101" s="8"/>
      <c r="B101" s="8"/>
      <c r="C101" s="8"/>
      <c r="D101" s="8"/>
      <c r="E101" s="8"/>
      <c r="F101" s="8"/>
      <c r="G101" s="8"/>
      <c r="H101" s="8"/>
      <c r="I101" s="8"/>
      <c r="J101" s="8"/>
      <c r="K101" s="8"/>
      <c r="L101" s="8"/>
      <c r="M101" s="8"/>
    </row>
    <row r="102" spans="1:13">
      <c r="A102" s="8"/>
      <c r="B102" s="8"/>
      <c r="C102" s="8"/>
      <c r="D102" s="8"/>
      <c r="E102" s="8"/>
      <c r="F102" s="8"/>
      <c r="G102" s="8"/>
      <c r="H102" s="8"/>
      <c r="I102" s="8"/>
      <c r="J102" s="8"/>
      <c r="K102" s="8"/>
      <c r="L102" s="8"/>
      <c r="M102" s="8"/>
    </row>
    <row r="103" spans="1:13">
      <c r="A103" s="8"/>
      <c r="B103" s="8"/>
      <c r="C103" s="8"/>
      <c r="D103" s="8"/>
      <c r="E103" s="8"/>
      <c r="F103" s="8"/>
      <c r="G103" s="8"/>
      <c r="H103" s="8"/>
      <c r="I103" s="8"/>
      <c r="J103" s="8"/>
      <c r="K103" s="8"/>
      <c r="L103" s="8"/>
      <c r="M103" s="8"/>
    </row>
    <row r="104" spans="1:13">
      <c r="A104" s="8"/>
      <c r="B104" s="8"/>
      <c r="C104" s="8"/>
      <c r="D104" s="8"/>
      <c r="E104" s="8"/>
      <c r="F104" s="8"/>
      <c r="G104" s="8"/>
      <c r="H104" s="8"/>
      <c r="I104" s="8"/>
      <c r="J104" s="8"/>
      <c r="K104" s="8"/>
      <c r="L104" s="8"/>
      <c r="M104" s="8"/>
    </row>
    <row r="105" spans="1:13">
      <c r="A105" s="8"/>
      <c r="B105" s="8"/>
      <c r="C105" s="8"/>
      <c r="D105" s="8"/>
      <c r="E105" s="8"/>
      <c r="F105" s="8"/>
      <c r="G105" s="8"/>
      <c r="H105" s="8"/>
      <c r="I105" s="8"/>
      <c r="J105" s="8"/>
      <c r="K105" s="8"/>
      <c r="L105" s="8"/>
      <c r="M105" s="8"/>
    </row>
    <row r="106" spans="1:13">
      <c r="A106" s="8"/>
      <c r="B106" s="8"/>
      <c r="C106" s="8"/>
      <c r="D106" s="8"/>
      <c r="E106" s="8"/>
      <c r="F106" s="8"/>
      <c r="G106" s="8"/>
      <c r="H106" s="8"/>
      <c r="I106" s="8"/>
      <c r="J106" s="8"/>
      <c r="K106" s="8"/>
      <c r="L106" s="8"/>
      <c r="M106" s="8"/>
    </row>
    <row r="107" spans="1:13">
      <c r="A107" s="8"/>
      <c r="B107" s="8"/>
      <c r="C107" s="8"/>
      <c r="D107" s="8"/>
      <c r="E107" s="8"/>
      <c r="F107" s="8"/>
      <c r="G107" s="8"/>
      <c r="H107" s="8"/>
      <c r="I107" s="8"/>
      <c r="J107" s="8"/>
      <c r="K107" s="8"/>
      <c r="L107" s="8"/>
      <c r="M107" s="8"/>
    </row>
    <row r="108" spans="1:13">
      <c r="A108" s="8"/>
      <c r="B108" s="8"/>
      <c r="C108" s="8"/>
      <c r="D108" s="8"/>
      <c r="E108" s="8"/>
      <c r="F108" s="8"/>
      <c r="G108" s="8"/>
      <c r="H108" s="8"/>
      <c r="I108" s="8"/>
      <c r="J108" s="8"/>
      <c r="K108" s="8"/>
      <c r="L108" s="8"/>
      <c r="M108" s="8"/>
    </row>
    <row r="109" spans="1:13">
      <c r="A109" s="8"/>
      <c r="B109" s="8"/>
      <c r="C109" s="8"/>
      <c r="D109" s="8"/>
      <c r="E109" s="8"/>
      <c r="F109" s="8"/>
      <c r="G109" s="8"/>
      <c r="H109" s="8"/>
      <c r="I109" s="8"/>
      <c r="J109" s="8"/>
      <c r="K109" s="8"/>
      <c r="L109" s="8"/>
      <c r="M109" s="8"/>
    </row>
    <row r="110" spans="1:13">
      <c r="A110" s="8"/>
      <c r="B110" s="8"/>
      <c r="C110" s="8"/>
      <c r="D110" s="8"/>
      <c r="E110" s="8"/>
      <c r="F110" s="8"/>
      <c r="G110" s="8"/>
      <c r="H110" s="8"/>
      <c r="I110" s="8"/>
      <c r="J110" s="8"/>
      <c r="K110" s="8"/>
      <c r="L110" s="8"/>
      <c r="M110" s="8"/>
    </row>
    <row r="111" spans="1:13">
      <c r="A111" s="8"/>
      <c r="B111" s="8"/>
      <c r="C111" s="8"/>
      <c r="D111" s="8"/>
      <c r="E111" s="8"/>
      <c r="F111" s="8"/>
      <c r="G111" s="8"/>
      <c r="H111" s="8"/>
      <c r="I111" s="8"/>
      <c r="J111" s="8"/>
      <c r="K111" s="8"/>
      <c r="L111" s="8"/>
      <c r="M111" s="8"/>
    </row>
    <row r="112" spans="1:13">
      <c r="A112" s="8"/>
      <c r="B112" s="8"/>
      <c r="C112" s="8"/>
      <c r="D112" s="8"/>
      <c r="E112" s="8"/>
      <c r="F112" s="8"/>
      <c r="G112" s="8"/>
      <c r="H112" s="8"/>
      <c r="I112" s="8"/>
      <c r="J112" s="8"/>
      <c r="K112" s="8"/>
      <c r="L112" s="8"/>
      <c r="M112" s="8"/>
    </row>
    <row r="113" spans="1:13">
      <c r="A113" s="8"/>
      <c r="B113" s="8"/>
      <c r="C113" s="8"/>
      <c r="D113" s="8"/>
      <c r="E113" s="8"/>
      <c r="F113" s="8"/>
      <c r="G113" s="8"/>
      <c r="H113" s="8"/>
      <c r="I113" s="8"/>
      <c r="J113" s="8"/>
      <c r="K113" s="8"/>
      <c r="L113" s="8"/>
      <c r="M113" s="8"/>
    </row>
    <row r="114" spans="1:13">
      <c r="A114" s="8"/>
      <c r="B114" s="8"/>
      <c r="C114" s="8"/>
      <c r="D114" s="8"/>
      <c r="E114" s="8"/>
      <c r="F114" s="8"/>
      <c r="G114" s="8"/>
      <c r="H114" s="8"/>
      <c r="I114" s="8"/>
      <c r="J114" s="8"/>
      <c r="K114" s="8"/>
      <c r="L114" s="8"/>
      <c r="M114" s="8"/>
    </row>
  </sheetData>
  <sheetProtection algorithmName="SHA-512" hashValue="jzmPvXFDtkTxWxUisqG+aoPCDdz4u83ScSe+Xb8J0eu4vumD/TwMj1Nc1p6ASbaSsxHS5CYO/pOYcl+PZH/8NA==" saltValue="e/eYsHGJOnDrtNSGAKDIgg==" spinCount="100000" sheet="1" objects="1" scenarios="1"/>
  <mergeCells count="98">
    <mergeCell ref="D65:M65"/>
    <mergeCell ref="D55:M55"/>
    <mergeCell ref="D56:M56"/>
    <mergeCell ref="D57:M57"/>
    <mergeCell ref="D58:M58"/>
    <mergeCell ref="D60:M60"/>
    <mergeCell ref="D61:M61"/>
    <mergeCell ref="D62:M62"/>
    <mergeCell ref="D63:M63"/>
    <mergeCell ref="D64:M64"/>
    <mergeCell ref="D59:M59"/>
    <mergeCell ref="D72:M72"/>
    <mergeCell ref="D73:M73"/>
    <mergeCell ref="D74:M74"/>
    <mergeCell ref="D66:M66"/>
    <mergeCell ref="D67:M67"/>
    <mergeCell ref="D68:M68"/>
    <mergeCell ref="D69:M69"/>
    <mergeCell ref="D70:M70"/>
    <mergeCell ref="D71:M71"/>
    <mergeCell ref="A60:C60"/>
    <mergeCell ref="D14:M14"/>
    <mergeCell ref="D15:M15"/>
    <mergeCell ref="D16:M16"/>
    <mergeCell ref="D17:M17"/>
    <mergeCell ref="D18:M18"/>
    <mergeCell ref="D30:M30"/>
    <mergeCell ref="D31:M31"/>
    <mergeCell ref="D32:M32"/>
    <mergeCell ref="D33:M33"/>
    <mergeCell ref="A52:M52"/>
    <mergeCell ref="A55:C55"/>
    <mergeCell ref="A56:C56"/>
    <mergeCell ref="A57:C57"/>
    <mergeCell ref="A58:C58"/>
    <mergeCell ref="A59:C59"/>
    <mergeCell ref="A74:C74"/>
    <mergeCell ref="A61:C61"/>
    <mergeCell ref="A62:C62"/>
    <mergeCell ref="A63:C63"/>
    <mergeCell ref="A64:C64"/>
    <mergeCell ref="A65:C65"/>
    <mergeCell ref="A68:C68"/>
    <mergeCell ref="A67:C67"/>
    <mergeCell ref="A66:C66"/>
    <mergeCell ref="A69:C69"/>
    <mergeCell ref="A70:C70"/>
    <mergeCell ref="A71:C71"/>
    <mergeCell ref="A72:C72"/>
    <mergeCell ref="A73:C73"/>
    <mergeCell ref="A39:C39"/>
    <mergeCell ref="A40:C40"/>
    <mergeCell ref="A41:C41"/>
    <mergeCell ref="A42:C42"/>
    <mergeCell ref="A43:M43"/>
    <mergeCell ref="D39:M39"/>
    <mergeCell ref="D40:M40"/>
    <mergeCell ref="D41:M41"/>
    <mergeCell ref="D42:M42"/>
    <mergeCell ref="A45:M45"/>
    <mergeCell ref="A44:M44"/>
    <mergeCell ref="A46:M46"/>
    <mergeCell ref="A53:M53"/>
    <mergeCell ref="A54:C54"/>
    <mergeCell ref="D54:M54"/>
    <mergeCell ref="A38:C38"/>
    <mergeCell ref="A19:M19"/>
    <mergeCell ref="A13:M13"/>
    <mergeCell ref="A14:C14"/>
    <mergeCell ref="A15:C15"/>
    <mergeCell ref="A16:C16"/>
    <mergeCell ref="A17:C17"/>
    <mergeCell ref="A18:C18"/>
    <mergeCell ref="D37:M37"/>
    <mergeCell ref="D38:M38"/>
    <mergeCell ref="A20:M20"/>
    <mergeCell ref="A30:C30"/>
    <mergeCell ref="A31:C31"/>
    <mergeCell ref="A32:C32"/>
    <mergeCell ref="A33:C33"/>
    <mergeCell ref="A37:C37"/>
    <mergeCell ref="A34:C34"/>
    <mergeCell ref="A35:C35"/>
    <mergeCell ref="A36:C36"/>
    <mergeCell ref="D35:M35"/>
    <mergeCell ref="D34:M34"/>
    <mergeCell ref="D36:M36"/>
    <mergeCell ref="A29:C29"/>
    <mergeCell ref="D29:M29"/>
    <mergeCell ref="A11:M11"/>
    <mergeCell ref="A10:M10"/>
    <mergeCell ref="A12:M12"/>
    <mergeCell ref="D9:M9"/>
    <mergeCell ref="D7:M7"/>
    <mergeCell ref="D8:M8"/>
    <mergeCell ref="A7:C9"/>
    <mergeCell ref="A28:M28"/>
    <mergeCell ref="A27:M27"/>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271"/>
  <sheetViews>
    <sheetView topLeftCell="A21" zoomScaleNormal="100" workbookViewId="0">
      <selection activeCell="J69" sqref="J69"/>
    </sheetView>
  </sheetViews>
  <sheetFormatPr baseColWidth="10" defaultRowHeight="16.5" customHeight="1"/>
  <cols>
    <col min="1" max="1" width="5" style="65" customWidth="1"/>
    <col min="2" max="2" width="14.6640625" customWidth="1"/>
    <col min="3" max="3" width="14.6640625" hidden="1" customWidth="1"/>
    <col min="4" max="4" width="15.5" customWidth="1"/>
    <col min="5" max="5" width="25.5" customWidth="1"/>
    <col min="6" max="6" width="25.5" hidden="1" customWidth="1"/>
    <col min="7" max="7" width="20.5" style="1" customWidth="1"/>
    <col min="8" max="8" width="62.5" style="42" customWidth="1"/>
    <col min="9" max="9" width="11.5" style="2"/>
    <col min="10" max="10" width="30.1640625" customWidth="1"/>
  </cols>
  <sheetData>
    <row r="1" spans="1:10" s="8" customFormat="1" ht="27.75" hidden="1" customHeight="1">
      <c r="A1" s="51"/>
      <c r="G1" s="27"/>
      <c r="H1" s="37"/>
      <c r="I1" s="28"/>
    </row>
    <row r="2" spans="1:10" s="8" customFormat="1" ht="65.25" customHeight="1" thickBot="1">
      <c r="A2" s="51"/>
      <c r="G2" s="27"/>
      <c r="H2" s="37"/>
      <c r="I2" s="28"/>
    </row>
    <row r="3" spans="1:10" s="8" customFormat="1" ht="34.5" customHeight="1">
      <c r="A3" s="51"/>
      <c r="B3" s="251"/>
      <c r="C3" s="252"/>
      <c r="D3" s="252"/>
      <c r="E3" s="247" t="s">
        <v>107</v>
      </c>
      <c r="F3" s="247"/>
      <c r="G3" s="247"/>
      <c r="H3" s="247"/>
      <c r="I3" s="247"/>
      <c r="J3" s="248"/>
    </row>
    <row r="4" spans="1:10" s="8" customFormat="1" ht="26.25" customHeight="1">
      <c r="A4" s="51"/>
      <c r="B4" s="253"/>
      <c r="C4" s="254"/>
      <c r="D4" s="254"/>
      <c r="E4" s="249" t="s">
        <v>77</v>
      </c>
      <c r="F4" s="249"/>
      <c r="G4" s="249"/>
      <c r="H4" s="249"/>
      <c r="I4" s="249"/>
      <c r="J4" s="250"/>
    </row>
    <row r="5" spans="1:10" s="8" customFormat="1" ht="33" customHeight="1">
      <c r="A5" s="51"/>
      <c r="B5" s="227" t="s">
        <v>61</v>
      </c>
      <c r="C5" s="227"/>
      <c r="D5" s="227"/>
      <c r="E5" s="29" t="s">
        <v>220</v>
      </c>
      <c r="F5" s="29"/>
      <c r="G5" s="36" t="s">
        <v>85</v>
      </c>
      <c r="H5" s="110"/>
      <c r="I5" s="258" t="s">
        <v>88</v>
      </c>
      <c r="J5" s="258"/>
    </row>
    <row r="6" spans="1:10" s="8" customFormat="1" ht="30.75" customHeight="1">
      <c r="A6" s="51"/>
      <c r="B6" s="227" t="s">
        <v>120</v>
      </c>
      <c r="C6" s="227"/>
      <c r="D6" s="227"/>
      <c r="E6" s="29"/>
      <c r="F6" s="29"/>
      <c r="G6" s="74" t="s">
        <v>62</v>
      </c>
      <c r="H6" s="38" t="s">
        <v>222</v>
      </c>
      <c r="I6" s="226">
        <f>IF(SUM(I9:I69)=0,"",AVERAGE(I9:I69))</f>
        <v>8.1803278688524586</v>
      </c>
      <c r="J6" s="226"/>
    </row>
    <row r="7" spans="1:10" s="8" customFormat="1" ht="17.25" customHeight="1">
      <c r="A7" s="51"/>
      <c r="B7" s="227" t="s">
        <v>86</v>
      </c>
      <c r="C7" s="227"/>
      <c r="D7" s="227"/>
      <c r="E7" s="228" t="s">
        <v>221</v>
      </c>
      <c r="F7" s="229"/>
      <c r="G7" s="229"/>
      <c r="H7" s="230"/>
      <c r="I7" s="226"/>
      <c r="J7" s="226"/>
    </row>
    <row r="8" spans="1:10" s="8" customFormat="1" ht="28.5" customHeight="1">
      <c r="A8" s="51"/>
      <c r="B8" s="3" t="s">
        <v>0</v>
      </c>
      <c r="C8" s="44" t="s">
        <v>0</v>
      </c>
      <c r="D8" s="4" t="s">
        <v>88</v>
      </c>
      <c r="E8" s="4" t="s">
        <v>110</v>
      </c>
      <c r="F8" s="4"/>
      <c r="G8" s="5" t="s">
        <v>88</v>
      </c>
      <c r="H8" s="4" t="s">
        <v>111</v>
      </c>
      <c r="I8" s="6" t="s">
        <v>137</v>
      </c>
      <c r="J8" s="7" t="s">
        <v>3</v>
      </c>
    </row>
    <row r="9" spans="1:10" s="8" customFormat="1" ht="50.25" customHeight="1">
      <c r="A9" s="66">
        <f>IF(I9&lt;61,MAX($A$8:A8)+1,"")</f>
        <v>1</v>
      </c>
      <c r="B9" s="259" t="s">
        <v>4</v>
      </c>
      <c r="C9" s="67" t="s">
        <v>4</v>
      </c>
      <c r="D9" s="231">
        <f>IF(SUM(G9:G27)=0,"",AVERAGE(G9:G27))</f>
        <v>8.4571428571428573</v>
      </c>
      <c r="E9" s="33" t="s">
        <v>6</v>
      </c>
      <c r="F9" s="70" t="s">
        <v>6</v>
      </c>
      <c r="G9" s="30">
        <f>IF(SUM(I9:I9)=0,"",AVERAGE(I9:I9))</f>
        <v>9</v>
      </c>
      <c r="H9" s="39" t="s">
        <v>92</v>
      </c>
      <c r="I9" s="31">
        <v>9</v>
      </c>
      <c r="J9" s="32"/>
    </row>
    <row r="10" spans="1:10" s="8" customFormat="1" ht="51" customHeight="1">
      <c r="A10" s="66">
        <f>IF(I10&lt;61,MAX($A$8:A9)+1,"")</f>
        <v>2</v>
      </c>
      <c r="B10" s="260"/>
      <c r="C10" s="67" t="s">
        <v>4</v>
      </c>
      <c r="D10" s="232"/>
      <c r="E10" s="262" t="s">
        <v>43</v>
      </c>
      <c r="F10" s="71" t="s">
        <v>43</v>
      </c>
      <c r="G10" s="257">
        <f>IF(SUM(I10:I12)=0,"",AVERAGE(I10:I12))</f>
        <v>8.3333333333333339</v>
      </c>
      <c r="H10" s="39" t="s">
        <v>89</v>
      </c>
      <c r="I10" s="31">
        <v>9</v>
      </c>
      <c r="J10" s="32"/>
    </row>
    <row r="11" spans="1:10" s="8" customFormat="1" ht="93" customHeight="1">
      <c r="A11" s="66">
        <f>IF(I11&lt;61,MAX($A$8:A10)+1,"")</f>
        <v>3</v>
      </c>
      <c r="B11" s="260"/>
      <c r="C11" s="67" t="s">
        <v>4</v>
      </c>
      <c r="D11" s="232"/>
      <c r="E11" s="262"/>
      <c r="F11" s="71" t="s">
        <v>43</v>
      </c>
      <c r="G11" s="255"/>
      <c r="H11" s="39" t="s">
        <v>44</v>
      </c>
      <c r="I11" s="31">
        <v>8</v>
      </c>
      <c r="J11" s="32"/>
    </row>
    <row r="12" spans="1:10" s="8" customFormat="1" ht="32.25" customHeight="1">
      <c r="A12" s="66">
        <f>IF(I12&lt;61,MAX($A$8:A11)+1,"")</f>
        <v>4</v>
      </c>
      <c r="B12" s="260"/>
      <c r="C12" s="67" t="s">
        <v>4</v>
      </c>
      <c r="D12" s="232"/>
      <c r="E12" s="262"/>
      <c r="F12" s="71" t="s">
        <v>43</v>
      </c>
      <c r="G12" s="256"/>
      <c r="H12" s="39" t="s">
        <v>90</v>
      </c>
      <c r="I12" s="31">
        <v>8</v>
      </c>
      <c r="J12" s="32"/>
    </row>
    <row r="13" spans="1:10" s="8" customFormat="1" ht="45" customHeight="1">
      <c r="A13" s="66">
        <f>IF(I13&lt;61,MAX($A$8:A12)+1,"")</f>
        <v>5</v>
      </c>
      <c r="B13" s="260"/>
      <c r="C13" s="67" t="s">
        <v>4</v>
      </c>
      <c r="D13" s="232"/>
      <c r="E13" s="262" t="s">
        <v>45</v>
      </c>
      <c r="F13" s="71" t="s">
        <v>45</v>
      </c>
      <c r="G13" s="257">
        <f>IF(SUM(I13:I14)=0,"",AVERAGE(I13:I14))</f>
        <v>8.5</v>
      </c>
      <c r="H13" s="39" t="s">
        <v>10</v>
      </c>
      <c r="I13" s="31">
        <v>9</v>
      </c>
      <c r="J13" s="32"/>
    </row>
    <row r="14" spans="1:10" s="8" customFormat="1" ht="30.75" customHeight="1">
      <c r="A14" s="66">
        <f>IF(I14&lt;61,MAX($A$8:A13)+1,"")</f>
        <v>6</v>
      </c>
      <c r="B14" s="260"/>
      <c r="C14" s="67" t="s">
        <v>4</v>
      </c>
      <c r="D14" s="232"/>
      <c r="E14" s="262"/>
      <c r="F14" s="71" t="s">
        <v>45</v>
      </c>
      <c r="G14" s="256"/>
      <c r="H14" s="39" t="s">
        <v>93</v>
      </c>
      <c r="I14" s="31">
        <v>8</v>
      </c>
      <c r="J14" s="32"/>
    </row>
    <row r="15" spans="1:10" s="8" customFormat="1" ht="48" customHeight="1">
      <c r="A15" s="66">
        <f>IF(I15&lt;61,MAX($A$8:A14)+1,"")</f>
        <v>7</v>
      </c>
      <c r="B15" s="260"/>
      <c r="C15" s="67" t="s">
        <v>4</v>
      </c>
      <c r="D15" s="232"/>
      <c r="E15" s="262" t="s">
        <v>46</v>
      </c>
      <c r="F15" s="71" t="s">
        <v>46</v>
      </c>
      <c r="G15" s="221">
        <f>IF(SUM(I15:I20)=0,"",AVERAGE(I15:I20))</f>
        <v>8.1666666666666661</v>
      </c>
      <c r="H15" s="39" t="s">
        <v>47</v>
      </c>
      <c r="I15" s="31">
        <v>9</v>
      </c>
      <c r="J15" s="32"/>
    </row>
    <row r="16" spans="1:10" s="8" customFormat="1" ht="44.25" customHeight="1">
      <c r="A16" s="66">
        <f>IF(I16&lt;61,MAX($A$8:A15)+1,"")</f>
        <v>8</v>
      </c>
      <c r="B16" s="260"/>
      <c r="C16" s="67" t="s">
        <v>4</v>
      </c>
      <c r="D16" s="232"/>
      <c r="E16" s="262"/>
      <c r="F16" s="71" t="s">
        <v>46</v>
      </c>
      <c r="G16" s="255"/>
      <c r="H16" s="39" t="s">
        <v>7</v>
      </c>
      <c r="I16" s="31">
        <v>9</v>
      </c>
      <c r="J16" s="32"/>
    </row>
    <row r="17" spans="1:10" s="8" customFormat="1" ht="45" customHeight="1">
      <c r="A17" s="66">
        <f>IF(I17&lt;61,MAX($A$8:A16)+1,"")</f>
        <v>9</v>
      </c>
      <c r="B17" s="260"/>
      <c r="C17" s="67" t="s">
        <v>4</v>
      </c>
      <c r="D17" s="232"/>
      <c r="E17" s="262"/>
      <c r="F17" s="71" t="s">
        <v>46</v>
      </c>
      <c r="G17" s="255"/>
      <c r="H17" s="40" t="s">
        <v>94</v>
      </c>
      <c r="I17" s="31">
        <v>8</v>
      </c>
      <c r="J17" s="32"/>
    </row>
    <row r="18" spans="1:10" s="8" customFormat="1" ht="60" customHeight="1">
      <c r="A18" s="66">
        <f>IF(I18&lt;61,MAX($A$8:A17)+1,"")</f>
        <v>10</v>
      </c>
      <c r="B18" s="260"/>
      <c r="C18" s="67" t="s">
        <v>4</v>
      </c>
      <c r="D18" s="232"/>
      <c r="E18" s="262"/>
      <c r="F18" s="71" t="s">
        <v>46</v>
      </c>
      <c r="G18" s="255"/>
      <c r="H18" s="39" t="s">
        <v>91</v>
      </c>
      <c r="I18" s="31">
        <v>7</v>
      </c>
      <c r="J18" s="32"/>
    </row>
    <row r="19" spans="1:10" s="8" customFormat="1" ht="48" customHeight="1">
      <c r="A19" s="66">
        <f>IF(I19&lt;61,MAX($A$8:A18)+1,"")</f>
        <v>11</v>
      </c>
      <c r="B19" s="260"/>
      <c r="C19" s="67" t="s">
        <v>4</v>
      </c>
      <c r="D19" s="232"/>
      <c r="E19" s="262"/>
      <c r="F19" s="71" t="s">
        <v>46</v>
      </c>
      <c r="G19" s="255"/>
      <c r="H19" s="39" t="s">
        <v>95</v>
      </c>
      <c r="I19" s="31">
        <v>8</v>
      </c>
      <c r="J19" s="32"/>
    </row>
    <row r="20" spans="1:10" s="8" customFormat="1" ht="30" customHeight="1">
      <c r="A20" s="66">
        <f>IF(I20&lt;61,MAX($A$8:A19)+1,"")</f>
        <v>12</v>
      </c>
      <c r="B20" s="260"/>
      <c r="C20" s="67" t="s">
        <v>4</v>
      </c>
      <c r="D20" s="232"/>
      <c r="E20" s="262"/>
      <c r="F20" s="71" t="s">
        <v>46</v>
      </c>
      <c r="G20" s="256"/>
      <c r="H20" s="39" t="s">
        <v>11</v>
      </c>
      <c r="I20" s="31">
        <v>8</v>
      </c>
      <c r="J20" s="32"/>
    </row>
    <row r="21" spans="1:10" s="8" customFormat="1" ht="31.5" customHeight="1">
      <c r="A21" s="66">
        <f>IF(I21&lt;61,MAX($A$8:A20)+1,"")</f>
        <v>13</v>
      </c>
      <c r="B21" s="260"/>
      <c r="C21" s="67" t="s">
        <v>4</v>
      </c>
      <c r="D21" s="232"/>
      <c r="E21" s="262" t="s">
        <v>48</v>
      </c>
      <c r="F21" s="71" t="s">
        <v>48</v>
      </c>
      <c r="G21" s="221">
        <f>IF(SUM(I21:I27)=0,"",AVERAGE(I21:I27))</f>
        <v>8.2857142857142865</v>
      </c>
      <c r="H21" s="39" t="s">
        <v>12</v>
      </c>
      <c r="I21" s="31">
        <v>8</v>
      </c>
      <c r="J21" s="32"/>
    </row>
    <row r="22" spans="1:10" s="8" customFormat="1" ht="41.25" customHeight="1">
      <c r="A22" s="66">
        <f>IF(I22&lt;61,MAX($A$8:A21)+1,"")</f>
        <v>14</v>
      </c>
      <c r="B22" s="260"/>
      <c r="C22" s="67" t="s">
        <v>4</v>
      </c>
      <c r="D22" s="232"/>
      <c r="E22" s="262"/>
      <c r="F22" s="71" t="s">
        <v>48</v>
      </c>
      <c r="G22" s="221"/>
      <c r="H22" s="39" t="s">
        <v>96</v>
      </c>
      <c r="I22" s="31">
        <v>8</v>
      </c>
      <c r="J22" s="32"/>
    </row>
    <row r="23" spans="1:10" s="8" customFormat="1" ht="59.25" customHeight="1">
      <c r="A23" s="66">
        <f>IF(I23&lt;61,MAX($A$8:A22)+1,"")</f>
        <v>15</v>
      </c>
      <c r="B23" s="260"/>
      <c r="C23" s="67" t="s">
        <v>4</v>
      </c>
      <c r="D23" s="232"/>
      <c r="E23" s="262"/>
      <c r="F23" s="71" t="s">
        <v>48</v>
      </c>
      <c r="G23" s="221"/>
      <c r="H23" s="39" t="s">
        <v>14</v>
      </c>
      <c r="I23" s="31">
        <v>8</v>
      </c>
      <c r="J23" s="32"/>
    </row>
    <row r="24" spans="1:10" s="8" customFormat="1" ht="44.25" customHeight="1">
      <c r="A24" s="66">
        <f>IF(I24&lt;61,MAX($A$8:A23)+1,"")</f>
        <v>16</v>
      </c>
      <c r="B24" s="260"/>
      <c r="C24" s="67" t="s">
        <v>4</v>
      </c>
      <c r="D24" s="232"/>
      <c r="E24" s="262"/>
      <c r="F24" s="71" t="s">
        <v>48</v>
      </c>
      <c r="G24" s="221"/>
      <c r="H24" s="39" t="s">
        <v>8</v>
      </c>
      <c r="I24" s="31">
        <v>7</v>
      </c>
      <c r="J24" s="32"/>
    </row>
    <row r="25" spans="1:10" s="8" customFormat="1" ht="33.75" customHeight="1">
      <c r="A25" s="66">
        <f>IF(I25&lt;61,MAX($A$8:A24)+1,"")</f>
        <v>17</v>
      </c>
      <c r="B25" s="260"/>
      <c r="C25" s="67" t="s">
        <v>4</v>
      </c>
      <c r="D25" s="232"/>
      <c r="E25" s="262"/>
      <c r="F25" s="71" t="s">
        <v>48</v>
      </c>
      <c r="G25" s="221"/>
      <c r="H25" s="39" t="s">
        <v>13</v>
      </c>
      <c r="I25" s="31">
        <v>9</v>
      </c>
      <c r="J25" s="32"/>
    </row>
    <row r="26" spans="1:10" s="8" customFormat="1" ht="35.25" customHeight="1">
      <c r="A26" s="66">
        <f>IF(I26&lt;61,MAX($A$8:A25)+1,"")</f>
        <v>18</v>
      </c>
      <c r="B26" s="260"/>
      <c r="C26" s="67" t="s">
        <v>4</v>
      </c>
      <c r="D26" s="232"/>
      <c r="E26" s="262"/>
      <c r="F26" s="71" t="s">
        <v>48</v>
      </c>
      <c r="G26" s="221"/>
      <c r="H26" s="39" t="s">
        <v>49</v>
      </c>
      <c r="I26" s="31">
        <v>9</v>
      </c>
      <c r="J26" s="32"/>
    </row>
    <row r="27" spans="1:10" s="8" customFormat="1" ht="75" customHeight="1">
      <c r="A27" s="66">
        <f>IF(I27&lt;61,MAX($A$8:A26)+1,"")</f>
        <v>19</v>
      </c>
      <c r="B27" s="261"/>
      <c r="C27" s="67" t="s">
        <v>4</v>
      </c>
      <c r="D27" s="233"/>
      <c r="E27" s="262"/>
      <c r="F27" s="71" t="s">
        <v>48</v>
      </c>
      <c r="G27" s="221"/>
      <c r="H27" s="39" t="s">
        <v>15</v>
      </c>
      <c r="I27" s="31">
        <v>9</v>
      </c>
      <c r="J27" s="32"/>
    </row>
    <row r="28" spans="1:10" s="8" customFormat="1" ht="31.5" customHeight="1">
      <c r="A28" s="66">
        <f>IF(I28&lt;61,MAX($A$8:A27)+1,"")</f>
        <v>20</v>
      </c>
      <c r="B28" s="244" t="s">
        <v>5</v>
      </c>
      <c r="C28" s="68" t="s">
        <v>5</v>
      </c>
      <c r="D28" s="237">
        <f>IF(SUM(I28:I54)=0,"",AVERAGE(I28:I55))</f>
        <v>8.1071428571428577</v>
      </c>
      <c r="E28" s="240" t="s">
        <v>50</v>
      </c>
      <c r="F28" s="72" t="s">
        <v>50</v>
      </c>
      <c r="G28" s="221">
        <f>IF(SUM(I28:I34)=0,"",AVERAGE(I28:I34))</f>
        <v>8.2857142857142865</v>
      </c>
      <c r="H28" s="39" t="s">
        <v>42</v>
      </c>
      <c r="I28" s="31">
        <v>9</v>
      </c>
      <c r="J28" s="32"/>
    </row>
    <row r="29" spans="1:10" s="8" customFormat="1" ht="33.75" customHeight="1">
      <c r="A29" s="66">
        <f>IF(I29&lt;61,MAX($A$8:A28)+1,"")</f>
        <v>21</v>
      </c>
      <c r="B29" s="245"/>
      <c r="C29" s="68" t="s">
        <v>5</v>
      </c>
      <c r="D29" s="224"/>
      <c r="E29" s="241"/>
      <c r="F29" s="72" t="s">
        <v>50</v>
      </c>
      <c r="G29" s="221"/>
      <c r="H29" s="39" t="s">
        <v>16</v>
      </c>
      <c r="I29" s="31">
        <v>9</v>
      </c>
      <c r="J29" s="32"/>
    </row>
    <row r="30" spans="1:10" s="8" customFormat="1" ht="45.75" customHeight="1">
      <c r="A30" s="66">
        <f>IF(I30&lt;61,MAX($A$8:A29)+1,"")</f>
        <v>22</v>
      </c>
      <c r="B30" s="245"/>
      <c r="C30" s="68" t="s">
        <v>5</v>
      </c>
      <c r="D30" s="224"/>
      <c r="E30" s="241"/>
      <c r="F30" s="72" t="s">
        <v>50</v>
      </c>
      <c r="G30" s="221"/>
      <c r="H30" s="39" t="s">
        <v>97</v>
      </c>
      <c r="I30" s="31">
        <v>8</v>
      </c>
      <c r="J30" s="32"/>
    </row>
    <row r="31" spans="1:10" s="8" customFormat="1" ht="39" customHeight="1">
      <c r="A31" s="66">
        <f>IF(I31&lt;61,MAX($A$8:A30)+1,"")</f>
        <v>23</v>
      </c>
      <c r="B31" s="245"/>
      <c r="C31" s="68" t="s">
        <v>5</v>
      </c>
      <c r="D31" s="224"/>
      <c r="E31" s="241"/>
      <c r="F31" s="72" t="s">
        <v>50</v>
      </c>
      <c r="G31" s="221"/>
      <c r="H31" s="39" t="s">
        <v>17</v>
      </c>
      <c r="I31" s="31">
        <v>8</v>
      </c>
      <c r="J31" s="32"/>
    </row>
    <row r="32" spans="1:10" s="8" customFormat="1" ht="47.25" customHeight="1">
      <c r="A32" s="66">
        <f>IF(I32&lt;61,MAX($A$8:A31)+1,"")</f>
        <v>24</v>
      </c>
      <c r="B32" s="245"/>
      <c r="C32" s="68" t="s">
        <v>5</v>
      </c>
      <c r="D32" s="224"/>
      <c r="E32" s="241"/>
      <c r="F32" s="72" t="s">
        <v>50</v>
      </c>
      <c r="G32" s="221"/>
      <c r="H32" s="39" t="s">
        <v>18</v>
      </c>
      <c r="I32" s="31">
        <v>8</v>
      </c>
      <c r="J32" s="32"/>
    </row>
    <row r="33" spans="1:10" s="8" customFormat="1" ht="50.25" customHeight="1">
      <c r="A33" s="66">
        <f>IF(I33&lt;61,MAX($A$8:A32)+1,"")</f>
        <v>25</v>
      </c>
      <c r="B33" s="245"/>
      <c r="C33" s="68" t="s">
        <v>5</v>
      </c>
      <c r="D33" s="224"/>
      <c r="E33" s="241"/>
      <c r="F33" s="72" t="s">
        <v>50</v>
      </c>
      <c r="G33" s="221"/>
      <c r="H33" s="39" t="s">
        <v>52</v>
      </c>
      <c r="I33" s="31">
        <v>8</v>
      </c>
      <c r="J33" s="32"/>
    </row>
    <row r="34" spans="1:10" s="8" customFormat="1" ht="45" customHeight="1">
      <c r="A34" s="66">
        <f>IF(I34&lt;61,MAX($A$8:A33)+1,"")</f>
        <v>26</v>
      </c>
      <c r="B34" s="245"/>
      <c r="C34" s="68" t="s">
        <v>5</v>
      </c>
      <c r="D34" s="224"/>
      <c r="E34" s="242"/>
      <c r="F34" s="72" t="s">
        <v>50</v>
      </c>
      <c r="G34" s="221"/>
      <c r="H34" s="39" t="s">
        <v>19</v>
      </c>
      <c r="I34" s="31">
        <v>8</v>
      </c>
      <c r="J34" s="32"/>
    </row>
    <row r="35" spans="1:10" s="8" customFormat="1" ht="25.5" customHeight="1">
      <c r="A35" s="66">
        <f>IF(I35&lt;61,MAX($A$8:A34)+1,"")</f>
        <v>27</v>
      </c>
      <c r="B35" s="245"/>
      <c r="C35" s="68" t="s">
        <v>5</v>
      </c>
      <c r="D35" s="224"/>
      <c r="E35" s="240" t="s">
        <v>51</v>
      </c>
      <c r="F35" s="72" t="s">
        <v>51</v>
      </c>
      <c r="G35" s="221">
        <f>IF(SUM(I35,I37)=0,"",AVERAGE(I35:I37))</f>
        <v>7</v>
      </c>
      <c r="H35" s="39" t="s">
        <v>20</v>
      </c>
      <c r="I35" s="31">
        <v>7</v>
      </c>
      <c r="J35" s="32"/>
    </row>
    <row r="36" spans="1:10" s="8" customFormat="1" ht="46.5" customHeight="1">
      <c r="A36" s="66">
        <f>IF(I36&lt;61,MAX($A$8:A35)+1,"")</f>
        <v>28</v>
      </c>
      <c r="B36" s="245"/>
      <c r="C36" s="68" t="s">
        <v>5</v>
      </c>
      <c r="D36" s="224"/>
      <c r="E36" s="241"/>
      <c r="F36" s="72" t="s">
        <v>51</v>
      </c>
      <c r="G36" s="221"/>
      <c r="H36" s="39" t="s">
        <v>53</v>
      </c>
      <c r="I36" s="31">
        <v>8</v>
      </c>
      <c r="J36" s="32"/>
    </row>
    <row r="37" spans="1:10" s="8" customFormat="1" ht="40.5" customHeight="1">
      <c r="A37" s="66">
        <f>IF(I37&lt;61,MAX($A$8:A36)+1,"")</f>
        <v>29</v>
      </c>
      <c r="B37" s="245"/>
      <c r="C37" s="68" t="s">
        <v>5</v>
      </c>
      <c r="D37" s="224"/>
      <c r="E37" s="242"/>
      <c r="F37" s="72" t="s">
        <v>51</v>
      </c>
      <c r="G37" s="221"/>
      <c r="H37" s="39" t="s">
        <v>98</v>
      </c>
      <c r="I37" s="31">
        <v>6</v>
      </c>
      <c r="J37" s="32"/>
    </row>
    <row r="38" spans="1:10" s="8" customFormat="1" ht="37.5" customHeight="1">
      <c r="A38" s="66">
        <f>IF(I38&lt;61,MAX($A$8:A37)+1,"")</f>
        <v>30</v>
      </c>
      <c r="B38" s="245"/>
      <c r="C38" s="68" t="s">
        <v>5</v>
      </c>
      <c r="D38" s="224"/>
      <c r="E38" s="240" t="s">
        <v>54</v>
      </c>
      <c r="F38" s="72" t="s">
        <v>54</v>
      </c>
      <c r="G38" s="221">
        <f>IF(SUM(I38:I40)=0,"",AVERAGE(I38:I40))</f>
        <v>8.3333333333333339</v>
      </c>
      <c r="H38" s="39" t="s">
        <v>21</v>
      </c>
      <c r="I38" s="31">
        <v>9</v>
      </c>
      <c r="J38" s="32"/>
    </row>
    <row r="39" spans="1:10" s="8" customFormat="1" ht="36" customHeight="1">
      <c r="A39" s="66">
        <f>IF(I39&lt;61,MAX($A$8:A38)+1,"")</f>
        <v>31</v>
      </c>
      <c r="B39" s="245"/>
      <c r="C39" s="68" t="s">
        <v>5</v>
      </c>
      <c r="D39" s="224"/>
      <c r="E39" s="241"/>
      <c r="F39" s="72" t="s">
        <v>54</v>
      </c>
      <c r="G39" s="221"/>
      <c r="H39" s="39" t="s">
        <v>9</v>
      </c>
      <c r="I39" s="31">
        <v>8</v>
      </c>
      <c r="J39" s="32"/>
    </row>
    <row r="40" spans="1:10" s="8" customFormat="1" ht="51" customHeight="1">
      <c r="A40" s="66">
        <f>IF(I40&lt;61,MAX($A$8:A39)+1,"")</f>
        <v>32</v>
      </c>
      <c r="B40" s="245"/>
      <c r="C40" s="68" t="s">
        <v>5</v>
      </c>
      <c r="D40" s="224"/>
      <c r="E40" s="242"/>
      <c r="F40" s="72" t="s">
        <v>54</v>
      </c>
      <c r="G40" s="221"/>
      <c r="H40" s="39" t="s">
        <v>22</v>
      </c>
      <c r="I40" s="31">
        <v>8</v>
      </c>
      <c r="J40" s="32"/>
    </row>
    <row r="41" spans="1:10" s="8" customFormat="1" ht="57.75" customHeight="1">
      <c r="A41" s="66">
        <f>IF(I41&lt;61,MAX($A$8:A40)+1,"")</f>
        <v>33</v>
      </c>
      <c r="B41" s="245"/>
      <c r="C41" s="68" t="s">
        <v>5</v>
      </c>
      <c r="D41" s="224"/>
      <c r="E41" s="240" t="s">
        <v>55</v>
      </c>
      <c r="F41" s="72" t="s">
        <v>55</v>
      </c>
      <c r="G41" s="221">
        <f>IF(SUM(I41:I43)=0,"",AVERAGE(I41:I43))</f>
        <v>8.3333333333333339</v>
      </c>
      <c r="H41" s="39" t="s">
        <v>99</v>
      </c>
      <c r="I41" s="31">
        <v>8</v>
      </c>
      <c r="J41" s="32"/>
    </row>
    <row r="42" spans="1:10" s="8" customFormat="1" ht="48.75" customHeight="1">
      <c r="A42" s="66">
        <f>IF(I42&lt;61,MAX($A$8:A41)+1,"")</f>
        <v>34</v>
      </c>
      <c r="B42" s="245"/>
      <c r="C42" s="68" t="s">
        <v>5</v>
      </c>
      <c r="D42" s="224"/>
      <c r="E42" s="241"/>
      <c r="F42" s="72" t="s">
        <v>55</v>
      </c>
      <c r="G42" s="221"/>
      <c r="H42" s="39" t="s">
        <v>23</v>
      </c>
      <c r="I42" s="31">
        <v>9</v>
      </c>
      <c r="J42" s="32"/>
    </row>
    <row r="43" spans="1:10" s="8" customFormat="1" ht="50.25" customHeight="1">
      <c r="A43" s="66">
        <f>IF(I43&lt;61,MAX($A$8:A42)+1,"")</f>
        <v>35</v>
      </c>
      <c r="B43" s="245"/>
      <c r="C43" s="68" t="s">
        <v>5</v>
      </c>
      <c r="D43" s="224"/>
      <c r="E43" s="242"/>
      <c r="F43" s="72" t="s">
        <v>55</v>
      </c>
      <c r="G43" s="221"/>
      <c r="H43" s="39" t="s">
        <v>24</v>
      </c>
      <c r="I43" s="31">
        <v>8</v>
      </c>
      <c r="J43" s="32"/>
    </row>
    <row r="44" spans="1:10" s="8" customFormat="1" ht="30.75" customHeight="1">
      <c r="A44" s="66">
        <f>IF(I44&lt;61,MAX($A$8:A43)+1,"")</f>
        <v>36</v>
      </c>
      <c r="B44" s="245"/>
      <c r="C44" s="68" t="s">
        <v>5</v>
      </c>
      <c r="D44" s="224"/>
      <c r="E44" s="234" t="s">
        <v>56</v>
      </c>
      <c r="F44" s="73" t="s">
        <v>56</v>
      </c>
      <c r="G44" s="221">
        <f>IF(SUM(I44:I54)=0,"",AVERAGE(I44:I55))</f>
        <v>8.1666666666666661</v>
      </c>
      <c r="H44" s="39" t="s">
        <v>100</v>
      </c>
      <c r="I44" s="31">
        <v>7</v>
      </c>
      <c r="J44" s="34"/>
    </row>
    <row r="45" spans="1:10" s="8" customFormat="1" ht="60.75" customHeight="1">
      <c r="A45" s="66">
        <f>IF(I45&lt;61,MAX($A$8:A44)+1,"")</f>
        <v>37</v>
      </c>
      <c r="B45" s="245"/>
      <c r="C45" s="68" t="s">
        <v>5</v>
      </c>
      <c r="D45" s="224"/>
      <c r="E45" s="235"/>
      <c r="F45" s="73" t="s">
        <v>56</v>
      </c>
      <c r="G45" s="221"/>
      <c r="H45" s="39" t="s">
        <v>27</v>
      </c>
      <c r="I45" s="31">
        <v>9</v>
      </c>
      <c r="J45" s="34"/>
    </row>
    <row r="46" spans="1:10" s="8" customFormat="1" ht="47.25" customHeight="1">
      <c r="A46" s="66">
        <f>IF(I46&lt;61,MAX($A$8:A45)+1,"")</f>
        <v>38</v>
      </c>
      <c r="B46" s="245"/>
      <c r="C46" s="68" t="s">
        <v>5</v>
      </c>
      <c r="D46" s="224"/>
      <c r="E46" s="235"/>
      <c r="F46" s="73" t="s">
        <v>56</v>
      </c>
      <c r="G46" s="221"/>
      <c r="H46" s="39" t="s">
        <v>25</v>
      </c>
      <c r="I46" s="31">
        <v>6</v>
      </c>
      <c r="J46" s="34"/>
    </row>
    <row r="47" spans="1:10" s="8" customFormat="1" ht="57.75" customHeight="1">
      <c r="A47" s="66">
        <f>IF(I47&lt;61,MAX($A$8:A46)+1,"")</f>
        <v>39</v>
      </c>
      <c r="B47" s="245"/>
      <c r="C47" s="68" t="s">
        <v>5</v>
      </c>
      <c r="D47" s="224"/>
      <c r="E47" s="235"/>
      <c r="F47" s="73" t="s">
        <v>56</v>
      </c>
      <c r="G47" s="221"/>
      <c r="H47" s="39" t="s">
        <v>28</v>
      </c>
      <c r="I47" s="31">
        <v>9</v>
      </c>
      <c r="J47" s="34"/>
    </row>
    <row r="48" spans="1:10" s="8" customFormat="1" ht="45.75" customHeight="1">
      <c r="A48" s="66">
        <f>IF(I48&lt;61,MAX($A$8:A47)+1,"")</f>
        <v>40</v>
      </c>
      <c r="B48" s="245"/>
      <c r="C48" s="68" t="s">
        <v>5</v>
      </c>
      <c r="D48" s="224"/>
      <c r="E48" s="235"/>
      <c r="F48" s="73" t="s">
        <v>56</v>
      </c>
      <c r="G48" s="221"/>
      <c r="H48" s="39" t="s">
        <v>101</v>
      </c>
      <c r="I48" s="31">
        <v>6</v>
      </c>
      <c r="J48" s="34"/>
    </row>
    <row r="49" spans="1:10" s="8" customFormat="1" ht="34.5" customHeight="1">
      <c r="A49" s="66">
        <f>IF(I49&lt;61,MAX($A$8:A48)+1,"")</f>
        <v>41</v>
      </c>
      <c r="B49" s="245"/>
      <c r="C49" s="68" t="s">
        <v>5</v>
      </c>
      <c r="D49" s="224"/>
      <c r="E49" s="235"/>
      <c r="F49" s="73" t="s">
        <v>56</v>
      </c>
      <c r="G49" s="221"/>
      <c r="H49" s="39" t="s">
        <v>102</v>
      </c>
      <c r="I49" s="31">
        <v>7</v>
      </c>
      <c r="J49" s="34"/>
    </row>
    <row r="50" spans="1:10" s="8" customFormat="1" ht="36" customHeight="1">
      <c r="A50" s="66">
        <f>IF(I50&lt;61,MAX($A$8:A49)+1,"")</f>
        <v>42</v>
      </c>
      <c r="B50" s="245"/>
      <c r="C50" s="68" t="s">
        <v>5</v>
      </c>
      <c r="D50" s="224"/>
      <c r="E50" s="235"/>
      <c r="F50" s="73" t="s">
        <v>56</v>
      </c>
      <c r="G50" s="221"/>
      <c r="H50" s="39" t="s">
        <v>32</v>
      </c>
      <c r="I50" s="31">
        <v>9</v>
      </c>
      <c r="J50" s="34"/>
    </row>
    <row r="51" spans="1:10" s="8" customFormat="1" ht="55.5" customHeight="1">
      <c r="A51" s="66">
        <f>IF(I51&lt;61,MAX($A$8:A50)+1,"")</f>
        <v>43</v>
      </c>
      <c r="B51" s="245"/>
      <c r="C51" s="68" t="s">
        <v>5</v>
      </c>
      <c r="D51" s="224"/>
      <c r="E51" s="235"/>
      <c r="F51" s="73" t="s">
        <v>56</v>
      </c>
      <c r="G51" s="221"/>
      <c r="H51" s="39" t="s">
        <v>29</v>
      </c>
      <c r="I51" s="31">
        <v>9</v>
      </c>
      <c r="J51" s="34"/>
    </row>
    <row r="52" spans="1:10" s="8" customFormat="1" ht="21" customHeight="1">
      <c r="A52" s="66">
        <f>IF(I52&lt;61,MAX($A$8:A51)+1,"")</f>
        <v>44</v>
      </c>
      <c r="B52" s="245"/>
      <c r="C52" s="68" t="s">
        <v>5</v>
      </c>
      <c r="D52" s="224"/>
      <c r="E52" s="235"/>
      <c r="F52" s="73" t="s">
        <v>56</v>
      </c>
      <c r="G52" s="221"/>
      <c r="H52" s="39" t="s">
        <v>31</v>
      </c>
      <c r="I52" s="31">
        <v>9</v>
      </c>
      <c r="J52" s="34"/>
    </row>
    <row r="53" spans="1:10" s="8" customFormat="1" ht="31.5" customHeight="1">
      <c r="A53" s="66">
        <f>IF(I53&lt;61,MAX($A$8:A52)+1,"")</f>
        <v>45</v>
      </c>
      <c r="B53" s="245"/>
      <c r="C53" s="68" t="s">
        <v>5</v>
      </c>
      <c r="D53" s="224"/>
      <c r="E53" s="235"/>
      <c r="F53" s="73" t="s">
        <v>56</v>
      </c>
      <c r="G53" s="221"/>
      <c r="H53" s="39" t="s">
        <v>103</v>
      </c>
      <c r="I53" s="31">
        <v>9</v>
      </c>
      <c r="J53" s="34"/>
    </row>
    <row r="54" spans="1:10" s="8" customFormat="1" ht="28.5" customHeight="1">
      <c r="A54" s="66">
        <f>IF(I54&lt;61,MAX($A$8:A53)+1,"")</f>
        <v>46</v>
      </c>
      <c r="B54" s="245"/>
      <c r="C54" s="68" t="s">
        <v>5</v>
      </c>
      <c r="D54" s="224"/>
      <c r="E54" s="235"/>
      <c r="F54" s="73" t="s">
        <v>56</v>
      </c>
      <c r="G54" s="221"/>
      <c r="H54" s="39" t="s">
        <v>30</v>
      </c>
      <c r="I54" s="31">
        <v>9</v>
      </c>
      <c r="J54" s="34"/>
    </row>
    <row r="55" spans="1:10" s="8" customFormat="1" ht="58.5" customHeight="1">
      <c r="A55" s="66">
        <f>IF(I55&lt;61,MAX($A$8:A54)+1,"")</f>
        <v>47</v>
      </c>
      <c r="B55" s="246"/>
      <c r="C55" s="68" t="s">
        <v>5</v>
      </c>
      <c r="D55" s="238"/>
      <c r="E55" s="236"/>
      <c r="F55" s="73" t="s">
        <v>56</v>
      </c>
      <c r="G55" s="221"/>
      <c r="H55" s="39" t="s">
        <v>59</v>
      </c>
      <c r="I55" s="31">
        <v>9</v>
      </c>
      <c r="J55" s="34"/>
    </row>
    <row r="56" spans="1:10" s="8" customFormat="1" ht="23.25" customHeight="1">
      <c r="A56" s="66">
        <f>IF(I56&lt;61,MAX($A$8:A55)+1,"")</f>
        <v>48</v>
      </c>
      <c r="B56" s="218" t="s">
        <v>58</v>
      </c>
      <c r="C56" s="69" t="s">
        <v>58</v>
      </c>
      <c r="D56" s="239">
        <f>IF(SUM(I56:I61)=0,"",AVERAGE(I56:I64))</f>
        <v>8.1111111111111107</v>
      </c>
      <c r="E56" s="240" t="s">
        <v>60</v>
      </c>
      <c r="F56" s="72" t="s">
        <v>60</v>
      </c>
      <c r="G56" s="221">
        <f>IF(SUM(I56:I61)=0,"",AVERAGE(I56:I64))</f>
        <v>8.1111111111111107</v>
      </c>
      <c r="H56" s="39" t="s">
        <v>41</v>
      </c>
      <c r="I56" s="31">
        <v>8</v>
      </c>
      <c r="J56" s="32"/>
    </row>
    <row r="57" spans="1:10" s="8" customFormat="1" ht="34.5" customHeight="1">
      <c r="A57" s="66">
        <f>IF(I57&lt;61,MAX($A$8:A56)+1,"")</f>
        <v>49</v>
      </c>
      <c r="B57" s="219"/>
      <c r="C57" s="69" t="s">
        <v>58</v>
      </c>
      <c r="D57" s="232"/>
      <c r="E57" s="241"/>
      <c r="F57" s="72" t="s">
        <v>60</v>
      </c>
      <c r="G57" s="221"/>
      <c r="H57" s="39" t="s">
        <v>26</v>
      </c>
      <c r="I57" s="31">
        <v>8</v>
      </c>
      <c r="J57" s="32"/>
    </row>
    <row r="58" spans="1:10" s="8" customFormat="1" ht="141" customHeight="1">
      <c r="A58" s="66">
        <f>IF(I58&lt;61,MAX($A$8:A57)+1,"")</f>
        <v>50</v>
      </c>
      <c r="B58" s="219"/>
      <c r="C58" s="69" t="s">
        <v>58</v>
      </c>
      <c r="D58" s="232"/>
      <c r="E58" s="241"/>
      <c r="F58" s="72" t="s">
        <v>60</v>
      </c>
      <c r="G58" s="221"/>
      <c r="H58" s="39" t="s">
        <v>104</v>
      </c>
      <c r="I58" s="31">
        <v>7</v>
      </c>
      <c r="J58" s="32"/>
    </row>
    <row r="59" spans="1:10" s="8" customFormat="1" ht="42" customHeight="1">
      <c r="A59" s="66">
        <f>IF(I59&lt;61,MAX($A$8:A58)+1,"")</f>
        <v>51</v>
      </c>
      <c r="B59" s="219"/>
      <c r="C59" s="69" t="s">
        <v>58</v>
      </c>
      <c r="D59" s="232"/>
      <c r="E59" s="241"/>
      <c r="F59" s="72" t="s">
        <v>60</v>
      </c>
      <c r="G59" s="221"/>
      <c r="H59" s="39" t="s">
        <v>33</v>
      </c>
      <c r="I59" s="31">
        <v>9</v>
      </c>
      <c r="J59" s="32"/>
    </row>
    <row r="60" spans="1:10" s="8" customFormat="1" ht="64.5" customHeight="1">
      <c r="A60" s="66">
        <f>IF(I60&lt;61,MAX($A$8:A59)+1,"")</f>
        <v>52</v>
      </c>
      <c r="B60" s="219"/>
      <c r="C60" s="69" t="s">
        <v>58</v>
      </c>
      <c r="D60" s="232"/>
      <c r="E60" s="241"/>
      <c r="F60" s="72" t="s">
        <v>60</v>
      </c>
      <c r="G60" s="221"/>
      <c r="H60" s="39" t="s">
        <v>34</v>
      </c>
      <c r="I60" s="31">
        <v>7</v>
      </c>
      <c r="J60" s="32"/>
    </row>
    <row r="61" spans="1:10" s="8" customFormat="1" ht="40.5" customHeight="1">
      <c r="A61" s="66">
        <f>IF(I61&lt;61,MAX($A$8:A60)+1,"")</f>
        <v>53</v>
      </c>
      <c r="B61" s="219"/>
      <c r="C61" s="69" t="s">
        <v>58</v>
      </c>
      <c r="D61" s="232"/>
      <c r="E61" s="241"/>
      <c r="F61" s="72" t="s">
        <v>60</v>
      </c>
      <c r="G61" s="221"/>
      <c r="H61" s="39" t="s">
        <v>35</v>
      </c>
      <c r="I61" s="31">
        <v>9</v>
      </c>
      <c r="J61" s="32"/>
    </row>
    <row r="62" spans="1:10" s="8" customFormat="1" ht="53.25" customHeight="1">
      <c r="A62" s="66">
        <f>IF(I62&lt;61,MAX($A$8:A61)+1,"")</f>
        <v>54</v>
      </c>
      <c r="B62" s="219"/>
      <c r="C62" s="69" t="s">
        <v>58</v>
      </c>
      <c r="D62" s="232"/>
      <c r="E62" s="241"/>
      <c r="F62" s="72" t="s">
        <v>60</v>
      </c>
      <c r="G62" s="221"/>
      <c r="H62" s="40" t="s">
        <v>36</v>
      </c>
      <c r="I62" s="31">
        <v>8</v>
      </c>
      <c r="J62" s="32"/>
    </row>
    <row r="63" spans="1:10" s="8" customFormat="1" ht="40.5" customHeight="1">
      <c r="A63" s="66">
        <f>IF(I63&lt;61,MAX($A$8:A62)+1,"")</f>
        <v>55</v>
      </c>
      <c r="B63" s="219"/>
      <c r="C63" s="69" t="s">
        <v>58</v>
      </c>
      <c r="D63" s="232"/>
      <c r="E63" s="241"/>
      <c r="F63" s="72" t="s">
        <v>60</v>
      </c>
      <c r="G63" s="221"/>
      <c r="H63" s="39" t="s">
        <v>38</v>
      </c>
      <c r="I63" s="31">
        <v>8</v>
      </c>
      <c r="J63" s="32"/>
    </row>
    <row r="64" spans="1:10" s="8" customFormat="1" ht="40.5" customHeight="1">
      <c r="A64" s="66">
        <f>IF(I64&lt;61,MAX($A$8:A63)+1,"")</f>
        <v>56</v>
      </c>
      <c r="B64" s="220"/>
      <c r="C64" s="69" t="s">
        <v>58</v>
      </c>
      <c r="D64" s="233"/>
      <c r="E64" s="242"/>
      <c r="F64" s="72" t="s">
        <v>60</v>
      </c>
      <c r="G64" s="221"/>
      <c r="H64" s="39" t="s">
        <v>40</v>
      </c>
      <c r="I64" s="31">
        <v>9</v>
      </c>
      <c r="J64" s="32"/>
    </row>
    <row r="65" spans="1:10" s="8" customFormat="1" ht="54" customHeight="1">
      <c r="A65" s="66">
        <f>IF(I65&lt;61,MAX($A$8:A64)+1,"")</f>
        <v>57</v>
      </c>
      <c r="B65" s="218" t="s">
        <v>57</v>
      </c>
      <c r="C65" s="69" t="s">
        <v>57</v>
      </c>
      <c r="D65" s="223">
        <f>IF(SUM(I65:I69)=0,"",AVERAGE(I65:I69))</f>
        <v>8.1999999999999993</v>
      </c>
      <c r="E65" s="240" t="s">
        <v>76</v>
      </c>
      <c r="F65" s="72" t="s">
        <v>76</v>
      </c>
      <c r="G65" s="221">
        <f>IF(SUM(I65:I69)=0,"",AVERAGE(I65:I69))</f>
        <v>8.1999999999999993</v>
      </c>
      <c r="H65" s="39" t="s">
        <v>37</v>
      </c>
      <c r="I65" s="31">
        <v>9</v>
      </c>
      <c r="J65" s="32"/>
    </row>
    <row r="66" spans="1:10" s="8" customFormat="1" ht="45" customHeight="1">
      <c r="A66" s="66">
        <f>IF(I66&lt;61,MAX($A$8:A65)+1,"")</f>
        <v>58</v>
      </c>
      <c r="B66" s="219"/>
      <c r="C66" s="69" t="s">
        <v>57</v>
      </c>
      <c r="D66" s="224"/>
      <c r="E66" s="241"/>
      <c r="F66" s="72" t="s">
        <v>76</v>
      </c>
      <c r="G66" s="221"/>
      <c r="H66" s="40" t="s">
        <v>39</v>
      </c>
      <c r="I66" s="31">
        <v>5</v>
      </c>
      <c r="J66" s="32" t="s">
        <v>219</v>
      </c>
    </row>
    <row r="67" spans="1:10" s="8" customFormat="1" ht="41.25" customHeight="1">
      <c r="A67" s="66">
        <f>IF(I67&lt;61,MAX($A$8:A66)+1,"")</f>
        <v>59</v>
      </c>
      <c r="B67" s="219"/>
      <c r="C67" s="69" t="s">
        <v>57</v>
      </c>
      <c r="D67" s="224"/>
      <c r="E67" s="241"/>
      <c r="F67" s="72" t="s">
        <v>76</v>
      </c>
      <c r="G67" s="221"/>
      <c r="H67" s="40" t="s">
        <v>79</v>
      </c>
      <c r="I67" s="31">
        <v>9</v>
      </c>
      <c r="J67" s="32"/>
    </row>
    <row r="68" spans="1:10" s="8" customFormat="1" ht="45.75" customHeight="1">
      <c r="A68" s="66">
        <f>IF(I68&lt;61,MAX($A$8:A67)+1,"")</f>
        <v>60</v>
      </c>
      <c r="B68" s="219"/>
      <c r="C68" s="69" t="s">
        <v>57</v>
      </c>
      <c r="D68" s="224"/>
      <c r="E68" s="241"/>
      <c r="F68" s="72" t="s">
        <v>76</v>
      </c>
      <c r="G68" s="221"/>
      <c r="H68" s="40" t="s">
        <v>78</v>
      </c>
      <c r="I68" s="31">
        <v>9</v>
      </c>
      <c r="J68" s="32"/>
    </row>
    <row r="69" spans="1:10" s="8" customFormat="1" ht="57" customHeight="1" thickBot="1">
      <c r="A69" s="66">
        <f>IF(I69&lt;61,MAX($A$8:A68)+1,"")</f>
        <v>61</v>
      </c>
      <c r="B69" s="220"/>
      <c r="C69" s="69" t="s">
        <v>57</v>
      </c>
      <c r="D69" s="225"/>
      <c r="E69" s="243"/>
      <c r="F69" s="72" t="s">
        <v>76</v>
      </c>
      <c r="G69" s="222"/>
      <c r="H69" s="41" t="s">
        <v>105</v>
      </c>
      <c r="I69" s="31">
        <v>9</v>
      </c>
      <c r="J69" s="35"/>
    </row>
    <row r="70" spans="1:10" s="8" customFormat="1" ht="16.5" customHeight="1">
      <c r="A70" s="51"/>
      <c r="C70" s="51"/>
      <c r="G70" s="27"/>
      <c r="H70" s="37"/>
      <c r="I70" s="28"/>
    </row>
    <row r="71" spans="1:10" s="8" customFormat="1" ht="16.5" customHeight="1">
      <c r="A71" s="51"/>
      <c r="C71" s="51"/>
      <c r="G71" s="27"/>
      <c r="H71" s="37"/>
      <c r="I71" s="28"/>
    </row>
    <row r="72" spans="1:10" s="8" customFormat="1" ht="16.5" customHeight="1">
      <c r="A72" s="51"/>
      <c r="G72" s="27"/>
      <c r="H72" s="37"/>
      <c r="I72" s="28"/>
    </row>
    <row r="73" spans="1:10" s="8" customFormat="1" ht="16.5" customHeight="1">
      <c r="A73" s="51"/>
      <c r="G73" s="27"/>
      <c r="H73" s="37"/>
      <c r="I73" s="28"/>
    </row>
    <row r="74" spans="1:10" s="8" customFormat="1" ht="16.5" customHeight="1">
      <c r="A74" s="51"/>
      <c r="G74" s="27"/>
      <c r="H74" s="37"/>
      <c r="I74" s="28"/>
    </row>
    <row r="75" spans="1:10" s="8" customFormat="1" ht="16.5" customHeight="1">
      <c r="A75" s="51"/>
      <c r="G75" s="27"/>
      <c r="H75" s="37"/>
      <c r="I75" s="28"/>
    </row>
    <row r="76" spans="1:10" s="8" customFormat="1" ht="16.5" customHeight="1">
      <c r="A76" s="51"/>
      <c r="G76" s="27"/>
      <c r="H76" s="37"/>
      <c r="I76" s="28"/>
    </row>
    <row r="77" spans="1:10" s="8" customFormat="1" ht="16.5" customHeight="1">
      <c r="A77" s="51"/>
      <c r="G77" s="27"/>
      <c r="H77" s="37"/>
      <c r="I77" s="28"/>
    </row>
    <row r="78" spans="1:10" s="8" customFormat="1" ht="16.5" customHeight="1">
      <c r="A78" s="51"/>
      <c r="G78" s="27"/>
      <c r="H78" s="37"/>
      <c r="I78" s="28"/>
    </row>
    <row r="79" spans="1:10" s="8" customFormat="1" ht="16.5" customHeight="1">
      <c r="A79" s="51"/>
      <c r="G79" s="27"/>
      <c r="H79" s="37"/>
      <c r="I79" s="28"/>
    </row>
    <row r="80" spans="1:10" s="8" customFormat="1" ht="16.5" customHeight="1">
      <c r="A80" s="51"/>
      <c r="G80" s="27"/>
      <c r="H80" s="37"/>
      <c r="I80" s="28"/>
    </row>
    <row r="81" spans="1:9" s="8" customFormat="1" ht="16.5" customHeight="1">
      <c r="A81" s="51"/>
      <c r="G81" s="27"/>
      <c r="H81" s="37"/>
      <c r="I81" s="28"/>
    </row>
    <row r="82" spans="1:9" s="8" customFormat="1" ht="16.5" customHeight="1">
      <c r="A82" s="51"/>
      <c r="G82" s="27"/>
      <c r="H82" s="37"/>
      <c r="I82" s="28"/>
    </row>
    <row r="83" spans="1:9" s="8" customFormat="1" ht="16.5" customHeight="1">
      <c r="A83" s="51"/>
      <c r="G83" s="27"/>
      <c r="H83" s="37"/>
      <c r="I83" s="28"/>
    </row>
    <row r="84" spans="1:9" s="8" customFormat="1" ht="16.5" customHeight="1">
      <c r="A84" s="51"/>
      <c r="G84" s="27"/>
      <c r="H84" s="37"/>
      <c r="I84" s="28"/>
    </row>
    <row r="85" spans="1:9" s="8" customFormat="1" ht="16.5" customHeight="1">
      <c r="A85" s="51"/>
      <c r="G85" s="27"/>
      <c r="H85" s="37"/>
      <c r="I85" s="28"/>
    </row>
    <row r="86" spans="1:9" s="8" customFormat="1" ht="16.5" customHeight="1">
      <c r="A86" s="51"/>
      <c r="G86" s="27"/>
      <c r="H86" s="37"/>
      <c r="I86" s="28"/>
    </row>
    <row r="87" spans="1:9" s="8" customFormat="1" ht="16.5" customHeight="1">
      <c r="A87" s="51"/>
      <c r="G87" s="27"/>
      <c r="H87" s="37"/>
      <c r="I87" s="28"/>
    </row>
    <row r="88" spans="1:9" s="8" customFormat="1" ht="16.5" customHeight="1">
      <c r="A88" s="51"/>
      <c r="G88" s="27"/>
      <c r="H88" s="37"/>
      <c r="I88" s="28"/>
    </row>
    <row r="89" spans="1:9" s="8" customFormat="1" ht="16.5" customHeight="1">
      <c r="A89" s="51"/>
      <c r="G89" s="27"/>
      <c r="H89" s="37"/>
      <c r="I89" s="28"/>
    </row>
    <row r="90" spans="1:9" s="8" customFormat="1" ht="16.5" customHeight="1">
      <c r="A90" s="51"/>
      <c r="G90" s="27"/>
      <c r="H90" s="37"/>
      <c r="I90" s="28"/>
    </row>
    <row r="91" spans="1:9" s="8" customFormat="1" ht="16.5" customHeight="1">
      <c r="A91" s="51"/>
      <c r="G91" s="27"/>
      <c r="H91" s="37"/>
      <c r="I91" s="28"/>
    </row>
    <row r="92" spans="1:9" s="8" customFormat="1" ht="16.5" customHeight="1">
      <c r="A92" s="51"/>
      <c r="G92" s="27"/>
      <c r="H92" s="37"/>
      <c r="I92" s="28"/>
    </row>
    <row r="93" spans="1:9" s="8" customFormat="1" ht="16.5" customHeight="1">
      <c r="A93" s="51"/>
      <c r="G93" s="27"/>
      <c r="H93" s="37"/>
      <c r="I93" s="28"/>
    </row>
    <row r="94" spans="1:9" s="8" customFormat="1" ht="16.5" customHeight="1">
      <c r="A94" s="51"/>
      <c r="G94" s="27"/>
      <c r="H94" s="37"/>
      <c r="I94" s="28"/>
    </row>
    <row r="95" spans="1:9" s="8" customFormat="1" ht="16.5" customHeight="1">
      <c r="A95" s="51"/>
      <c r="G95" s="27"/>
      <c r="H95" s="37"/>
      <c r="I95" s="28"/>
    </row>
    <row r="96" spans="1:9" s="8" customFormat="1" ht="16.5" customHeight="1">
      <c r="A96" s="51"/>
      <c r="G96" s="27"/>
      <c r="H96" s="37"/>
      <c r="I96" s="28"/>
    </row>
    <row r="97" spans="1:9" s="8" customFormat="1" ht="16.5" customHeight="1">
      <c r="A97" s="51"/>
      <c r="G97" s="27"/>
      <c r="H97" s="37"/>
      <c r="I97" s="28"/>
    </row>
    <row r="98" spans="1:9" s="8" customFormat="1" ht="16.5" customHeight="1">
      <c r="A98" s="51"/>
      <c r="G98" s="27"/>
      <c r="H98" s="37"/>
      <c r="I98" s="28"/>
    </row>
    <row r="99" spans="1:9" s="8" customFormat="1" ht="16.5" customHeight="1">
      <c r="A99" s="51"/>
      <c r="G99" s="27"/>
      <c r="H99" s="37"/>
      <c r="I99" s="28"/>
    </row>
    <row r="100" spans="1:9" s="8" customFormat="1" ht="16.5" customHeight="1">
      <c r="A100" s="51"/>
      <c r="G100" s="27"/>
      <c r="H100" s="37"/>
      <c r="I100" s="28"/>
    </row>
    <row r="101" spans="1:9" s="8" customFormat="1" ht="16.5" customHeight="1">
      <c r="A101" s="51"/>
      <c r="G101" s="27"/>
      <c r="H101" s="37"/>
      <c r="I101" s="28"/>
    </row>
    <row r="102" spans="1:9" s="8" customFormat="1" ht="16.5" customHeight="1">
      <c r="A102" s="51"/>
      <c r="G102" s="27"/>
      <c r="H102" s="37"/>
      <c r="I102" s="28"/>
    </row>
    <row r="103" spans="1:9" s="8" customFormat="1" ht="16.5" customHeight="1">
      <c r="A103" s="51"/>
      <c r="G103" s="27"/>
      <c r="H103" s="37"/>
      <c r="I103" s="28"/>
    </row>
    <row r="104" spans="1:9" s="8" customFormat="1" ht="16.5" customHeight="1">
      <c r="A104" s="51"/>
      <c r="G104" s="27"/>
      <c r="H104" s="37"/>
      <c r="I104" s="28"/>
    </row>
    <row r="105" spans="1:9" s="8" customFormat="1" ht="16.5" customHeight="1">
      <c r="A105" s="51"/>
      <c r="G105" s="27"/>
      <c r="H105" s="37"/>
      <c r="I105" s="28"/>
    </row>
    <row r="106" spans="1:9" s="8" customFormat="1" ht="16.5" customHeight="1">
      <c r="A106" s="51"/>
      <c r="G106" s="27"/>
      <c r="H106" s="37"/>
      <c r="I106" s="28"/>
    </row>
    <row r="107" spans="1:9" s="8" customFormat="1" ht="16.5" customHeight="1">
      <c r="A107" s="51"/>
      <c r="G107" s="27"/>
      <c r="H107" s="37"/>
      <c r="I107" s="28"/>
    </row>
    <row r="108" spans="1:9" s="8" customFormat="1" ht="16.5" customHeight="1">
      <c r="A108" s="51"/>
      <c r="G108" s="27"/>
      <c r="H108" s="37"/>
      <c r="I108" s="28"/>
    </row>
    <row r="109" spans="1:9" s="8" customFormat="1" ht="16.5" customHeight="1">
      <c r="A109" s="51"/>
      <c r="G109" s="27"/>
      <c r="H109" s="37"/>
      <c r="I109" s="28"/>
    </row>
    <row r="110" spans="1:9" s="8" customFormat="1" ht="16.5" customHeight="1">
      <c r="A110" s="51"/>
      <c r="G110" s="27"/>
      <c r="H110" s="37"/>
      <c r="I110" s="28"/>
    </row>
    <row r="111" spans="1:9" s="8" customFormat="1" ht="16.5" customHeight="1">
      <c r="A111" s="51"/>
      <c r="G111" s="27"/>
      <c r="H111" s="37"/>
      <c r="I111" s="28"/>
    </row>
    <row r="112" spans="1:9" s="8" customFormat="1" ht="16.5" customHeight="1">
      <c r="A112" s="51"/>
      <c r="G112" s="27"/>
      <c r="H112" s="37"/>
      <c r="I112" s="28"/>
    </row>
    <row r="113" spans="1:9" s="8" customFormat="1" ht="16.5" customHeight="1">
      <c r="A113" s="51"/>
      <c r="G113" s="27"/>
      <c r="H113" s="37"/>
      <c r="I113" s="28"/>
    </row>
    <row r="114" spans="1:9" s="8" customFormat="1" ht="16.5" customHeight="1">
      <c r="A114" s="51"/>
      <c r="G114" s="27"/>
      <c r="H114" s="37"/>
      <c r="I114" s="28"/>
    </row>
    <row r="115" spans="1:9" s="8" customFormat="1" ht="16.5" customHeight="1">
      <c r="A115" s="51"/>
      <c r="G115" s="27"/>
      <c r="H115" s="37"/>
      <c r="I115" s="28"/>
    </row>
    <row r="116" spans="1:9" s="8" customFormat="1" ht="16.5" customHeight="1">
      <c r="A116" s="51"/>
      <c r="G116" s="27"/>
      <c r="H116" s="37"/>
      <c r="I116" s="28"/>
    </row>
    <row r="117" spans="1:9" s="8" customFormat="1" ht="16.5" customHeight="1">
      <c r="A117" s="51"/>
      <c r="G117" s="27"/>
      <c r="H117" s="37"/>
      <c r="I117" s="28"/>
    </row>
    <row r="118" spans="1:9" s="8" customFormat="1" ht="16.5" customHeight="1">
      <c r="A118" s="51"/>
      <c r="G118" s="27"/>
      <c r="H118" s="37"/>
      <c r="I118" s="28"/>
    </row>
    <row r="119" spans="1:9" s="8" customFormat="1" ht="16.5" customHeight="1">
      <c r="A119" s="51"/>
      <c r="G119" s="27"/>
      <c r="H119" s="37"/>
      <c r="I119" s="28"/>
    </row>
    <row r="120" spans="1:9" s="8" customFormat="1" ht="16.5" customHeight="1">
      <c r="A120" s="51"/>
      <c r="G120" s="27"/>
      <c r="H120" s="37"/>
      <c r="I120" s="28"/>
    </row>
    <row r="121" spans="1:9" s="8" customFormat="1" ht="16.5" customHeight="1">
      <c r="A121" s="51"/>
      <c r="G121" s="27"/>
      <c r="H121" s="37"/>
      <c r="I121" s="28"/>
    </row>
    <row r="122" spans="1:9" s="8" customFormat="1" ht="16.5" customHeight="1">
      <c r="A122" s="51"/>
      <c r="G122" s="27"/>
      <c r="H122" s="37"/>
      <c r="I122" s="28"/>
    </row>
    <row r="123" spans="1:9" s="8" customFormat="1" ht="16.5" customHeight="1">
      <c r="A123" s="51"/>
      <c r="G123" s="27"/>
      <c r="H123" s="37"/>
      <c r="I123" s="28"/>
    </row>
    <row r="124" spans="1:9" s="8" customFormat="1" ht="16.5" customHeight="1">
      <c r="A124" s="51"/>
      <c r="G124" s="27"/>
      <c r="H124" s="37"/>
      <c r="I124" s="28"/>
    </row>
    <row r="125" spans="1:9" s="8" customFormat="1" ht="16.5" customHeight="1">
      <c r="A125" s="51"/>
      <c r="G125" s="27"/>
      <c r="H125" s="37"/>
      <c r="I125" s="28"/>
    </row>
    <row r="126" spans="1:9" s="8" customFormat="1" ht="16.5" customHeight="1">
      <c r="A126" s="51"/>
      <c r="G126" s="27"/>
      <c r="H126" s="37"/>
      <c r="I126" s="28"/>
    </row>
    <row r="127" spans="1:9" s="8" customFormat="1" ht="16.5" customHeight="1">
      <c r="A127" s="51"/>
      <c r="G127" s="27"/>
      <c r="H127" s="37"/>
      <c r="I127" s="28"/>
    </row>
    <row r="128" spans="1:9" s="8" customFormat="1" ht="16.5" customHeight="1">
      <c r="A128" s="51"/>
      <c r="G128" s="27"/>
      <c r="H128" s="37"/>
      <c r="I128" s="28"/>
    </row>
    <row r="129" spans="1:9" s="8" customFormat="1" ht="16.5" customHeight="1">
      <c r="A129" s="51"/>
      <c r="G129" s="27"/>
      <c r="H129" s="37"/>
      <c r="I129" s="28"/>
    </row>
    <row r="130" spans="1:9" s="8" customFormat="1" ht="16.5" customHeight="1">
      <c r="A130" s="51"/>
      <c r="G130" s="27"/>
      <c r="H130" s="37"/>
      <c r="I130" s="28"/>
    </row>
    <row r="131" spans="1:9" s="8" customFormat="1" ht="16.5" customHeight="1">
      <c r="A131" s="51"/>
      <c r="G131" s="27"/>
      <c r="H131" s="37"/>
      <c r="I131" s="28"/>
    </row>
    <row r="132" spans="1:9" s="8" customFormat="1" ht="16.5" customHeight="1">
      <c r="A132" s="51"/>
      <c r="G132" s="27"/>
      <c r="H132" s="37"/>
      <c r="I132" s="28"/>
    </row>
    <row r="133" spans="1:9" s="8" customFormat="1" ht="16.5" customHeight="1">
      <c r="A133" s="51"/>
      <c r="G133" s="27"/>
      <c r="H133" s="37"/>
      <c r="I133" s="28"/>
    </row>
    <row r="134" spans="1:9" s="8" customFormat="1" ht="16.5" customHeight="1">
      <c r="A134" s="51"/>
      <c r="G134" s="27"/>
      <c r="H134" s="37"/>
      <c r="I134" s="28"/>
    </row>
    <row r="135" spans="1:9" s="8" customFormat="1" ht="16.5" customHeight="1">
      <c r="A135" s="51"/>
      <c r="G135" s="27"/>
      <c r="H135" s="37"/>
      <c r="I135" s="28"/>
    </row>
    <row r="136" spans="1:9" s="8" customFormat="1" ht="16.5" customHeight="1">
      <c r="A136" s="51"/>
      <c r="G136" s="27"/>
      <c r="H136" s="37"/>
      <c r="I136" s="28"/>
    </row>
    <row r="137" spans="1:9" s="8" customFormat="1" ht="16.5" customHeight="1">
      <c r="A137" s="51"/>
      <c r="G137" s="27"/>
      <c r="H137" s="37"/>
      <c r="I137" s="28"/>
    </row>
    <row r="138" spans="1:9" s="8" customFormat="1" ht="16.5" customHeight="1">
      <c r="A138" s="51"/>
      <c r="G138" s="27"/>
      <c r="H138" s="37"/>
      <c r="I138" s="28"/>
    </row>
    <row r="139" spans="1:9" s="8" customFormat="1" ht="16.5" customHeight="1">
      <c r="A139" s="51"/>
      <c r="G139" s="27"/>
      <c r="H139" s="37"/>
      <c r="I139" s="28"/>
    </row>
    <row r="140" spans="1:9" s="8" customFormat="1" ht="16.5" customHeight="1">
      <c r="A140" s="51"/>
      <c r="G140" s="27"/>
      <c r="H140" s="37"/>
      <c r="I140" s="28"/>
    </row>
    <row r="141" spans="1:9" s="8" customFormat="1" ht="16.5" customHeight="1">
      <c r="A141" s="51"/>
      <c r="G141" s="27"/>
      <c r="H141" s="37"/>
      <c r="I141" s="28"/>
    </row>
    <row r="142" spans="1:9" s="8" customFormat="1" ht="16.5" customHeight="1">
      <c r="A142" s="51"/>
      <c r="G142" s="27"/>
      <c r="H142" s="37"/>
      <c r="I142" s="28"/>
    </row>
    <row r="143" spans="1:9" s="8" customFormat="1" ht="16.5" customHeight="1">
      <c r="A143" s="51"/>
      <c r="G143" s="27"/>
      <c r="H143" s="37"/>
      <c r="I143" s="28"/>
    </row>
    <row r="144" spans="1:9" s="8" customFormat="1" ht="16.5" customHeight="1">
      <c r="A144" s="51"/>
      <c r="G144" s="27"/>
      <c r="H144" s="37"/>
      <c r="I144" s="28"/>
    </row>
    <row r="145" spans="1:9" s="8" customFormat="1" ht="16.5" customHeight="1">
      <c r="A145" s="51"/>
      <c r="G145" s="27"/>
      <c r="H145" s="37"/>
      <c r="I145" s="28"/>
    </row>
    <row r="146" spans="1:9" s="8" customFormat="1" ht="16.5" customHeight="1">
      <c r="A146" s="51"/>
      <c r="G146" s="27"/>
      <c r="H146" s="37"/>
      <c r="I146" s="28"/>
    </row>
    <row r="147" spans="1:9" s="8" customFormat="1" ht="16.5" customHeight="1">
      <c r="A147" s="51"/>
      <c r="G147" s="27"/>
      <c r="H147" s="37"/>
      <c r="I147" s="28"/>
    </row>
    <row r="148" spans="1:9" s="8" customFormat="1" ht="16.5" customHeight="1">
      <c r="A148" s="51"/>
      <c r="G148" s="27"/>
      <c r="H148" s="37"/>
      <c r="I148" s="28"/>
    </row>
    <row r="149" spans="1:9" s="8" customFormat="1" ht="16.5" customHeight="1">
      <c r="A149" s="51"/>
      <c r="G149" s="27"/>
      <c r="H149" s="37"/>
      <c r="I149" s="28"/>
    </row>
    <row r="150" spans="1:9" s="8" customFormat="1" ht="16.5" customHeight="1">
      <c r="A150" s="51"/>
      <c r="G150" s="27"/>
      <c r="H150" s="37"/>
      <c r="I150" s="28"/>
    </row>
    <row r="151" spans="1:9" s="8" customFormat="1" ht="16.5" customHeight="1">
      <c r="A151" s="51"/>
      <c r="G151" s="27"/>
      <c r="H151" s="37"/>
      <c r="I151" s="28"/>
    </row>
    <row r="152" spans="1:9" s="8" customFormat="1" ht="16.5" customHeight="1">
      <c r="A152" s="51"/>
      <c r="G152" s="27"/>
      <c r="H152" s="37"/>
      <c r="I152" s="28"/>
    </row>
    <row r="153" spans="1:9" s="8" customFormat="1" ht="16.5" customHeight="1">
      <c r="A153" s="51"/>
      <c r="G153" s="27"/>
      <c r="H153" s="37"/>
      <c r="I153" s="28"/>
    </row>
    <row r="154" spans="1:9" s="8" customFormat="1" ht="16.5" customHeight="1">
      <c r="A154" s="51"/>
      <c r="G154" s="27"/>
      <c r="H154" s="37"/>
      <c r="I154" s="28"/>
    </row>
    <row r="155" spans="1:9" s="8" customFormat="1" ht="16.5" customHeight="1">
      <c r="A155" s="51"/>
      <c r="G155" s="27"/>
      <c r="H155" s="37"/>
      <c r="I155" s="28"/>
    </row>
    <row r="156" spans="1:9" s="8" customFormat="1" ht="16.5" customHeight="1">
      <c r="A156" s="51"/>
      <c r="G156" s="27"/>
      <c r="H156" s="37"/>
      <c r="I156" s="28"/>
    </row>
    <row r="157" spans="1:9" s="8" customFormat="1" ht="16.5" customHeight="1">
      <c r="A157" s="51"/>
      <c r="G157" s="27"/>
      <c r="H157" s="37"/>
      <c r="I157" s="28"/>
    </row>
    <row r="158" spans="1:9" s="8" customFormat="1" ht="16.5" customHeight="1">
      <c r="A158" s="51"/>
      <c r="G158" s="27"/>
      <c r="H158" s="37"/>
      <c r="I158" s="28"/>
    </row>
    <row r="159" spans="1:9" s="8" customFormat="1" ht="16.5" customHeight="1">
      <c r="A159" s="51"/>
      <c r="G159" s="27"/>
      <c r="H159" s="37"/>
      <c r="I159" s="28"/>
    </row>
    <row r="160" spans="1:9" s="8" customFormat="1" ht="16.5" customHeight="1">
      <c r="A160" s="51"/>
      <c r="G160" s="27"/>
      <c r="H160" s="37"/>
      <c r="I160" s="28"/>
    </row>
    <row r="161" spans="1:9" s="8" customFormat="1" ht="16.5" customHeight="1">
      <c r="A161" s="51"/>
      <c r="G161" s="27"/>
      <c r="H161" s="37"/>
      <c r="I161" s="28"/>
    </row>
    <row r="162" spans="1:9" s="8" customFormat="1" ht="16.5" customHeight="1">
      <c r="A162" s="51"/>
      <c r="G162" s="27"/>
      <c r="H162" s="37"/>
      <c r="I162" s="28"/>
    </row>
    <row r="163" spans="1:9" s="8" customFormat="1" ht="16.5" customHeight="1">
      <c r="A163" s="51"/>
      <c r="G163" s="27"/>
      <c r="H163" s="37"/>
      <c r="I163" s="28"/>
    </row>
    <row r="164" spans="1:9" s="8" customFormat="1" ht="16.5" customHeight="1">
      <c r="A164" s="51"/>
      <c r="G164" s="27"/>
      <c r="H164" s="37"/>
      <c r="I164" s="28"/>
    </row>
    <row r="165" spans="1:9" s="8" customFormat="1" ht="16.5" customHeight="1">
      <c r="A165" s="51"/>
      <c r="G165" s="27"/>
      <c r="H165" s="37"/>
      <c r="I165" s="28"/>
    </row>
    <row r="166" spans="1:9" s="8" customFormat="1" ht="16.5" customHeight="1">
      <c r="A166" s="51"/>
      <c r="G166" s="27"/>
      <c r="H166" s="37"/>
      <c r="I166" s="28"/>
    </row>
    <row r="167" spans="1:9" s="8" customFormat="1" ht="16.5" customHeight="1">
      <c r="A167" s="51"/>
      <c r="G167" s="27"/>
      <c r="H167" s="37"/>
      <c r="I167" s="28"/>
    </row>
    <row r="168" spans="1:9" s="8" customFormat="1" ht="16.5" customHeight="1">
      <c r="A168" s="51"/>
      <c r="G168" s="27"/>
      <c r="H168" s="37"/>
      <c r="I168" s="28"/>
    </row>
    <row r="169" spans="1:9" s="8" customFormat="1" ht="16.5" customHeight="1">
      <c r="A169" s="51"/>
      <c r="G169" s="27"/>
      <c r="H169" s="37"/>
      <c r="I169" s="28"/>
    </row>
    <row r="170" spans="1:9" s="8" customFormat="1" ht="16.5" customHeight="1">
      <c r="A170" s="51"/>
      <c r="G170" s="27"/>
      <c r="H170" s="37"/>
      <c r="I170" s="28"/>
    </row>
    <row r="171" spans="1:9" s="8" customFormat="1" ht="16.5" customHeight="1">
      <c r="A171" s="51"/>
      <c r="G171" s="27"/>
      <c r="H171" s="37"/>
      <c r="I171" s="28"/>
    </row>
    <row r="172" spans="1:9" s="8" customFormat="1" ht="16.5" customHeight="1">
      <c r="A172" s="51"/>
      <c r="G172" s="27"/>
      <c r="H172" s="37"/>
      <c r="I172" s="28"/>
    </row>
    <row r="173" spans="1:9" s="8" customFormat="1" ht="16.5" customHeight="1">
      <c r="A173" s="51"/>
      <c r="G173" s="27"/>
      <c r="H173" s="37"/>
      <c r="I173" s="28"/>
    </row>
    <row r="174" spans="1:9" s="8" customFormat="1" ht="16.5" customHeight="1">
      <c r="A174" s="51"/>
      <c r="G174" s="27"/>
      <c r="H174" s="37"/>
      <c r="I174" s="28"/>
    </row>
    <row r="175" spans="1:9" s="8" customFormat="1" ht="16.5" customHeight="1">
      <c r="A175" s="51"/>
      <c r="G175" s="27"/>
      <c r="H175" s="37"/>
      <c r="I175" s="28"/>
    </row>
    <row r="176" spans="1:9" s="8" customFormat="1" ht="16.5" customHeight="1">
      <c r="A176" s="51"/>
      <c r="G176" s="27"/>
      <c r="H176" s="37"/>
      <c r="I176" s="28"/>
    </row>
    <row r="177" spans="1:9" s="8" customFormat="1" ht="16.5" customHeight="1">
      <c r="A177" s="51"/>
      <c r="G177" s="27"/>
      <c r="H177" s="37"/>
      <c r="I177" s="28"/>
    </row>
    <row r="178" spans="1:9" s="8" customFormat="1" ht="16.5" customHeight="1">
      <c r="A178" s="51"/>
      <c r="G178" s="27"/>
      <c r="H178" s="37"/>
      <c r="I178" s="28"/>
    </row>
    <row r="179" spans="1:9" s="8" customFormat="1" ht="16.5" customHeight="1">
      <c r="A179" s="51"/>
      <c r="G179" s="27"/>
      <c r="H179" s="37"/>
      <c r="I179" s="28"/>
    </row>
    <row r="180" spans="1:9" s="8" customFormat="1" ht="16.5" customHeight="1">
      <c r="A180" s="51"/>
      <c r="G180" s="27"/>
      <c r="H180" s="37"/>
      <c r="I180" s="28"/>
    </row>
    <row r="181" spans="1:9" s="8" customFormat="1" ht="16.5" customHeight="1">
      <c r="A181" s="51"/>
      <c r="G181" s="27"/>
      <c r="H181" s="37"/>
      <c r="I181" s="28"/>
    </row>
    <row r="182" spans="1:9" s="8" customFormat="1" ht="16.5" customHeight="1">
      <c r="A182" s="51"/>
      <c r="G182" s="27"/>
      <c r="H182" s="37"/>
      <c r="I182" s="28"/>
    </row>
    <row r="183" spans="1:9" s="8" customFormat="1" ht="16.5" customHeight="1">
      <c r="A183" s="51"/>
      <c r="G183" s="27"/>
      <c r="H183" s="37"/>
      <c r="I183" s="28"/>
    </row>
    <row r="184" spans="1:9" s="8" customFormat="1" ht="16.5" customHeight="1">
      <c r="A184" s="51"/>
      <c r="G184" s="27"/>
      <c r="H184" s="37"/>
      <c r="I184" s="28"/>
    </row>
    <row r="185" spans="1:9" s="8" customFormat="1" ht="16.5" customHeight="1">
      <c r="A185" s="51"/>
      <c r="G185" s="27"/>
      <c r="H185" s="37"/>
      <c r="I185" s="28"/>
    </row>
    <row r="186" spans="1:9" s="8" customFormat="1" ht="16.5" customHeight="1">
      <c r="A186" s="51"/>
      <c r="G186" s="27"/>
      <c r="H186" s="37"/>
      <c r="I186" s="28"/>
    </row>
    <row r="187" spans="1:9" s="8" customFormat="1" ht="16.5" customHeight="1">
      <c r="A187" s="51"/>
      <c r="G187" s="27"/>
      <c r="H187" s="37"/>
      <c r="I187" s="28"/>
    </row>
    <row r="188" spans="1:9" s="8" customFormat="1" ht="16.5" customHeight="1">
      <c r="A188" s="51"/>
      <c r="G188" s="27"/>
      <c r="H188" s="37"/>
      <c r="I188" s="28"/>
    </row>
    <row r="189" spans="1:9" s="8" customFormat="1" ht="16.5" customHeight="1">
      <c r="A189" s="51"/>
      <c r="G189" s="27"/>
      <c r="H189" s="37"/>
      <c r="I189" s="28"/>
    </row>
    <row r="190" spans="1:9" s="8" customFormat="1" ht="16.5" customHeight="1">
      <c r="A190" s="51"/>
      <c r="G190" s="27"/>
      <c r="H190" s="37"/>
      <c r="I190" s="28"/>
    </row>
    <row r="191" spans="1:9" s="8" customFormat="1" ht="16.5" customHeight="1">
      <c r="A191" s="51"/>
      <c r="G191" s="27"/>
      <c r="H191" s="37"/>
      <c r="I191" s="28"/>
    </row>
    <row r="192" spans="1:9" s="8" customFormat="1" ht="16.5" customHeight="1">
      <c r="A192" s="51"/>
      <c r="G192" s="27"/>
      <c r="H192" s="37"/>
      <c r="I192" s="28"/>
    </row>
    <row r="193" spans="1:9" s="8" customFormat="1" ht="16.5" customHeight="1">
      <c r="A193" s="51"/>
      <c r="G193" s="27"/>
      <c r="H193" s="37"/>
      <c r="I193" s="28"/>
    </row>
    <row r="194" spans="1:9" s="8" customFormat="1" ht="16.5" customHeight="1">
      <c r="A194" s="51"/>
      <c r="G194" s="27"/>
      <c r="H194" s="37"/>
      <c r="I194" s="28"/>
    </row>
    <row r="195" spans="1:9" s="8" customFormat="1" ht="16.5" customHeight="1">
      <c r="A195" s="51"/>
      <c r="G195" s="27"/>
      <c r="H195" s="37"/>
      <c r="I195" s="28"/>
    </row>
    <row r="196" spans="1:9" s="8" customFormat="1" ht="16.5" customHeight="1">
      <c r="A196" s="51"/>
      <c r="G196" s="27"/>
      <c r="H196" s="37"/>
      <c r="I196" s="28"/>
    </row>
    <row r="197" spans="1:9" s="8" customFormat="1" ht="16.5" customHeight="1">
      <c r="A197" s="51"/>
      <c r="G197" s="27"/>
      <c r="H197" s="37"/>
      <c r="I197" s="28"/>
    </row>
    <row r="198" spans="1:9" s="8" customFormat="1" ht="16.5" customHeight="1">
      <c r="A198" s="51"/>
      <c r="G198" s="27"/>
      <c r="H198" s="37"/>
      <c r="I198" s="28"/>
    </row>
    <row r="199" spans="1:9" s="8" customFormat="1" ht="16.5" customHeight="1">
      <c r="A199" s="51"/>
      <c r="G199" s="27"/>
      <c r="H199" s="37"/>
      <c r="I199" s="28"/>
    </row>
    <row r="200" spans="1:9" s="8" customFormat="1" ht="16.5" customHeight="1">
      <c r="A200" s="51"/>
      <c r="G200" s="27"/>
      <c r="H200" s="37"/>
      <c r="I200" s="28"/>
    </row>
    <row r="201" spans="1:9" s="8" customFormat="1" ht="16.5" customHeight="1">
      <c r="A201" s="51"/>
      <c r="G201" s="27"/>
      <c r="H201" s="37"/>
      <c r="I201" s="28"/>
    </row>
    <row r="202" spans="1:9" s="8" customFormat="1" ht="16.5" customHeight="1">
      <c r="A202" s="51"/>
      <c r="G202" s="27"/>
      <c r="H202" s="37"/>
      <c r="I202" s="28"/>
    </row>
    <row r="203" spans="1:9" s="8" customFormat="1" ht="16.5" customHeight="1">
      <c r="A203" s="51"/>
      <c r="G203" s="27"/>
      <c r="H203" s="37"/>
      <c r="I203" s="28"/>
    </row>
    <row r="204" spans="1:9" s="8" customFormat="1" ht="16.5" customHeight="1">
      <c r="A204" s="51"/>
      <c r="G204" s="27"/>
      <c r="H204" s="37"/>
      <c r="I204" s="28"/>
    </row>
    <row r="205" spans="1:9" s="8" customFormat="1" ht="16.5" customHeight="1">
      <c r="A205" s="51"/>
      <c r="G205" s="27"/>
      <c r="H205" s="37"/>
      <c r="I205" s="28"/>
    </row>
    <row r="206" spans="1:9" s="8" customFormat="1" ht="16.5" customHeight="1">
      <c r="A206" s="51"/>
      <c r="G206" s="27"/>
      <c r="H206" s="37"/>
      <c r="I206" s="28"/>
    </row>
    <row r="207" spans="1:9" s="8" customFormat="1" ht="16.5" customHeight="1">
      <c r="A207" s="51"/>
      <c r="G207" s="27"/>
      <c r="H207" s="37"/>
      <c r="I207" s="28"/>
    </row>
    <row r="208" spans="1:9" s="8" customFormat="1" ht="16.5" customHeight="1">
      <c r="A208" s="51"/>
      <c r="G208" s="27"/>
      <c r="H208" s="37"/>
      <c r="I208" s="28"/>
    </row>
    <row r="209" spans="1:9" s="8" customFormat="1" ht="16.5" customHeight="1">
      <c r="A209" s="51"/>
      <c r="G209" s="27"/>
      <c r="H209" s="37"/>
      <c r="I209" s="28"/>
    </row>
    <row r="210" spans="1:9" s="8" customFormat="1" ht="16.5" customHeight="1">
      <c r="A210" s="51"/>
      <c r="G210" s="27"/>
      <c r="H210" s="37"/>
      <c r="I210" s="28"/>
    </row>
    <row r="211" spans="1:9" s="8" customFormat="1" ht="16.5" customHeight="1">
      <c r="A211" s="51"/>
      <c r="G211" s="27"/>
      <c r="H211" s="37"/>
      <c r="I211" s="28"/>
    </row>
    <row r="212" spans="1:9" s="8" customFormat="1" ht="16.5" customHeight="1">
      <c r="A212" s="51"/>
      <c r="G212" s="27"/>
      <c r="H212" s="37"/>
      <c r="I212" s="28"/>
    </row>
    <row r="213" spans="1:9" s="8" customFormat="1" ht="16.5" customHeight="1">
      <c r="A213" s="51"/>
      <c r="G213" s="27"/>
      <c r="H213" s="37"/>
      <c r="I213" s="28"/>
    </row>
    <row r="214" spans="1:9" s="8" customFormat="1" ht="16.5" customHeight="1">
      <c r="A214" s="51"/>
      <c r="G214" s="27"/>
      <c r="H214" s="37"/>
      <c r="I214" s="28"/>
    </row>
    <row r="215" spans="1:9" s="8" customFormat="1" ht="16.5" customHeight="1">
      <c r="A215" s="51"/>
      <c r="G215" s="27"/>
      <c r="H215" s="37"/>
      <c r="I215" s="28"/>
    </row>
    <row r="216" spans="1:9" s="8" customFormat="1" ht="16.5" customHeight="1">
      <c r="A216" s="51"/>
      <c r="G216" s="27"/>
      <c r="H216" s="37"/>
      <c r="I216" s="28"/>
    </row>
    <row r="217" spans="1:9" s="8" customFormat="1" ht="16.5" customHeight="1">
      <c r="A217" s="51"/>
      <c r="G217" s="27"/>
      <c r="H217" s="37"/>
      <c r="I217" s="28"/>
    </row>
    <row r="218" spans="1:9" s="8" customFormat="1" ht="16.5" customHeight="1">
      <c r="A218" s="51"/>
      <c r="G218" s="27"/>
      <c r="H218" s="37"/>
      <c r="I218" s="28"/>
    </row>
    <row r="219" spans="1:9" s="8" customFormat="1" ht="16.5" customHeight="1">
      <c r="A219" s="51"/>
      <c r="G219" s="27"/>
      <c r="H219" s="37"/>
      <c r="I219" s="28"/>
    </row>
    <row r="220" spans="1:9" s="8" customFormat="1" ht="16.5" customHeight="1">
      <c r="A220" s="51"/>
      <c r="G220" s="27"/>
      <c r="H220" s="37"/>
      <c r="I220" s="28"/>
    </row>
    <row r="221" spans="1:9" s="8" customFormat="1" ht="16.5" customHeight="1">
      <c r="A221" s="51"/>
      <c r="G221" s="27"/>
      <c r="H221" s="37"/>
      <c r="I221" s="28"/>
    </row>
    <row r="222" spans="1:9" s="8" customFormat="1" ht="16.5" customHeight="1">
      <c r="A222" s="51"/>
      <c r="G222" s="27"/>
      <c r="H222" s="37"/>
      <c r="I222" s="28"/>
    </row>
    <row r="223" spans="1:9" s="8" customFormat="1" ht="16.5" customHeight="1">
      <c r="A223" s="51"/>
      <c r="G223" s="27"/>
      <c r="H223" s="37"/>
      <c r="I223" s="28"/>
    </row>
    <row r="224" spans="1:9" s="8" customFormat="1" ht="16.5" customHeight="1">
      <c r="A224" s="51"/>
      <c r="G224" s="27"/>
      <c r="H224" s="37"/>
      <c r="I224" s="28"/>
    </row>
    <row r="225" spans="1:9" s="8" customFormat="1" ht="16.5" customHeight="1">
      <c r="A225" s="51"/>
      <c r="G225" s="27"/>
      <c r="H225" s="37"/>
      <c r="I225" s="28"/>
    </row>
    <row r="226" spans="1:9" s="8" customFormat="1" ht="16.5" customHeight="1">
      <c r="A226" s="51"/>
      <c r="G226" s="27"/>
      <c r="H226" s="37"/>
      <c r="I226" s="28"/>
    </row>
    <row r="227" spans="1:9" s="8" customFormat="1" ht="16.5" customHeight="1">
      <c r="A227" s="51"/>
      <c r="G227" s="27"/>
      <c r="H227" s="37"/>
      <c r="I227" s="28"/>
    </row>
    <row r="228" spans="1:9" s="8" customFormat="1" ht="16.5" customHeight="1">
      <c r="A228" s="51"/>
      <c r="G228" s="27"/>
      <c r="H228" s="37"/>
      <c r="I228" s="28"/>
    </row>
    <row r="229" spans="1:9" s="8" customFormat="1" ht="16.5" customHeight="1">
      <c r="A229" s="51"/>
      <c r="G229" s="27"/>
      <c r="H229" s="37"/>
      <c r="I229" s="28"/>
    </row>
    <row r="230" spans="1:9" s="8" customFormat="1" ht="16.5" customHeight="1">
      <c r="A230" s="51"/>
      <c r="G230" s="27"/>
      <c r="H230" s="37"/>
      <c r="I230" s="28"/>
    </row>
    <row r="231" spans="1:9" s="8" customFormat="1" ht="16.5" customHeight="1">
      <c r="A231" s="51"/>
      <c r="G231" s="27"/>
      <c r="H231" s="37"/>
      <c r="I231" s="28"/>
    </row>
    <row r="232" spans="1:9" s="8" customFormat="1" ht="16.5" customHeight="1">
      <c r="A232" s="51"/>
      <c r="G232" s="27"/>
      <c r="H232" s="37"/>
      <c r="I232" s="28"/>
    </row>
    <row r="233" spans="1:9" s="8" customFormat="1" ht="16.5" customHeight="1">
      <c r="A233" s="51"/>
      <c r="G233" s="27"/>
      <c r="H233" s="37"/>
      <c r="I233" s="28"/>
    </row>
    <row r="234" spans="1:9" s="8" customFormat="1" ht="16.5" customHeight="1">
      <c r="A234" s="51"/>
      <c r="G234" s="27"/>
      <c r="H234" s="37"/>
      <c r="I234" s="28"/>
    </row>
    <row r="235" spans="1:9" s="8" customFormat="1" ht="16.5" customHeight="1">
      <c r="A235" s="51"/>
      <c r="G235" s="27"/>
      <c r="H235" s="37"/>
      <c r="I235" s="28"/>
    </row>
    <row r="236" spans="1:9" s="8" customFormat="1" ht="16.5" customHeight="1">
      <c r="A236" s="51"/>
      <c r="G236" s="27"/>
      <c r="H236" s="37"/>
      <c r="I236" s="28"/>
    </row>
    <row r="237" spans="1:9" s="8" customFormat="1" ht="16.5" customHeight="1">
      <c r="A237" s="51"/>
      <c r="G237" s="27"/>
      <c r="H237" s="37"/>
      <c r="I237" s="28"/>
    </row>
    <row r="238" spans="1:9" s="8" customFormat="1" ht="16.5" customHeight="1">
      <c r="A238" s="51"/>
      <c r="G238" s="27"/>
      <c r="H238" s="37"/>
      <c r="I238" s="28"/>
    </row>
    <row r="239" spans="1:9" s="8" customFormat="1" ht="16.5" customHeight="1">
      <c r="A239" s="51"/>
      <c r="G239" s="27"/>
      <c r="H239" s="37"/>
      <c r="I239" s="28"/>
    </row>
    <row r="240" spans="1:9" s="8" customFormat="1" ht="16.5" customHeight="1">
      <c r="A240" s="51"/>
      <c r="G240" s="27"/>
      <c r="H240" s="37"/>
      <c r="I240" s="28"/>
    </row>
    <row r="241" spans="1:9" s="8" customFormat="1" ht="16.5" customHeight="1">
      <c r="A241" s="51"/>
      <c r="G241" s="27"/>
      <c r="H241" s="37"/>
      <c r="I241" s="28"/>
    </row>
    <row r="242" spans="1:9" s="8" customFormat="1" ht="16.5" customHeight="1">
      <c r="A242" s="51"/>
      <c r="G242" s="27"/>
      <c r="H242" s="37"/>
      <c r="I242" s="28"/>
    </row>
    <row r="243" spans="1:9" s="8" customFormat="1" ht="16.5" customHeight="1">
      <c r="A243" s="51"/>
      <c r="G243" s="27"/>
      <c r="H243" s="37"/>
      <c r="I243" s="28"/>
    </row>
    <row r="244" spans="1:9" s="8" customFormat="1" ht="16.5" customHeight="1">
      <c r="A244" s="51"/>
      <c r="G244" s="27"/>
      <c r="H244" s="37"/>
      <c r="I244" s="28"/>
    </row>
    <row r="245" spans="1:9" s="8" customFormat="1" ht="16.5" customHeight="1">
      <c r="A245" s="51"/>
      <c r="G245" s="27"/>
      <c r="H245" s="37"/>
      <c r="I245" s="28"/>
    </row>
    <row r="246" spans="1:9" s="8" customFormat="1" ht="16.5" customHeight="1">
      <c r="A246" s="51"/>
      <c r="G246" s="27"/>
      <c r="H246" s="37"/>
      <c r="I246" s="28"/>
    </row>
    <row r="247" spans="1:9" s="8" customFormat="1" ht="16.5" customHeight="1">
      <c r="A247" s="51"/>
      <c r="G247" s="27"/>
      <c r="H247" s="37"/>
      <c r="I247" s="28"/>
    </row>
    <row r="248" spans="1:9" s="8" customFormat="1" ht="16.5" customHeight="1">
      <c r="A248" s="51"/>
      <c r="G248" s="27"/>
      <c r="H248" s="37"/>
      <c r="I248" s="28"/>
    </row>
    <row r="249" spans="1:9" s="8" customFormat="1" ht="16.5" customHeight="1">
      <c r="A249" s="51"/>
      <c r="G249" s="27"/>
      <c r="H249" s="37"/>
      <c r="I249" s="28"/>
    </row>
    <row r="250" spans="1:9" s="8" customFormat="1" ht="16.5" customHeight="1">
      <c r="A250" s="51"/>
      <c r="G250" s="27"/>
      <c r="H250" s="37"/>
      <c r="I250" s="28"/>
    </row>
    <row r="251" spans="1:9" s="8" customFormat="1" ht="16.5" customHeight="1">
      <c r="A251" s="51"/>
      <c r="G251" s="27"/>
      <c r="H251" s="37"/>
      <c r="I251" s="28"/>
    </row>
    <row r="252" spans="1:9" s="8" customFormat="1" ht="16.5" customHeight="1">
      <c r="A252" s="51"/>
      <c r="G252" s="27"/>
      <c r="H252" s="37"/>
      <c r="I252" s="28"/>
    </row>
    <row r="253" spans="1:9" s="8" customFormat="1" ht="16.5" customHeight="1">
      <c r="A253" s="51"/>
      <c r="G253" s="27"/>
      <c r="H253" s="37"/>
      <c r="I253" s="28"/>
    </row>
    <row r="254" spans="1:9" s="8" customFormat="1" ht="16.5" customHeight="1">
      <c r="A254" s="51"/>
      <c r="G254" s="27"/>
      <c r="H254" s="37"/>
      <c r="I254" s="28"/>
    </row>
    <row r="255" spans="1:9" s="8" customFormat="1" ht="16.5" customHeight="1">
      <c r="A255" s="51"/>
      <c r="G255" s="27"/>
      <c r="H255" s="37"/>
      <c r="I255" s="28"/>
    </row>
    <row r="256" spans="1:9" s="8" customFormat="1" ht="16.5" customHeight="1">
      <c r="A256" s="51"/>
      <c r="G256" s="27"/>
      <c r="H256" s="37"/>
      <c r="I256" s="28"/>
    </row>
    <row r="257" spans="1:9" s="8" customFormat="1" ht="16.5" customHeight="1">
      <c r="A257" s="51"/>
      <c r="G257" s="27"/>
      <c r="H257" s="37"/>
      <c r="I257" s="28"/>
    </row>
    <row r="258" spans="1:9" s="8" customFormat="1" ht="16.5" customHeight="1">
      <c r="A258" s="51"/>
      <c r="G258" s="27"/>
      <c r="H258" s="37"/>
      <c r="I258" s="28"/>
    </row>
    <row r="259" spans="1:9" s="8" customFormat="1" ht="16.5" customHeight="1">
      <c r="A259" s="51"/>
      <c r="G259" s="27"/>
      <c r="H259" s="37"/>
      <c r="I259" s="28"/>
    </row>
    <row r="260" spans="1:9" s="8" customFormat="1" ht="16.5" customHeight="1">
      <c r="A260" s="51"/>
      <c r="G260" s="27"/>
      <c r="H260" s="37"/>
      <c r="I260" s="28"/>
    </row>
    <row r="261" spans="1:9" s="8" customFormat="1" ht="16.5" customHeight="1">
      <c r="A261" s="51"/>
      <c r="G261" s="27"/>
      <c r="H261" s="37"/>
      <c r="I261" s="28"/>
    </row>
    <row r="262" spans="1:9" s="8" customFormat="1" ht="16.5" customHeight="1">
      <c r="A262" s="51"/>
      <c r="G262" s="27"/>
      <c r="H262" s="37"/>
      <c r="I262" s="28"/>
    </row>
    <row r="263" spans="1:9" s="8" customFormat="1" ht="16.5" customHeight="1">
      <c r="A263" s="51"/>
      <c r="G263" s="27"/>
      <c r="H263" s="37"/>
      <c r="I263" s="28"/>
    </row>
    <row r="264" spans="1:9" s="8" customFormat="1" ht="16.5" customHeight="1">
      <c r="A264" s="51"/>
      <c r="G264" s="27"/>
      <c r="H264" s="37"/>
      <c r="I264" s="28"/>
    </row>
    <row r="265" spans="1:9" s="8" customFormat="1" ht="16.5" customHeight="1">
      <c r="A265" s="51"/>
      <c r="G265" s="27"/>
      <c r="H265" s="37"/>
      <c r="I265" s="28"/>
    </row>
    <row r="266" spans="1:9" s="8" customFormat="1" ht="16.5" customHeight="1">
      <c r="A266" s="51"/>
      <c r="G266" s="27"/>
      <c r="H266" s="37"/>
      <c r="I266" s="28"/>
    </row>
    <row r="267" spans="1:9" s="8" customFormat="1" ht="16.5" customHeight="1">
      <c r="A267" s="51"/>
      <c r="G267" s="27"/>
      <c r="H267" s="37"/>
      <c r="I267" s="28"/>
    </row>
    <row r="268" spans="1:9" s="8" customFormat="1" ht="16.5" customHeight="1">
      <c r="A268" s="51"/>
      <c r="G268" s="27"/>
      <c r="H268" s="37"/>
      <c r="I268" s="28"/>
    </row>
    <row r="269" spans="1:9" s="8" customFormat="1" ht="16.5" customHeight="1">
      <c r="A269" s="51"/>
      <c r="G269" s="27"/>
      <c r="H269" s="37"/>
      <c r="I269" s="28"/>
    </row>
    <row r="270" spans="1:9" s="8" customFormat="1" ht="16.5" customHeight="1">
      <c r="A270" s="51"/>
      <c r="G270" s="27"/>
      <c r="H270" s="37"/>
      <c r="I270" s="28"/>
    </row>
    <row r="271" spans="1:9" s="8" customFormat="1" ht="16.5" customHeight="1">
      <c r="A271" s="51"/>
      <c r="G271" s="27"/>
      <c r="H271" s="37"/>
      <c r="I271" s="28"/>
    </row>
  </sheetData>
  <sheetProtection algorithmName="SHA-512" hashValue="TmK5pn3f3rgusQJ1JCmA59xy9YRjZh4En21vLD/9vbRFCvKGVuiTo+N7p4pk54KbWtR6Aswg+lehHL8FJG4Uwg==" saltValue="M/IcMrJp/JtyR4EHbvAI9A==" spinCount="100000" sheet="1" objects="1" scenarios="1"/>
  <mergeCells count="39">
    <mergeCell ref="E35:E37"/>
    <mergeCell ref="E38:E40"/>
    <mergeCell ref="B9:B27"/>
    <mergeCell ref="E10:E12"/>
    <mergeCell ref="E13:E14"/>
    <mergeCell ref="E15:E20"/>
    <mergeCell ref="E21:E27"/>
    <mergeCell ref="B56:B64"/>
    <mergeCell ref="B5:D5"/>
    <mergeCell ref="B6:D6"/>
    <mergeCell ref="E3:J3"/>
    <mergeCell ref="E4:J4"/>
    <mergeCell ref="B3:D4"/>
    <mergeCell ref="E41:E43"/>
    <mergeCell ref="G15:G20"/>
    <mergeCell ref="G13:G14"/>
    <mergeCell ref="G10:G12"/>
    <mergeCell ref="I5:J5"/>
    <mergeCell ref="G35:G37"/>
    <mergeCell ref="G38:G40"/>
    <mergeCell ref="G21:G27"/>
    <mergeCell ref="G28:G34"/>
    <mergeCell ref="E28:E34"/>
    <mergeCell ref="B65:B69"/>
    <mergeCell ref="G65:G69"/>
    <mergeCell ref="D65:D69"/>
    <mergeCell ref="I6:J7"/>
    <mergeCell ref="B7:D7"/>
    <mergeCell ref="E7:H7"/>
    <mergeCell ref="G41:G43"/>
    <mergeCell ref="D9:D27"/>
    <mergeCell ref="G44:G55"/>
    <mergeCell ref="E44:E55"/>
    <mergeCell ref="D28:D55"/>
    <mergeCell ref="G56:G64"/>
    <mergeCell ref="D56:D64"/>
    <mergeCell ref="E56:E64"/>
    <mergeCell ref="E65:E69"/>
    <mergeCell ref="B28:B55"/>
  </mergeCells>
  <conditionalFormatting sqref="D9">
    <cfRule type="cellIs" dxfId="42" priority="46" operator="between">
      <formula>80.5</formula>
      <formula>100</formula>
    </cfRule>
    <cfRule type="cellIs" dxfId="41" priority="47" operator="between">
      <formula>60.5</formula>
      <formula>80.4</formula>
    </cfRule>
    <cfRule type="cellIs" dxfId="40" priority="48" operator="between">
      <formula>40.5</formula>
      <formula>60.4</formula>
    </cfRule>
    <cfRule type="cellIs" dxfId="39" priority="49" operator="between">
      <formula>20.5</formula>
      <formula>40.4</formula>
    </cfRule>
    <cfRule type="cellIs" dxfId="38" priority="50" operator="between">
      <formula>0.1</formula>
      <formula>20.4</formula>
    </cfRule>
  </conditionalFormatting>
  <conditionalFormatting sqref="D28 D56 D65">
    <cfRule type="cellIs" dxfId="37" priority="31" operator="between">
      <formula>80.5</formula>
      <formula>100</formula>
    </cfRule>
    <cfRule type="cellIs" dxfId="36" priority="32" operator="between">
      <formula>60.5</formula>
      <formula>80.4</formula>
    </cfRule>
    <cfRule type="cellIs" dxfId="35" priority="33" operator="between">
      <formula>40.5</formula>
      <formula>60.4</formula>
    </cfRule>
    <cfRule type="cellIs" dxfId="34" priority="34" operator="between">
      <formula>20.5</formula>
      <formula>40.4</formula>
    </cfRule>
    <cfRule type="cellIs" dxfId="33" priority="35" operator="between">
      <formula>0.1</formula>
      <formula>20.4</formula>
    </cfRule>
  </conditionalFormatting>
  <conditionalFormatting sqref="G9">
    <cfRule type="cellIs" dxfId="32" priority="26" operator="between">
      <formula>81</formula>
      <formula>100</formula>
    </cfRule>
    <cfRule type="cellIs" dxfId="31" priority="27" operator="between">
      <formula>61</formula>
      <formula>80</formula>
    </cfRule>
    <cfRule type="cellIs" dxfId="30" priority="28" operator="between">
      <formula>41</formula>
      <formula>60</formula>
    </cfRule>
    <cfRule type="cellIs" dxfId="29" priority="29" operator="between">
      <formula>21</formula>
      <formula>40</formula>
    </cfRule>
    <cfRule type="cellIs" dxfId="28" priority="30" operator="between">
      <formula>0</formula>
      <formula>20</formula>
    </cfRule>
  </conditionalFormatting>
  <conditionalFormatting sqref="G10 G13 G15 G21 G28 G35 G38 G41 G44 G56 G65">
    <cfRule type="cellIs" dxfId="27" priority="21" operator="between">
      <formula>81</formula>
      <formula>100</formula>
    </cfRule>
    <cfRule type="cellIs" dxfId="26" priority="22" operator="between">
      <formula>61</formula>
      <formula>80</formula>
    </cfRule>
    <cfRule type="cellIs" dxfId="25" priority="23" operator="between">
      <formula>41</formula>
      <formula>60</formula>
    </cfRule>
    <cfRule type="cellIs" dxfId="24" priority="24" operator="between">
      <formula>21</formula>
      <formula>40</formula>
    </cfRule>
    <cfRule type="cellIs" dxfId="23" priority="25" operator="between">
      <formula>0.1</formula>
      <formula>20</formula>
    </cfRule>
  </conditionalFormatting>
  <conditionalFormatting sqref="I6">
    <cfRule type="cellIs" dxfId="22" priority="11" operator="between">
      <formula>81</formula>
      <formula>100</formula>
    </cfRule>
    <cfRule type="cellIs" dxfId="21" priority="12" operator="between">
      <formula>61</formula>
      <formula>80</formula>
    </cfRule>
    <cfRule type="cellIs" dxfId="20" priority="13" operator="between">
      <formula>41</formula>
      <formula>60</formula>
    </cfRule>
    <cfRule type="cellIs" dxfId="19" priority="14" operator="between">
      <formula>21</formula>
      <formula>40</formula>
    </cfRule>
    <cfRule type="cellIs" dxfId="18" priority="15" operator="between">
      <formula>0.1</formula>
      <formula>20</formula>
    </cfRule>
  </conditionalFormatting>
  <conditionalFormatting sqref="I9">
    <cfRule type="cellIs" dxfId="17" priority="6" operator="between">
      <formula>1</formula>
      <formula>20</formula>
    </cfRule>
    <cfRule type="cellIs" dxfId="16" priority="7" operator="between">
      <formula>21</formula>
      <formula>40</formula>
    </cfRule>
    <cfRule type="cellIs" dxfId="15" priority="8" operator="between">
      <formula>41</formula>
      <formula>60</formula>
    </cfRule>
    <cfRule type="cellIs" dxfId="14" priority="9" operator="between">
      <formula>61</formula>
      <formula>80</formula>
    </cfRule>
    <cfRule type="cellIs" dxfId="13" priority="10" operator="between">
      <formula>81</formula>
      <formula>100</formula>
    </cfRule>
  </conditionalFormatting>
  <conditionalFormatting sqref="I10:I69">
    <cfRule type="cellIs" dxfId="12" priority="1" operator="between">
      <formula>1</formula>
      <formula>20</formula>
    </cfRule>
    <cfRule type="cellIs" dxfId="11" priority="2" operator="between">
      <formula>21</formula>
      <formula>40</formula>
    </cfRule>
    <cfRule type="cellIs" dxfId="10" priority="3" operator="between">
      <formula>41</formula>
      <formula>60</formula>
    </cfRule>
    <cfRule type="cellIs" dxfId="9" priority="4" operator="between">
      <formula>61</formula>
      <formula>80</formula>
    </cfRule>
    <cfRule type="cellIs" dxfId="8" priority="5" operator="between">
      <formula>81</formula>
      <formula>100</formula>
    </cfRule>
  </conditionalFormatting>
  <dataValidations count="1">
    <dataValidation type="whole" allowBlank="1" showInputMessage="1" showErrorMessage="1" sqref="I9:I69" xr:uid="{00000000-0002-0000-0200-000000000000}">
      <formula1>1</formula1>
      <formula2>100</formula2>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214"/>
  <sheetViews>
    <sheetView zoomScale="85" zoomScaleNormal="85" workbookViewId="0">
      <pane xSplit="13" ySplit="6" topLeftCell="N23" activePane="bottomRight" state="frozen"/>
      <selection pane="topRight" activeCell="N1" sqref="N1"/>
      <selection pane="bottomLeft" activeCell="A7" sqref="A7"/>
      <selection pane="bottomRight" activeCell="G40" sqref="G40"/>
    </sheetView>
  </sheetViews>
  <sheetFormatPr baseColWidth="10" defaultRowHeight="15"/>
  <cols>
    <col min="1" max="1" width="3.1640625" style="65" customWidth="1"/>
    <col min="2" max="2" width="3" style="65" customWidth="1"/>
    <col min="3" max="3" width="13.83203125" style="65" customWidth="1"/>
    <col min="4" max="4" width="11" style="65" customWidth="1"/>
    <col min="5" max="5" width="13.33203125" style="65" customWidth="1"/>
    <col min="6" max="9" width="15.5" style="65" customWidth="1"/>
    <col min="10" max="10" width="14" style="65" customWidth="1"/>
    <col min="11" max="11" width="13" style="65" customWidth="1"/>
    <col min="12" max="12" width="13.5" style="65" customWidth="1"/>
    <col min="13" max="13" width="2.83203125" style="65" customWidth="1"/>
    <col min="14" max="14" width="3.5" customWidth="1"/>
  </cols>
  <sheetData>
    <row r="1" spans="1:13" s="8" customFormat="1" ht="28.5" customHeight="1">
      <c r="A1" s="109"/>
      <c r="B1" s="51"/>
      <c r="C1" s="51"/>
      <c r="D1" s="51"/>
      <c r="E1" s="51"/>
      <c r="F1" s="51"/>
      <c r="G1" s="51"/>
      <c r="H1" s="51"/>
      <c r="I1" s="51"/>
      <c r="J1" s="51"/>
      <c r="K1" s="51"/>
      <c r="L1" s="51"/>
      <c r="M1" s="51"/>
    </row>
    <row r="2" spans="1:13" s="8" customFormat="1" ht="27" customHeight="1" thickBot="1">
      <c r="A2" s="51"/>
      <c r="B2" s="51"/>
      <c r="C2" s="51"/>
      <c r="D2" s="51"/>
      <c r="E2" s="51"/>
      <c r="F2" s="51"/>
      <c r="G2" s="51"/>
      <c r="H2" s="51"/>
      <c r="I2" s="51"/>
      <c r="J2" s="51"/>
      <c r="K2" s="51"/>
      <c r="L2" s="51"/>
      <c r="M2" s="51"/>
    </row>
    <row r="3" spans="1:13" s="8" customFormat="1" ht="16" thickBot="1">
      <c r="A3" s="51"/>
      <c r="B3" s="52"/>
      <c r="C3" s="53"/>
      <c r="D3" s="53"/>
      <c r="E3" s="53"/>
      <c r="F3" s="53"/>
      <c r="G3" s="53"/>
      <c r="H3" s="53"/>
      <c r="I3" s="53"/>
      <c r="J3" s="53"/>
      <c r="K3" s="53"/>
      <c r="L3" s="53"/>
      <c r="M3" s="54"/>
    </row>
    <row r="4" spans="1:13" s="8" customFormat="1" ht="37">
      <c r="A4" s="51"/>
      <c r="B4" s="55"/>
      <c r="C4" s="264"/>
      <c r="D4" s="265"/>
      <c r="E4" s="270" t="s">
        <v>107</v>
      </c>
      <c r="F4" s="270"/>
      <c r="G4" s="270"/>
      <c r="H4" s="270"/>
      <c r="I4" s="270"/>
      <c r="J4" s="270"/>
      <c r="K4" s="270"/>
      <c r="L4" s="271"/>
      <c r="M4" s="56"/>
    </row>
    <row r="5" spans="1:13" s="8" customFormat="1" ht="25" thickBot="1">
      <c r="A5" s="51"/>
      <c r="B5" s="55"/>
      <c r="C5" s="266"/>
      <c r="D5" s="267"/>
      <c r="E5" s="268" t="s">
        <v>77</v>
      </c>
      <c r="F5" s="268"/>
      <c r="G5" s="268"/>
      <c r="H5" s="268"/>
      <c r="I5" s="268"/>
      <c r="J5" s="268"/>
      <c r="K5" s="268"/>
      <c r="L5" s="269"/>
      <c r="M5" s="56"/>
    </row>
    <row r="6" spans="1:13" s="8" customFormat="1" ht="6" customHeight="1">
      <c r="A6" s="51"/>
      <c r="B6" s="55"/>
      <c r="C6" s="57"/>
      <c r="D6" s="57"/>
      <c r="E6" s="57"/>
      <c r="F6" s="57"/>
      <c r="G6" s="57"/>
      <c r="H6" s="57"/>
      <c r="I6" s="57"/>
      <c r="J6" s="57"/>
      <c r="K6" s="57"/>
      <c r="L6" s="57"/>
      <c r="M6" s="56"/>
    </row>
    <row r="7" spans="1:13" s="8" customFormat="1" ht="34">
      <c r="A7" s="51"/>
      <c r="B7" s="55"/>
      <c r="C7" s="272" t="s">
        <v>65</v>
      </c>
      <c r="D7" s="272"/>
      <c r="E7" s="272"/>
      <c r="F7" s="272"/>
      <c r="G7" s="272"/>
      <c r="H7" s="272"/>
      <c r="I7" s="272"/>
      <c r="J7" s="272"/>
      <c r="K7" s="272"/>
      <c r="L7" s="272"/>
      <c r="M7" s="56"/>
    </row>
    <row r="8" spans="1:13" s="8" customFormat="1">
      <c r="A8" s="51"/>
      <c r="B8" s="55"/>
      <c r="C8" s="57"/>
      <c r="D8" s="57"/>
      <c r="E8" s="57"/>
      <c r="F8" s="57"/>
      <c r="G8" s="57"/>
      <c r="H8" s="57"/>
      <c r="I8" s="57"/>
      <c r="J8" s="57"/>
      <c r="K8" s="57"/>
      <c r="L8" s="57"/>
      <c r="M8" s="56"/>
    </row>
    <row r="9" spans="1:13" s="8" customFormat="1" ht="19">
      <c r="A9" s="51"/>
      <c r="B9" s="55"/>
      <c r="C9" s="58" t="s">
        <v>74</v>
      </c>
      <c r="D9" s="59"/>
      <c r="E9" s="59"/>
      <c r="F9" s="59"/>
      <c r="G9" s="59"/>
      <c r="H9" s="59"/>
      <c r="I9" s="59"/>
      <c r="J9" s="59"/>
      <c r="K9" s="59"/>
      <c r="L9" s="59"/>
      <c r="M9" s="56"/>
    </row>
    <row r="10" spans="1:13" s="8" customFormat="1">
      <c r="A10" s="51"/>
      <c r="B10" s="55"/>
      <c r="C10" s="57"/>
      <c r="D10" s="57"/>
      <c r="E10" s="57"/>
      <c r="F10" s="57"/>
      <c r="G10" s="57"/>
      <c r="H10" s="57"/>
      <c r="I10" s="57"/>
      <c r="J10" s="57"/>
      <c r="K10" s="57"/>
      <c r="L10" s="57"/>
      <c r="M10" s="56"/>
    </row>
    <row r="11" spans="1:13" s="8" customFormat="1">
      <c r="A11" s="51"/>
      <c r="B11" s="55"/>
      <c r="C11" s="57"/>
      <c r="D11" s="57"/>
      <c r="E11" s="57"/>
      <c r="F11" s="57"/>
      <c r="G11" s="57"/>
      <c r="H11" s="57"/>
      <c r="I11" s="57"/>
      <c r="J11" s="57"/>
      <c r="K11" s="57"/>
      <c r="L11" s="57"/>
      <c r="M11" s="56"/>
    </row>
    <row r="12" spans="1:13" s="8" customFormat="1">
      <c r="A12" s="51"/>
      <c r="B12" s="55"/>
      <c r="C12" s="57"/>
      <c r="D12" s="57"/>
      <c r="E12" s="57"/>
      <c r="F12" s="57"/>
      <c r="G12" s="57"/>
      <c r="H12" s="57"/>
      <c r="I12" s="57"/>
      <c r="J12" s="57"/>
      <c r="K12" s="57"/>
      <c r="L12" s="57"/>
      <c r="M12" s="56"/>
    </row>
    <row r="13" spans="1:13" s="8" customFormat="1">
      <c r="A13" s="51"/>
      <c r="B13" s="55"/>
      <c r="C13" s="57"/>
      <c r="D13" s="57"/>
      <c r="E13" s="57"/>
      <c r="F13" s="57"/>
      <c r="G13" s="57"/>
      <c r="H13" s="57"/>
      <c r="I13" s="57"/>
      <c r="J13" s="57"/>
      <c r="K13" s="57"/>
      <c r="L13" s="57"/>
      <c r="M13" s="56"/>
    </row>
    <row r="14" spans="1:13" s="8" customFormat="1">
      <c r="A14" s="51"/>
      <c r="B14" s="55"/>
      <c r="C14" s="57"/>
      <c r="D14" s="57"/>
      <c r="E14" s="57" t="s">
        <v>63</v>
      </c>
      <c r="F14" s="57" t="s">
        <v>1</v>
      </c>
      <c r="G14" s="57"/>
      <c r="H14" s="57"/>
      <c r="I14" s="57"/>
      <c r="J14" s="57"/>
      <c r="K14" s="57"/>
      <c r="L14" s="57"/>
      <c r="M14" s="56"/>
    </row>
    <row r="15" spans="1:13" s="8" customFormat="1">
      <c r="A15" s="51"/>
      <c r="B15" s="55"/>
      <c r="C15" s="57"/>
      <c r="D15" s="57" t="s">
        <v>64</v>
      </c>
      <c r="E15" s="57">
        <v>100</v>
      </c>
      <c r="F15" s="60">
        <f>AUTODIAGNÓSTICO!I6</f>
        <v>8.1803278688524586</v>
      </c>
      <c r="G15" s="57"/>
      <c r="H15" s="57"/>
      <c r="I15" s="57"/>
      <c r="J15" s="57"/>
      <c r="K15" s="57"/>
      <c r="L15" s="57"/>
      <c r="M15" s="56"/>
    </row>
    <row r="16" spans="1:13" s="8" customFormat="1">
      <c r="A16" s="51"/>
      <c r="B16" s="55"/>
      <c r="C16" s="57"/>
      <c r="D16" s="57"/>
      <c r="E16" s="57"/>
      <c r="F16" s="57"/>
      <c r="G16" s="57"/>
      <c r="H16" s="57"/>
      <c r="I16" s="57"/>
      <c r="J16" s="57"/>
      <c r="K16" s="57"/>
      <c r="L16" s="57"/>
      <c r="M16" s="56"/>
    </row>
    <row r="17" spans="1:13" s="8" customFormat="1">
      <c r="A17" s="51"/>
      <c r="B17" s="55"/>
      <c r="C17" s="57"/>
      <c r="D17" s="57"/>
      <c r="E17" s="57"/>
      <c r="F17" s="57"/>
      <c r="G17" s="57"/>
      <c r="H17" s="57"/>
      <c r="I17" s="57"/>
      <c r="J17" s="57"/>
      <c r="K17" s="57"/>
      <c r="L17" s="57"/>
      <c r="M17" s="56"/>
    </row>
    <row r="18" spans="1:13" s="8" customFormat="1">
      <c r="A18" s="51"/>
      <c r="B18" s="55"/>
      <c r="C18" s="57"/>
      <c r="D18" s="57"/>
      <c r="E18" s="57"/>
      <c r="F18" s="57"/>
      <c r="G18" s="57"/>
      <c r="H18" s="57"/>
      <c r="I18" s="57"/>
      <c r="J18" s="57"/>
      <c r="K18" s="57"/>
      <c r="L18" s="57"/>
      <c r="M18" s="56"/>
    </row>
    <row r="19" spans="1:13" s="8" customFormat="1">
      <c r="A19" s="51"/>
      <c r="B19" s="55"/>
      <c r="C19" s="57"/>
      <c r="D19" s="57"/>
      <c r="E19" s="57"/>
      <c r="F19" s="57"/>
      <c r="G19" s="57"/>
      <c r="H19" s="57"/>
      <c r="I19" s="57"/>
      <c r="J19" s="57"/>
      <c r="K19" s="57"/>
      <c r="L19" s="57"/>
      <c r="M19" s="56"/>
    </row>
    <row r="20" spans="1:13" s="8" customFormat="1">
      <c r="A20" s="51"/>
      <c r="B20" s="55"/>
      <c r="C20" s="57"/>
      <c r="D20" s="57"/>
      <c r="E20" s="57"/>
      <c r="F20" s="57"/>
      <c r="G20" s="57"/>
      <c r="H20" s="57"/>
      <c r="I20" s="57"/>
      <c r="J20" s="57"/>
      <c r="K20" s="57"/>
      <c r="L20" s="57"/>
      <c r="M20" s="56"/>
    </row>
    <row r="21" spans="1:13" s="8" customFormat="1">
      <c r="A21" s="51"/>
      <c r="B21" s="55"/>
      <c r="C21" s="57"/>
      <c r="D21" s="57"/>
      <c r="E21" s="57"/>
      <c r="F21" s="57"/>
      <c r="G21" s="57"/>
      <c r="H21" s="57"/>
      <c r="I21" s="57"/>
      <c r="J21" s="57"/>
      <c r="K21" s="57"/>
      <c r="L21" s="57"/>
      <c r="M21" s="56"/>
    </row>
    <row r="22" spans="1:13" s="8" customFormat="1">
      <c r="A22" s="51"/>
      <c r="B22" s="55"/>
      <c r="C22" s="57"/>
      <c r="D22" s="57"/>
      <c r="E22" s="57"/>
      <c r="F22" s="57"/>
      <c r="G22" s="57"/>
      <c r="H22" s="57"/>
      <c r="I22" s="57"/>
      <c r="J22" s="57"/>
      <c r="K22" s="57"/>
      <c r="L22" s="57"/>
      <c r="M22" s="56"/>
    </row>
    <row r="23" spans="1:13" s="8" customFormat="1">
      <c r="A23" s="51"/>
      <c r="B23" s="55"/>
      <c r="C23" s="57"/>
      <c r="D23" s="57"/>
      <c r="E23" s="57"/>
      <c r="F23" s="57"/>
      <c r="G23" s="57"/>
      <c r="H23" s="57"/>
      <c r="I23" s="57"/>
      <c r="J23" s="57"/>
      <c r="K23" s="57"/>
      <c r="L23" s="57"/>
      <c r="M23" s="56"/>
    </row>
    <row r="24" spans="1:13" s="8" customFormat="1">
      <c r="A24" s="51"/>
      <c r="B24" s="55"/>
      <c r="C24" s="57"/>
      <c r="D24" s="57"/>
      <c r="E24" s="57"/>
      <c r="F24" s="57"/>
      <c r="G24" s="57"/>
      <c r="H24" s="57"/>
      <c r="I24" s="57"/>
      <c r="J24" s="57"/>
      <c r="K24" s="57"/>
      <c r="L24" s="57"/>
      <c r="M24" s="56"/>
    </row>
    <row r="25" spans="1:13" s="8" customFormat="1">
      <c r="A25" s="51"/>
      <c r="B25" s="55"/>
      <c r="C25" s="57"/>
      <c r="D25" s="57"/>
      <c r="E25" s="57"/>
      <c r="F25" s="57"/>
      <c r="G25" s="57"/>
      <c r="H25" s="57"/>
      <c r="I25" s="57"/>
      <c r="J25" s="57"/>
      <c r="K25" s="57"/>
      <c r="L25" s="57"/>
      <c r="M25" s="56"/>
    </row>
    <row r="26" spans="1:13" s="8" customFormat="1">
      <c r="A26" s="51"/>
      <c r="B26" s="55"/>
      <c r="C26" s="57"/>
      <c r="D26" s="57"/>
      <c r="E26" s="57"/>
      <c r="F26" s="57"/>
      <c r="G26" s="57"/>
      <c r="H26" s="57"/>
      <c r="I26" s="57"/>
      <c r="J26" s="57"/>
      <c r="K26" s="57"/>
      <c r="L26" s="57"/>
      <c r="M26" s="56"/>
    </row>
    <row r="27" spans="1:13" s="8" customFormat="1">
      <c r="A27" s="51"/>
      <c r="B27" s="55"/>
      <c r="C27" s="57"/>
      <c r="D27" s="57"/>
      <c r="E27" s="57"/>
      <c r="F27" s="57"/>
      <c r="G27" s="57"/>
      <c r="H27" s="57"/>
      <c r="I27" s="57"/>
      <c r="J27" s="57"/>
      <c r="K27" s="57"/>
      <c r="L27" s="57"/>
      <c r="M27" s="56"/>
    </row>
    <row r="28" spans="1:13" s="8" customFormat="1">
      <c r="A28" s="51"/>
      <c r="B28" s="55"/>
      <c r="C28" s="57"/>
      <c r="D28" s="57"/>
      <c r="E28" s="57"/>
      <c r="F28" s="57"/>
      <c r="G28" s="57"/>
      <c r="H28" s="57"/>
      <c r="I28" s="57"/>
      <c r="J28" s="57"/>
      <c r="K28" s="57"/>
      <c r="L28" s="57"/>
      <c r="M28" s="56"/>
    </row>
    <row r="29" spans="1:13" s="8" customFormat="1">
      <c r="A29" s="51"/>
      <c r="B29" s="55"/>
      <c r="C29" s="57"/>
      <c r="D29" s="57"/>
      <c r="E29" s="57"/>
      <c r="F29" s="57"/>
      <c r="G29" s="57"/>
      <c r="H29" s="57"/>
      <c r="I29" s="57"/>
      <c r="J29" s="57"/>
      <c r="K29" s="57"/>
      <c r="L29" s="57"/>
      <c r="M29" s="56"/>
    </row>
    <row r="30" spans="1:13" s="8" customFormat="1">
      <c r="A30" s="51"/>
      <c r="B30" s="55"/>
      <c r="C30" s="57"/>
      <c r="D30" s="57"/>
      <c r="E30" s="57"/>
      <c r="F30" s="57"/>
      <c r="G30" s="57"/>
      <c r="H30" s="57"/>
      <c r="I30" s="57"/>
      <c r="J30" s="57"/>
      <c r="K30" s="57"/>
      <c r="L30" s="57"/>
      <c r="M30" s="56"/>
    </row>
    <row r="31" spans="1:13" s="8" customFormat="1">
      <c r="A31" s="51"/>
      <c r="B31" s="55"/>
      <c r="C31" s="57"/>
      <c r="D31" s="57"/>
      <c r="E31" s="57"/>
      <c r="F31" s="57"/>
      <c r="G31" s="57"/>
      <c r="H31" s="57"/>
      <c r="I31" s="57"/>
      <c r="J31" s="57"/>
      <c r="K31" s="57"/>
      <c r="L31" s="57"/>
      <c r="M31" s="56"/>
    </row>
    <row r="32" spans="1:13" s="8" customFormat="1" ht="19">
      <c r="A32" s="51"/>
      <c r="B32" s="55"/>
      <c r="C32" s="58" t="s">
        <v>66</v>
      </c>
      <c r="D32" s="59"/>
      <c r="E32" s="59"/>
      <c r="F32" s="59"/>
      <c r="G32" s="59"/>
      <c r="H32" s="59"/>
      <c r="I32" s="59"/>
      <c r="J32" s="59"/>
      <c r="K32" s="59"/>
      <c r="L32" s="59"/>
      <c r="M32" s="56"/>
    </row>
    <row r="33" spans="1:13" s="8" customFormat="1">
      <c r="A33" s="51"/>
      <c r="B33" s="55"/>
      <c r="C33" s="57"/>
      <c r="D33" s="57"/>
      <c r="E33" s="57"/>
      <c r="F33" s="57"/>
      <c r="G33" s="57"/>
      <c r="H33" s="57"/>
      <c r="I33" s="57"/>
      <c r="J33" s="57"/>
      <c r="K33" s="57"/>
      <c r="L33" s="57"/>
      <c r="M33" s="56"/>
    </row>
    <row r="34" spans="1:13" s="8" customFormat="1">
      <c r="A34" s="51"/>
      <c r="B34" s="55"/>
      <c r="C34" s="57"/>
      <c r="D34" s="57"/>
      <c r="E34" s="57" t="s">
        <v>67</v>
      </c>
      <c r="F34" s="57" t="s">
        <v>68</v>
      </c>
      <c r="G34" s="57"/>
      <c r="H34" s="57"/>
      <c r="I34" s="57"/>
      <c r="J34" s="57"/>
      <c r="K34" s="57"/>
      <c r="L34" s="57"/>
      <c r="M34" s="56"/>
    </row>
    <row r="35" spans="1:13" s="8" customFormat="1">
      <c r="A35" s="51"/>
      <c r="B35" s="55"/>
      <c r="C35" s="57"/>
      <c r="D35" s="57" t="str">
        <f>AUTODIAGNÓSTICO!B9</f>
        <v>PLANEAR</v>
      </c>
      <c r="E35" s="57">
        <v>100</v>
      </c>
      <c r="F35" s="57">
        <f>AUTODIAGNÓSTICO!D9</f>
        <v>8.4571428571428573</v>
      </c>
      <c r="G35" s="57"/>
      <c r="H35" s="57"/>
      <c r="I35" s="57"/>
      <c r="J35" s="57"/>
      <c r="K35" s="57"/>
      <c r="L35" s="57"/>
      <c r="M35" s="56"/>
    </row>
    <row r="36" spans="1:13" s="8" customFormat="1">
      <c r="A36" s="51"/>
      <c r="B36" s="55"/>
      <c r="C36" s="57"/>
      <c r="D36" s="57" t="str">
        <f>AUTODIAGNÓSTICO!B28</f>
        <v>EJECUTAR</v>
      </c>
      <c r="E36" s="57">
        <v>100</v>
      </c>
      <c r="F36" s="57">
        <f>AUTODIAGNÓSTICO!D28</f>
        <v>8.1071428571428577</v>
      </c>
      <c r="G36" s="57"/>
      <c r="H36" s="57"/>
      <c r="I36" s="57"/>
      <c r="J36" s="57"/>
      <c r="K36" s="57"/>
      <c r="L36" s="57"/>
      <c r="M36" s="56"/>
    </row>
    <row r="37" spans="1:13" s="8" customFormat="1">
      <c r="A37" s="51"/>
      <c r="B37" s="55"/>
      <c r="C37" s="57"/>
      <c r="D37" s="57" t="str">
        <f>AUTODIAGNÓSTICO!B56</f>
        <v>VERIFICAR</v>
      </c>
      <c r="E37" s="57">
        <v>100</v>
      </c>
      <c r="F37" s="57">
        <f>AUTODIAGNÓSTICO!D56</f>
        <v>8.1111111111111107</v>
      </c>
      <c r="G37" s="57"/>
      <c r="H37" s="57"/>
      <c r="I37" s="57"/>
      <c r="J37" s="57"/>
      <c r="K37" s="57"/>
      <c r="L37" s="57"/>
      <c r="M37" s="56"/>
    </row>
    <row r="38" spans="1:13" s="8" customFormat="1">
      <c r="A38" s="51"/>
      <c r="B38" s="55"/>
      <c r="C38" s="57"/>
      <c r="D38" s="57" t="str">
        <f>AUTODIAGNÓSTICO!B65</f>
        <v>ACTUAR</v>
      </c>
      <c r="E38" s="57">
        <v>100</v>
      </c>
      <c r="F38" s="57">
        <f>AUTODIAGNÓSTICO!D65</f>
        <v>8.1999999999999993</v>
      </c>
      <c r="G38" s="57"/>
      <c r="H38" s="57"/>
      <c r="I38" s="57"/>
      <c r="J38" s="57"/>
      <c r="K38" s="57"/>
      <c r="L38" s="57"/>
      <c r="M38" s="56"/>
    </row>
    <row r="39" spans="1:13" s="8" customFormat="1">
      <c r="A39" s="51"/>
      <c r="B39" s="55"/>
      <c r="C39" s="57"/>
      <c r="D39" s="57"/>
      <c r="E39" s="57"/>
      <c r="F39" s="57"/>
      <c r="G39" s="57"/>
      <c r="H39" s="57"/>
      <c r="I39" s="57"/>
      <c r="J39" s="57"/>
      <c r="K39" s="57"/>
      <c r="L39" s="57"/>
      <c r="M39" s="56"/>
    </row>
    <row r="40" spans="1:13" s="8" customFormat="1">
      <c r="A40" s="51"/>
      <c r="B40" s="55"/>
      <c r="C40" s="57"/>
      <c r="D40" s="57"/>
      <c r="E40" s="57"/>
      <c r="F40" s="57"/>
      <c r="G40" s="57"/>
      <c r="H40" s="57"/>
      <c r="I40" s="57"/>
      <c r="J40" s="57"/>
      <c r="K40" s="57"/>
      <c r="L40" s="57"/>
      <c r="M40" s="56"/>
    </row>
    <row r="41" spans="1:13" s="8" customFormat="1">
      <c r="A41" s="51"/>
      <c r="B41" s="55"/>
      <c r="C41" s="57"/>
      <c r="D41" s="57"/>
      <c r="E41" s="57"/>
      <c r="F41" s="57"/>
      <c r="G41" s="57"/>
      <c r="H41" s="57"/>
      <c r="I41" s="57"/>
      <c r="J41" s="57"/>
      <c r="K41" s="57"/>
      <c r="L41" s="57"/>
      <c r="M41" s="56"/>
    </row>
    <row r="42" spans="1:13" s="8" customFormat="1">
      <c r="A42" s="51"/>
      <c r="B42" s="55"/>
      <c r="C42" s="57"/>
      <c r="D42" s="57"/>
      <c r="E42" s="57"/>
      <c r="F42" s="57"/>
      <c r="G42" s="57"/>
      <c r="H42" s="57"/>
      <c r="I42" s="57"/>
      <c r="J42" s="57"/>
      <c r="K42" s="57"/>
      <c r="L42" s="57"/>
      <c r="M42" s="56"/>
    </row>
    <row r="43" spans="1:13" s="8" customFormat="1">
      <c r="A43" s="51"/>
      <c r="B43" s="55"/>
      <c r="C43" s="57"/>
      <c r="D43" s="57"/>
      <c r="E43" s="57"/>
      <c r="F43" s="57"/>
      <c r="G43" s="57"/>
      <c r="H43" s="57"/>
      <c r="I43" s="57"/>
      <c r="J43" s="57"/>
      <c r="K43" s="57"/>
      <c r="L43" s="57"/>
      <c r="M43" s="56"/>
    </row>
    <row r="44" spans="1:13" s="8" customFormat="1">
      <c r="A44" s="51"/>
      <c r="B44" s="55"/>
      <c r="C44" s="57"/>
      <c r="D44" s="57"/>
      <c r="E44" s="57"/>
      <c r="F44" s="57"/>
      <c r="G44" s="57"/>
      <c r="H44" s="57"/>
      <c r="I44" s="57"/>
      <c r="J44" s="57"/>
      <c r="K44" s="57"/>
      <c r="L44" s="57"/>
      <c r="M44" s="56"/>
    </row>
    <row r="45" spans="1:13" s="8" customFormat="1">
      <c r="A45" s="51"/>
      <c r="B45" s="55"/>
      <c r="C45" s="57"/>
      <c r="D45" s="57"/>
      <c r="E45" s="57"/>
      <c r="F45" s="57"/>
      <c r="G45" s="57"/>
      <c r="H45" s="57"/>
      <c r="I45" s="57"/>
      <c r="J45" s="57"/>
      <c r="K45" s="57"/>
      <c r="L45" s="57"/>
      <c r="M45" s="56"/>
    </row>
    <row r="46" spans="1:13" s="8" customFormat="1">
      <c r="A46" s="51"/>
      <c r="B46" s="55"/>
      <c r="C46" s="57"/>
      <c r="D46" s="57"/>
      <c r="E46" s="57"/>
      <c r="F46" s="57"/>
      <c r="G46" s="57"/>
      <c r="H46" s="57"/>
      <c r="I46" s="57"/>
      <c r="J46" s="57"/>
      <c r="K46" s="57"/>
      <c r="L46" s="57"/>
      <c r="M46" s="56"/>
    </row>
    <row r="47" spans="1:13" s="8" customFormat="1">
      <c r="A47" s="51"/>
      <c r="B47" s="55"/>
      <c r="C47" s="57"/>
      <c r="D47" s="57"/>
      <c r="E47" s="57"/>
      <c r="F47" s="57"/>
      <c r="G47" s="57"/>
      <c r="H47" s="57"/>
      <c r="I47" s="57"/>
      <c r="J47" s="57"/>
      <c r="K47" s="57"/>
      <c r="L47" s="57"/>
      <c r="M47" s="56"/>
    </row>
    <row r="48" spans="1:13" s="8" customFormat="1">
      <c r="A48" s="51"/>
      <c r="B48" s="55"/>
      <c r="C48" s="57"/>
      <c r="D48" s="57"/>
      <c r="E48" s="57"/>
      <c r="F48" s="57"/>
      <c r="G48" s="57"/>
      <c r="H48" s="57"/>
      <c r="I48" s="57"/>
      <c r="J48" s="57"/>
      <c r="K48" s="57"/>
      <c r="L48" s="57"/>
      <c r="M48" s="56"/>
    </row>
    <row r="49" spans="1:13" s="8" customFormat="1">
      <c r="A49" s="51"/>
      <c r="B49" s="55"/>
      <c r="C49" s="57"/>
      <c r="D49" s="57"/>
      <c r="E49" s="57"/>
      <c r="F49" s="57"/>
      <c r="G49" s="57"/>
      <c r="H49" s="57"/>
      <c r="I49" s="57"/>
      <c r="J49" s="57"/>
      <c r="K49" s="57"/>
      <c r="L49" s="57"/>
      <c r="M49" s="56"/>
    </row>
    <row r="50" spans="1:13" s="8" customFormat="1">
      <c r="A50" s="51"/>
      <c r="B50" s="55"/>
      <c r="C50" s="57"/>
      <c r="D50" s="57"/>
      <c r="E50" s="57"/>
      <c r="F50" s="57"/>
      <c r="G50" s="57"/>
      <c r="H50" s="57"/>
      <c r="I50" s="57"/>
      <c r="J50" s="57"/>
      <c r="K50" s="57"/>
      <c r="L50" s="57"/>
      <c r="M50" s="56"/>
    </row>
    <row r="51" spans="1:13" s="8" customFormat="1">
      <c r="A51" s="51"/>
      <c r="B51" s="55"/>
      <c r="C51" s="57"/>
      <c r="D51" s="57"/>
      <c r="E51" s="57"/>
      <c r="F51" s="57"/>
      <c r="G51" s="57"/>
      <c r="H51" s="57"/>
      <c r="I51" s="57"/>
      <c r="J51" s="57"/>
      <c r="K51" s="57"/>
      <c r="L51" s="57"/>
      <c r="M51" s="56"/>
    </row>
    <row r="52" spans="1:13" s="8" customFormat="1">
      <c r="A52" s="51"/>
      <c r="B52" s="55"/>
      <c r="C52" s="57"/>
      <c r="D52" s="57"/>
      <c r="E52" s="57"/>
      <c r="F52" s="57"/>
      <c r="G52" s="57"/>
      <c r="H52" s="57"/>
      <c r="I52" s="57"/>
      <c r="J52" s="57"/>
      <c r="K52" s="57"/>
      <c r="L52" s="57"/>
      <c r="M52" s="56"/>
    </row>
    <row r="53" spans="1:13" s="8" customFormat="1">
      <c r="A53" s="51"/>
      <c r="B53" s="55"/>
      <c r="C53" s="57"/>
      <c r="D53" s="57"/>
      <c r="E53" s="57"/>
      <c r="F53" s="57"/>
      <c r="G53" s="57"/>
      <c r="H53" s="57"/>
      <c r="I53" s="57"/>
      <c r="J53" s="57"/>
      <c r="K53" s="57"/>
      <c r="L53" s="57"/>
      <c r="M53" s="56"/>
    </row>
    <row r="54" spans="1:13" s="8" customFormat="1" ht="19">
      <c r="A54" s="51"/>
      <c r="B54" s="55"/>
      <c r="C54" s="58" t="s">
        <v>69</v>
      </c>
      <c r="D54" s="59"/>
      <c r="E54" s="59"/>
      <c r="F54" s="59"/>
      <c r="G54" s="59"/>
      <c r="H54" s="59"/>
      <c r="I54" s="59"/>
      <c r="J54" s="59"/>
      <c r="K54" s="59"/>
      <c r="L54" s="59"/>
      <c r="M54" s="56"/>
    </row>
    <row r="55" spans="1:13" s="8" customFormat="1">
      <c r="A55" s="51"/>
      <c r="B55" s="55"/>
      <c r="C55" s="57"/>
      <c r="D55" s="57"/>
      <c r="E55" s="57"/>
      <c r="F55" s="57"/>
      <c r="G55" s="57"/>
      <c r="H55" s="57"/>
      <c r="I55" s="57"/>
      <c r="J55" s="57"/>
      <c r="K55" s="57"/>
      <c r="L55" s="57"/>
      <c r="M55" s="56"/>
    </row>
    <row r="56" spans="1:13" s="8" customFormat="1">
      <c r="A56" s="51"/>
      <c r="B56" s="55"/>
      <c r="C56" s="263" t="s">
        <v>70</v>
      </c>
      <c r="D56" s="263"/>
      <c r="E56" s="263"/>
      <c r="F56" s="263"/>
      <c r="G56" s="263"/>
      <c r="H56" s="263"/>
      <c r="I56" s="263"/>
      <c r="J56" s="263"/>
      <c r="K56" s="263"/>
      <c r="L56" s="263"/>
      <c r="M56" s="56"/>
    </row>
    <row r="57" spans="1:13" s="8" customFormat="1">
      <c r="A57" s="51"/>
      <c r="B57" s="55"/>
      <c r="C57" s="113"/>
      <c r="D57" s="113"/>
      <c r="E57" s="113"/>
      <c r="F57" s="113"/>
      <c r="G57" s="113"/>
      <c r="H57" s="113"/>
      <c r="I57" s="113"/>
      <c r="J57" s="113"/>
      <c r="K57" s="57"/>
      <c r="L57" s="57"/>
      <c r="M57" s="56"/>
    </row>
    <row r="58" spans="1:13" s="8" customFormat="1">
      <c r="A58" s="51"/>
      <c r="B58" s="55"/>
      <c r="C58" s="57"/>
      <c r="D58" s="57"/>
      <c r="E58" s="57"/>
      <c r="F58" s="57"/>
      <c r="G58" s="57"/>
      <c r="H58" s="57"/>
      <c r="I58" s="57"/>
      <c r="J58" s="57"/>
      <c r="K58" s="57"/>
      <c r="L58" s="57"/>
      <c r="M58" s="56"/>
    </row>
    <row r="59" spans="1:13" s="8" customFormat="1">
      <c r="A59" s="51"/>
      <c r="B59" s="55"/>
      <c r="C59" s="57"/>
      <c r="D59" s="57"/>
      <c r="E59" s="57" t="s">
        <v>2</v>
      </c>
      <c r="F59" s="57" t="s">
        <v>63</v>
      </c>
      <c r="G59" s="57" t="s">
        <v>1</v>
      </c>
      <c r="H59" s="57"/>
      <c r="I59" s="57"/>
      <c r="J59" s="57"/>
      <c r="K59" s="57"/>
      <c r="L59" s="57"/>
      <c r="M59" s="56"/>
    </row>
    <row r="60" spans="1:13" s="8" customFormat="1">
      <c r="A60" s="51"/>
      <c r="B60" s="55"/>
      <c r="C60" s="57"/>
      <c r="D60" s="57"/>
      <c r="E60" s="57" t="str">
        <f>AUTODIAGNÓSTICO!E9</f>
        <v>Sensibilizar frente al proceso de Rendición de Cuentas</v>
      </c>
      <c r="F60" s="57">
        <v>100</v>
      </c>
      <c r="G60" s="60">
        <f>AUTODIAGNÓSTICO!G9</f>
        <v>9</v>
      </c>
      <c r="H60" s="57"/>
      <c r="I60" s="57"/>
      <c r="J60" s="57"/>
      <c r="K60" s="57"/>
      <c r="L60" s="57"/>
      <c r="M60" s="56"/>
    </row>
    <row r="61" spans="1:13" s="8" customFormat="1">
      <c r="A61" s="51"/>
      <c r="B61" s="55"/>
      <c r="C61" s="57"/>
      <c r="D61" s="57"/>
      <c r="E61" s="57" t="str">
        <f>AUTODIAGNÓSTICO!E10</f>
        <v>Analizar las debilidades y fortalezas para la rendicón de cuentas</v>
      </c>
      <c r="F61" s="57">
        <v>100</v>
      </c>
      <c r="G61" s="60">
        <f>AUTODIAGNÓSTICO!G10</f>
        <v>8.3333333333333339</v>
      </c>
      <c r="H61" s="57"/>
      <c r="I61" s="57"/>
      <c r="J61" s="57"/>
      <c r="K61" s="57"/>
      <c r="L61" s="57"/>
      <c r="M61" s="56"/>
    </row>
    <row r="62" spans="1:13" s="8" customFormat="1">
      <c r="A62" s="51"/>
      <c r="B62" s="55"/>
      <c r="C62" s="57"/>
      <c r="D62" s="57"/>
      <c r="E62" s="57" t="str">
        <f>AUTODIAGNÓSTICO!E13</f>
        <v>Identificar espacios de articulación y cooperación para la rendición de cuentas</v>
      </c>
      <c r="F62" s="57">
        <v>100</v>
      </c>
      <c r="G62" s="60">
        <f>AUTODIAGNÓSTICO!G13</f>
        <v>8.5</v>
      </c>
      <c r="H62" s="57"/>
      <c r="I62" s="57"/>
      <c r="J62" s="57"/>
      <c r="K62" s="57"/>
      <c r="L62" s="57"/>
      <c r="M62" s="56"/>
    </row>
    <row r="63" spans="1:13" s="8" customFormat="1">
      <c r="A63" s="51"/>
      <c r="B63" s="55"/>
      <c r="C63" s="57"/>
      <c r="D63" s="57"/>
      <c r="E63" s="57" t="str">
        <f>AUTODIAGNÓSTICO!E15</f>
        <v>Construir la estrategia de rendición de cuentas
 Paso 1. 
Identificación de los espacios de diálogo en los que la entidad rendirá cuentas</v>
      </c>
      <c r="F63" s="57">
        <v>100</v>
      </c>
      <c r="G63" s="60">
        <f>AUTODIAGNÓSTICO!G15</f>
        <v>8.1666666666666661</v>
      </c>
      <c r="H63" s="57"/>
      <c r="I63" s="57"/>
      <c r="J63" s="57"/>
      <c r="K63" s="57"/>
      <c r="L63" s="57"/>
      <c r="M63" s="56"/>
    </row>
    <row r="64" spans="1:13" s="8" customFormat="1">
      <c r="A64" s="51"/>
      <c r="B64" s="55"/>
      <c r="C64" s="57"/>
      <c r="D64" s="57"/>
      <c r="E64" s="57" t="str">
        <f>AUTODIAGNÓSTICO!E21</f>
        <v>Construir la estrategia de rendición de cuentas 
 Paso 2. 
Definir la estrategia para implementar el ejercicio de rendición de cuentas</v>
      </c>
      <c r="F64" s="57">
        <v>100</v>
      </c>
      <c r="G64" s="60">
        <f>AUTODIAGNÓSTICO!G21</f>
        <v>8.2857142857142865</v>
      </c>
      <c r="H64" s="57"/>
      <c r="I64" s="57"/>
      <c r="J64" s="57"/>
      <c r="K64" s="57"/>
      <c r="L64" s="57"/>
      <c r="M64" s="56"/>
    </row>
    <row r="65" spans="1:13" s="8" customFormat="1">
      <c r="A65" s="51"/>
      <c r="B65" s="55"/>
      <c r="C65" s="57"/>
      <c r="D65" s="57"/>
      <c r="E65" s="57"/>
      <c r="F65" s="57"/>
      <c r="G65" s="57"/>
      <c r="H65" s="57"/>
      <c r="I65" s="57"/>
      <c r="J65" s="57"/>
      <c r="K65" s="57"/>
      <c r="L65" s="57"/>
      <c r="M65" s="56"/>
    </row>
    <row r="66" spans="1:13" s="8" customFormat="1">
      <c r="A66" s="51"/>
      <c r="B66" s="55"/>
      <c r="C66" s="57"/>
      <c r="D66" s="57"/>
      <c r="E66" s="57"/>
      <c r="F66" s="57"/>
      <c r="G66" s="57"/>
      <c r="H66" s="57"/>
      <c r="I66" s="57"/>
      <c r="J66" s="57"/>
      <c r="K66" s="57"/>
      <c r="L66" s="57"/>
      <c r="M66" s="56"/>
    </row>
    <row r="67" spans="1:13" s="8" customFormat="1">
      <c r="A67" s="51"/>
      <c r="B67" s="55"/>
      <c r="C67" s="57"/>
      <c r="D67" s="57"/>
      <c r="E67" s="57"/>
      <c r="F67" s="57"/>
      <c r="G67" s="57"/>
      <c r="H67" s="57"/>
      <c r="I67" s="57"/>
      <c r="J67" s="57"/>
      <c r="K67" s="57"/>
      <c r="L67" s="57"/>
      <c r="M67" s="56"/>
    </row>
    <row r="68" spans="1:13" s="8" customFormat="1">
      <c r="A68" s="51"/>
      <c r="B68" s="55"/>
      <c r="C68" s="57"/>
      <c r="D68" s="57"/>
      <c r="E68" s="57"/>
      <c r="F68" s="57"/>
      <c r="G68" s="57"/>
      <c r="H68" s="57"/>
      <c r="I68" s="57"/>
      <c r="J68" s="57"/>
      <c r="K68" s="57"/>
      <c r="L68" s="57"/>
      <c r="M68" s="56"/>
    </row>
    <row r="69" spans="1:13" s="8" customFormat="1">
      <c r="A69" s="51"/>
      <c r="B69" s="55"/>
      <c r="C69" s="57"/>
      <c r="D69" s="57"/>
      <c r="E69" s="57"/>
      <c r="F69" s="57"/>
      <c r="G69" s="57"/>
      <c r="H69" s="57"/>
      <c r="I69" s="57"/>
      <c r="J69" s="57"/>
      <c r="K69" s="57"/>
      <c r="L69" s="57"/>
      <c r="M69" s="56"/>
    </row>
    <row r="70" spans="1:13" s="8" customFormat="1">
      <c r="A70" s="51"/>
      <c r="B70" s="55"/>
      <c r="C70" s="57"/>
      <c r="D70" s="57"/>
      <c r="E70" s="57"/>
      <c r="F70" s="57"/>
      <c r="G70" s="57"/>
      <c r="H70" s="57"/>
      <c r="I70" s="57"/>
      <c r="J70" s="57"/>
      <c r="K70" s="57"/>
      <c r="L70" s="57"/>
      <c r="M70" s="56"/>
    </row>
    <row r="71" spans="1:13" s="8" customFormat="1">
      <c r="A71" s="51"/>
      <c r="B71" s="55"/>
      <c r="C71" s="57"/>
      <c r="D71" s="57"/>
      <c r="E71" s="57"/>
      <c r="F71" s="57"/>
      <c r="G71" s="57"/>
      <c r="H71" s="57"/>
      <c r="I71" s="57"/>
      <c r="J71" s="57"/>
      <c r="K71" s="57"/>
      <c r="L71" s="57"/>
      <c r="M71" s="56"/>
    </row>
    <row r="72" spans="1:13" s="8" customFormat="1">
      <c r="A72" s="51"/>
      <c r="B72" s="55"/>
      <c r="C72" s="57"/>
      <c r="D72" s="57"/>
      <c r="E72" s="57"/>
      <c r="F72" s="57"/>
      <c r="G72" s="57"/>
      <c r="H72" s="57"/>
      <c r="I72" s="57"/>
      <c r="J72" s="57"/>
      <c r="K72" s="57"/>
      <c r="L72" s="57"/>
      <c r="M72" s="56"/>
    </row>
    <row r="73" spans="1:13" s="8" customFormat="1">
      <c r="A73" s="51"/>
      <c r="B73" s="55"/>
      <c r="C73" s="57"/>
      <c r="D73" s="57"/>
      <c r="E73" s="57"/>
      <c r="F73" s="57"/>
      <c r="G73" s="57"/>
      <c r="H73" s="57"/>
      <c r="I73" s="57"/>
      <c r="J73" s="57"/>
      <c r="K73" s="57"/>
      <c r="L73" s="57"/>
      <c r="M73" s="56"/>
    </row>
    <row r="74" spans="1:13" s="8" customFormat="1">
      <c r="A74" s="51"/>
      <c r="B74" s="55"/>
      <c r="C74" s="57"/>
      <c r="D74" s="57"/>
      <c r="E74" s="57"/>
      <c r="F74" s="57"/>
      <c r="G74" s="57"/>
      <c r="H74" s="57"/>
      <c r="I74" s="57"/>
      <c r="J74" s="57"/>
      <c r="K74" s="57"/>
      <c r="L74" s="57"/>
      <c r="M74" s="56"/>
    </row>
    <row r="75" spans="1:13" s="8" customFormat="1">
      <c r="A75" s="51"/>
      <c r="B75" s="55"/>
      <c r="C75" s="57"/>
      <c r="D75" s="57"/>
      <c r="E75" s="57"/>
      <c r="F75" s="57"/>
      <c r="G75" s="57"/>
      <c r="H75" s="57"/>
      <c r="I75" s="57"/>
      <c r="J75" s="57"/>
      <c r="K75" s="57"/>
      <c r="L75" s="57"/>
      <c r="M75" s="56"/>
    </row>
    <row r="76" spans="1:13" s="8" customFormat="1">
      <c r="A76" s="51"/>
      <c r="B76" s="55"/>
      <c r="C76" s="57"/>
      <c r="D76" s="57"/>
      <c r="E76" s="57"/>
      <c r="F76" s="57"/>
      <c r="G76" s="57"/>
      <c r="H76" s="57"/>
      <c r="I76" s="57"/>
      <c r="J76" s="57"/>
      <c r="K76" s="57"/>
      <c r="L76" s="57"/>
      <c r="M76" s="56"/>
    </row>
    <row r="77" spans="1:13" s="8" customFormat="1">
      <c r="A77" s="51"/>
      <c r="B77" s="55"/>
      <c r="C77" s="57"/>
      <c r="D77" s="57"/>
      <c r="E77" s="57"/>
      <c r="F77" s="57"/>
      <c r="G77" s="57"/>
      <c r="H77" s="57"/>
      <c r="I77" s="57"/>
      <c r="J77" s="57"/>
      <c r="K77" s="57"/>
      <c r="L77" s="57"/>
      <c r="M77" s="56"/>
    </row>
    <row r="78" spans="1:13" s="8" customFormat="1">
      <c r="A78" s="51"/>
      <c r="B78" s="55"/>
      <c r="C78" s="263" t="s">
        <v>71</v>
      </c>
      <c r="D78" s="263"/>
      <c r="E78" s="263"/>
      <c r="F78" s="263"/>
      <c r="G78" s="263"/>
      <c r="H78" s="263"/>
      <c r="I78" s="263"/>
      <c r="J78" s="263"/>
      <c r="K78" s="263"/>
      <c r="L78" s="263"/>
      <c r="M78" s="56"/>
    </row>
    <row r="79" spans="1:13" s="8" customFormat="1">
      <c r="A79" s="51"/>
      <c r="B79" s="55"/>
      <c r="C79" s="57"/>
      <c r="D79" s="57"/>
      <c r="E79" s="57"/>
      <c r="F79" s="57"/>
      <c r="G79" s="57"/>
      <c r="H79" s="57"/>
      <c r="I79" s="57"/>
      <c r="J79" s="57"/>
      <c r="K79" s="57"/>
      <c r="L79" s="57"/>
      <c r="M79" s="56"/>
    </row>
    <row r="80" spans="1:13" s="8" customFormat="1">
      <c r="A80" s="51"/>
      <c r="B80" s="55"/>
      <c r="C80" s="57"/>
      <c r="D80" s="57"/>
      <c r="E80" s="57" t="s">
        <v>2</v>
      </c>
      <c r="F80" s="57" t="s">
        <v>63</v>
      </c>
      <c r="G80" s="57" t="s">
        <v>1</v>
      </c>
      <c r="H80" s="57"/>
      <c r="I80" s="57"/>
      <c r="J80" s="57"/>
      <c r="K80" s="57"/>
      <c r="L80" s="57"/>
      <c r="M80" s="56"/>
    </row>
    <row r="81" spans="1:13" s="8" customFormat="1">
      <c r="A81" s="51"/>
      <c r="B81" s="55"/>
      <c r="C81" s="57"/>
      <c r="D81" s="57"/>
      <c r="E81" s="57" t="str">
        <f>AUTODIAGNÓSTICO!E28</f>
        <v xml:space="preserve">Generación y análisis de la información para el diálogo en la rendición de cuentas en lenguaje claro </v>
      </c>
      <c r="F81" s="57">
        <v>100</v>
      </c>
      <c r="G81" s="57">
        <f>AUTODIAGNÓSTICO!G28</f>
        <v>8.2857142857142865</v>
      </c>
      <c r="H81" s="57"/>
      <c r="I81" s="57"/>
      <c r="J81" s="57"/>
      <c r="K81" s="57"/>
      <c r="L81" s="57"/>
      <c r="M81" s="56"/>
    </row>
    <row r="82" spans="1:13" s="8" customFormat="1">
      <c r="A82" s="51"/>
      <c r="B82" s="55"/>
      <c r="C82" s="57"/>
      <c r="D82" s="57"/>
      <c r="E82" s="57" t="str">
        <f>AUTODIAGNÓSTICO!E35</f>
        <v xml:space="preserve">Publicación de la información 
 a través de los diferentes canales de comunicación </v>
      </c>
      <c r="F82" s="57">
        <v>100</v>
      </c>
      <c r="G82" s="57">
        <f>AUTODIAGNÓSTICO!G35</f>
        <v>7</v>
      </c>
      <c r="H82" s="57"/>
      <c r="I82" s="57"/>
      <c r="J82" s="57"/>
      <c r="K82" s="57"/>
      <c r="L82" s="57"/>
      <c r="M82" s="56"/>
    </row>
    <row r="83" spans="1:13" s="8" customFormat="1">
      <c r="A83" s="51"/>
      <c r="B83" s="55"/>
      <c r="C83" s="57"/>
      <c r="D83" s="57"/>
      <c r="E83" s="57" t="str">
        <f>AUTODIAGNÓSTICO!E38</f>
        <v>Preparar los espacios de diálogo</v>
      </c>
      <c r="F83" s="57">
        <v>100</v>
      </c>
      <c r="G83" s="57">
        <f>AUTODIAGNÓSTICO!G38</f>
        <v>8.3333333333333339</v>
      </c>
      <c r="H83" s="57"/>
      <c r="I83" s="57"/>
      <c r="J83" s="57"/>
      <c r="K83" s="57"/>
      <c r="L83" s="57"/>
      <c r="M83" s="56"/>
    </row>
    <row r="84" spans="1:13" s="8" customFormat="1">
      <c r="A84" s="51"/>
      <c r="B84" s="55"/>
      <c r="C84" s="57"/>
      <c r="D84" s="57"/>
      <c r="E84" s="57" t="str">
        <f>AUTODIAGNÓSTICO!E41</f>
        <v>Convocar a los ciudadanos y grupos de interés para participar en los espacios de diálogo para la rendición de cuentas</v>
      </c>
      <c r="F84" s="57">
        <v>100</v>
      </c>
      <c r="G84" s="57">
        <f>AUTODIAGNÓSTICO!G41</f>
        <v>8.3333333333333339</v>
      </c>
      <c r="H84" s="57"/>
      <c r="I84" s="57"/>
      <c r="J84" s="57"/>
      <c r="K84" s="57"/>
      <c r="L84" s="57"/>
      <c r="M84" s="56"/>
    </row>
    <row r="85" spans="1:13" s="8" customFormat="1">
      <c r="A85" s="51"/>
      <c r="B85" s="55"/>
      <c r="C85" s="57"/>
      <c r="D85" s="57"/>
      <c r="E85" s="57" t="str">
        <f>AUTODIAGNÓSTICO!E44</f>
        <v>Realizar espacios de diálogo  de rendición de cuentas</v>
      </c>
      <c r="F85" s="57">
        <v>100</v>
      </c>
      <c r="G85" s="61">
        <f>AUTODIAGNÓSTICO!G44</f>
        <v>8.1666666666666661</v>
      </c>
      <c r="H85" s="57"/>
      <c r="I85" s="57"/>
      <c r="J85" s="57"/>
      <c r="K85" s="57"/>
      <c r="L85" s="57"/>
      <c r="M85" s="56"/>
    </row>
    <row r="86" spans="1:13" s="8" customFormat="1">
      <c r="A86" s="51"/>
      <c r="B86" s="55"/>
      <c r="C86" s="57"/>
      <c r="D86" s="57"/>
      <c r="E86" s="57"/>
      <c r="F86" s="57"/>
      <c r="G86" s="57"/>
      <c r="H86" s="57"/>
      <c r="I86" s="57"/>
      <c r="J86" s="57"/>
      <c r="K86" s="57"/>
      <c r="L86" s="57"/>
      <c r="M86" s="56"/>
    </row>
    <row r="87" spans="1:13" s="8" customFormat="1">
      <c r="A87" s="51"/>
      <c r="B87" s="55"/>
      <c r="C87" s="57"/>
      <c r="D87" s="57"/>
      <c r="E87" s="57"/>
      <c r="F87" s="57"/>
      <c r="G87" s="57"/>
      <c r="H87" s="57"/>
      <c r="I87" s="57"/>
      <c r="J87" s="57"/>
      <c r="K87" s="57"/>
      <c r="L87" s="57"/>
      <c r="M87" s="56"/>
    </row>
    <row r="88" spans="1:13" s="8" customFormat="1">
      <c r="A88" s="51"/>
      <c r="B88" s="55"/>
      <c r="C88" s="57"/>
      <c r="D88" s="57"/>
      <c r="E88" s="57"/>
      <c r="F88" s="57"/>
      <c r="G88" s="57"/>
      <c r="H88" s="57"/>
      <c r="I88" s="57"/>
      <c r="J88" s="57"/>
      <c r="K88" s="57"/>
      <c r="L88" s="57"/>
      <c r="M88" s="56"/>
    </row>
    <row r="89" spans="1:13" s="8" customFormat="1">
      <c r="A89" s="51"/>
      <c r="B89" s="55"/>
      <c r="C89" s="57"/>
      <c r="D89" s="57"/>
      <c r="E89" s="57"/>
      <c r="F89" s="57"/>
      <c r="G89" s="57"/>
      <c r="H89" s="57"/>
      <c r="I89" s="57"/>
      <c r="J89" s="57"/>
      <c r="K89" s="57"/>
      <c r="L89" s="57"/>
      <c r="M89" s="56"/>
    </row>
    <row r="90" spans="1:13" s="8" customFormat="1">
      <c r="A90" s="51"/>
      <c r="B90" s="55"/>
      <c r="C90" s="57"/>
      <c r="D90" s="57"/>
      <c r="E90" s="57"/>
      <c r="F90" s="57"/>
      <c r="G90" s="57"/>
      <c r="H90" s="57"/>
      <c r="I90" s="57"/>
      <c r="J90" s="57"/>
      <c r="K90" s="57"/>
      <c r="L90" s="57"/>
      <c r="M90" s="56"/>
    </row>
    <row r="91" spans="1:13" s="8" customFormat="1">
      <c r="A91" s="51"/>
      <c r="B91" s="55"/>
      <c r="C91" s="57"/>
      <c r="D91" s="57"/>
      <c r="E91" s="57"/>
      <c r="F91" s="57"/>
      <c r="G91" s="57"/>
      <c r="H91" s="57"/>
      <c r="I91" s="57"/>
      <c r="J91" s="57"/>
      <c r="K91" s="57"/>
      <c r="L91" s="57"/>
      <c r="M91" s="56"/>
    </row>
    <row r="92" spans="1:13" s="8" customFormat="1">
      <c r="A92" s="51"/>
      <c r="B92" s="55"/>
      <c r="C92" s="57"/>
      <c r="D92" s="57"/>
      <c r="E92" s="57"/>
      <c r="F92" s="57"/>
      <c r="G92" s="57"/>
      <c r="H92" s="57"/>
      <c r="I92" s="57"/>
      <c r="J92" s="57"/>
      <c r="K92" s="57"/>
      <c r="L92" s="57"/>
      <c r="M92" s="56"/>
    </row>
    <row r="93" spans="1:13" s="8" customFormat="1">
      <c r="A93" s="51"/>
      <c r="B93" s="55"/>
      <c r="C93" s="57"/>
      <c r="D93" s="57"/>
      <c r="E93" s="57"/>
      <c r="F93" s="57"/>
      <c r="G93" s="57"/>
      <c r="H93" s="57"/>
      <c r="I93" s="57"/>
      <c r="J93" s="57"/>
      <c r="K93" s="57"/>
      <c r="L93" s="57"/>
      <c r="M93" s="56"/>
    </row>
    <row r="94" spans="1:13" s="8" customFormat="1">
      <c r="A94" s="51"/>
      <c r="B94" s="55"/>
      <c r="C94" s="57"/>
      <c r="D94" s="57"/>
      <c r="E94" s="57"/>
      <c r="F94" s="57"/>
      <c r="G94" s="57"/>
      <c r="H94" s="57"/>
      <c r="I94" s="57"/>
      <c r="J94" s="57"/>
      <c r="K94" s="57"/>
      <c r="L94" s="57"/>
      <c r="M94" s="56"/>
    </row>
    <row r="95" spans="1:13" s="8" customFormat="1">
      <c r="A95" s="51"/>
      <c r="B95" s="55"/>
      <c r="C95" s="57"/>
      <c r="D95" s="57"/>
      <c r="E95" s="57"/>
      <c r="F95" s="57"/>
      <c r="G95" s="57"/>
      <c r="H95" s="57"/>
      <c r="I95" s="57"/>
      <c r="J95" s="57"/>
      <c r="K95" s="57"/>
      <c r="L95" s="57"/>
      <c r="M95" s="56"/>
    </row>
    <row r="96" spans="1:13" s="8" customFormat="1">
      <c r="A96" s="51"/>
      <c r="B96" s="55"/>
      <c r="C96" s="57"/>
      <c r="D96" s="57"/>
      <c r="E96" s="57"/>
      <c r="F96" s="57"/>
      <c r="G96" s="57"/>
      <c r="H96" s="57"/>
      <c r="I96" s="57"/>
      <c r="J96" s="57"/>
      <c r="K96" s="57"/>
      <c r="L96" s="57"/>
      <c r="M96" s="56"/>
    </row>
    <row r="97" spans="1:13" s="8" customFormat="1">
      <c r="A97" s="51"/>
      <c r="B97" s="55"/>
      <c r="C97" s="57"/>
      <c r="D97" s="57"/>
      <c r="E97" s="57"/>
      <c r="F97" s="57"/>
      <c r="G97" s="57"/>
      <c r="H97" s="57"/>
      <c r="I97" s="57"/>
      <c r="J97" s="57"/>
      <c r="K97" s="57"/>
      <c r="L97" s="57"/>
      <c r="M97" s="56"/>
    </row>
    <row r="98" spans="1:13" s="8" customFormat="1">
      <c r="A98" s="51"/>
      <c r="B98" s="55"/>
      <c r="C98" s="57"/>
      <c r="D98" s="57"/>
      <c r="E98" s="57"/>
      <c r="F98" s="57"/>
      <c r="G98" s="57"/>
      <c r="H98" s="57"/>
      <c r="I98" s="57"/>
      <c r="J98" s="57"/>
      <c r="K98" s="57"/>
      <c r="L98" s="57"/>
      <c r="M98" s="56"/>
    </row>
    <row r="99" spans="1:13" s="8" customFormat="1">
      <c r="A99" s="51"/>
      <c r="B99" s="55"/>
      <c r="C99" s="57"/>
      <c r="D99" s="57"/>
      <c r="E99" s="57"/>
      <c r="F99" s="57"/>
      <c r="G99" s="57"/>
      <c r="H99" s="57"/>
      <c r="I99" s="57"/>
      <c r="J99" s="57"/>
      <c r="K99" s="57"/>
      <c r="L99" s="57"/>
      <c r="M99" s="56"/>
    </row>
    <row r="100" spans="1:13" s="8" customFormat="1">
      <c r="A100" s="51"/>
      <c r="B100" s="55"/>
      <c r="C100" s="57"/>
      <c r="D100" s="57"/>
      <c r="E100" s="57"/>
      <c r="F100" s="57"/>
      <c r="G100" s="57"/>
      <c r="H100" s="57"/>
      <c r="I100" s="57"/>
      <c r="J100" s="57"/>
      <c r="K100" s="57"/>
      <c r="L100" s="57"/>
      <c r="M100" s="56"/>
    </row>
    <row r="101" spans="1:13" s="8" customFormat="1">
      <c r="A101" s="51"/>
      <c r="B101" s="55"/>
      <c r="C101" s="57"/>
      <c r="D101" s="57"/>
      <c r="E101" s="57"/>
      <c r="F101" s="57"/>
      <c r="G101" s="57"/>
      <c r="H101" s="57"/>
      <c r="I101" s="57"/>
      <c r="J101" s="57"/>
      <c r="K101" s="57"/>
      <c r="L101" s="57"/>
      <c r="M101" s="56"/>
    </row>
    <row r="102" spans="1:13" s="8" customFormat="1">
      <c r="A102" s="51"/>
      <c r="B102" s="55"/>
      <c r="C102" s="263" t="s">
        <v>72</v>
      </c>
      <c r="D102" s="263"/>
      <c r="E102" s="263"/>
      <c r="F102" s="263"/>
      <c r="G102" s="263"/>
      <c r="H102" s="263"/>
      <c r="I102" s="263"/>
      <c r="J102" s="263"/>
      <c r="K102" s="263"/>
      <c r="L102" s="263"/>
      <c r="M102" s="56"/>
    </row>
    <row r="103" spans="1:13" s="8" customFormat="1">
      <c r="A103" s="51"/>
      <c r="B103" s="55"/>
      <c r="C103" s="57"/>
      <c r="D103" s="57"/>
      <c r="E103" s="57"/>
      <c r="F103" s="57"/>
      <c r="G103" s="57"/>
      <c r="H103" s="57"/>
      <c r="I103" s="57"/>
      <c r="J103" s="57"/>
      <c r="K103" s="57"/>
      <c r="L103" s="57"/>
      <c r="M103" s="56"/>
    </row>
    <row r="104" spans="1:13" s="8" customFormat="1">
      <c r="A104" s="51"/>
      <c r="B104" s="55"/>
      <c r="C104" s="57"/>
      <c r="D104" s="57" t="s">
        <v>2</v>
      </c>
      <c r="E104" s="57" t="s">
        <v>75</v>
      </c>
      <c r="F104" s="57" t="s">
        <v>1</v>
      </c>
      <c r="G104" s="57"/>
      <c r="H104" s="57"/>
      <c r="I104" s="57"/>
      <c r="J104" s="57"/>
      <c r="K104" s="57"/>
      <c r="L104" s="57"/>
      <c r="M104" s="56"/>
    </row>
    <row r="105" spans="1:13" s="8" customFormat="1">
      <c r="A105" s="51"/>
      <c r="B105" s="55"/>
      <c r="C105" s="57"/>
      <c r="D105" s="57" t="str">
        <f>AUTODIAGNÓSTICO!E56</f>
        <v>Cuantificar el impacto de las acciones de rendición de cuentas para divulgarlos a la ciudadanía</v>
      </c>
      <c r="E105" s="57">
        <v>100</v>
      </c>
      <c r="F105" s="57">
        <f>AUTODIAGNÓSTICO!G56</f>
        <v>8.1111111111111107</v>
      </c>
      <c r="G105" s="57"/>
      <c r="H105" s="57"/>
      <c r="I105" s="57"/>
      <c r="J105" s="57"/>
      <c r="K105" s="57"/>
      <c r="L105" s="57"/>
      <c r="M105" s="56"/>
    </row>
    <row r="106" spans="1:13" s="8" customFormat="1">
      <c r="A106" s="51"/>
      <c r="B106" s="55"/>
      <c r="C106" s="57"/>
      <c r="D106" s="57"/>
      <c r="E106" s="57"/>
      <c r="F106" s="57"/>
      <c r="G106" s="57"/>
      <c r="H106" s="57"/>
      <c r="I106" s="57"/>
      <c r="J106" s="57"/>
      <c r="K106" s="57"/>
      <c r="L106" s="57"/>
      <c r="M106" s="56"/>
    </row>
    <row r="107" spans="1:13" s="8" customFormat="1">
      <c r="A107" s="51"/>
      <c r="B107" s="55"/>
      <c r="C107" s="57"/>
      <c r="D107" s="57"/>
      <c r="E107" s="57"/>
      <c r="F107" s="57"/>
      <c r="G107" s="57"/>
      <c r="H107" s="57"/>
      <c r="I107" s="57"/>
      <c r="J107" s="57"/>
      <c r="K107" s="57"/>
      <c r="L107" s="57"/>
      <c r="M107" s="56"/>
    </row>
    <row r="108" spans="1:13" s="8" customFormat="1">
      <c r="A108" s="51"/>
      <c r="B108" s="55"/>
      <c r="C108" s="57"/>
      <c r="D108" s="57"/>
      <c r="E108" s="57"/>
      <c r="F108" s="57"/>
      <c r="G108" s="57"/>
      <c r="H108" s="57"/>
      <c r="I108" s="57"/>
      <c r="J108" s="57"/>
      <c r="K108" s="57"/>
      <c r="L108" s="57"/>
      <c r="M108" s="56"/>
    </row>
    <row r="109" spans="1:13" s="8" customFormat="1">
      <c r="A109" s="51"/>
      <c r="B109" s="55"/>
      <c r="C109" s="57"/>
      <c r="D109" s="57"/>
      <c r="E109" s="57"/>
      <c r="F109" s="57"/>
      <c r="G109" s="57"/>
      <c r="H109" s="57"/>
      <c r="I109" s="57"/>
      <c r="J109" s="57"/>
      <c r="K109" s="57"/>
      <c r="L109" s="57"/>
      <c r="M109" s="56"/>
    </row>
    <row r="110" spans="1:13" s="8" customFormat="1">
      <c r="A110" s="51"/>
      <c r="B110" s="55"/>
      <c r="C110" s="57"/>
      <c r="D110" s="57"/>
      <c r="E110" s="57"/>
      <c r="F110" s="57"/>
      <c r="G110" s="57"/>
      <c r="H110" s="57"/>
      <c r="I110" s="57"/>
      <c r="J110" s="57"/>
      <c r="K110" s="57"/>
      <c r="L110" s="57"/>
      <c r="M110" s="56"/>
    </row>
    <row r="111" spans="1:13" s="8" customFormat="1">
      <c r="A111" s="51"/>
      <c r="B111" s="55"/>
      <c r="C111" s="57"/>
      <c r="D111" s="57"/>
      <c r="E111" s="57"/>
      <c r="F111" s="57"/>
      <c r="G111" s="57"/>
      <c r="H111" s="57"/>
      <c r="I111" s="57"/>
      <c r="J111" s="57"/>
      <c r="K111" s="57"/>
      <c r="L111" s="57"/>
      <c r="M111" s="56"/>
    </row>
    <row r="112" spans="1:13" s="8" customFormat="1">
      <c r="A112" s="51"/>
      <c r="B112" s="55"/>
      <c r="C112" s="57"/>
      <c r="D112" s="57"/>
      <c r="E112" s="57"/>
      <c r="F112" s="57"/>
      <c r="G112" s="57"/>
      <c r="H112" s="57"/>
      <c r="I112" s="57"/>
      <c r="J112" s="57"/>
      <c r="K112" s="57"/>
      <c r="L112" s="57"/>
      <c r="M112" s="56"/>
    </row>
    <row r="113" spans="1:13" s="8" customFormat="1">
      <c r="A113" s="51"/>
      <c r="B113" s="55"/>
      <c r="C113" s="57"/>
      <c r="D113" s="57"/>
      <c r="E113" s="57"/>
      <c r="F113" s="57"/>
      <c r="G113" s="57"/>
      <c r="H113" s="57"/>
      <c r="I113" s="57"/>
      <c r="J113" s="57"/>
      <c r="K113" s="57"/>
      <c r="L113" s="57"/>
      <c r="M113" s="56"/>
    </row>
    <row r="114" spans="1:13" s="8" customFormat="1">
      <c r="A114" s="51"/>
      <c r="B114" s="55"/>
      <c r="C114" s="57"/>
      <c r="D114" s="57"/>
      <c r="E114" s="57"/>
      <c r="F114" s="57"/>
      <c r="G114" s="57"/>
      <c r="H114" s="57"/>
      <c r="I114" s="57"/>
      <c r="J114" s="57"/>
      <c r="K114" s="57"/>
      <c r="L114" s="57"/>
      <c r="M114" s="56"/>
    </row>
    <row r="115" spans="1:13" s="8" customFormat="1">
      <c r="A115" s="51"/>
      <c r="B115" s="55"/>
      <c r="C115" s="57"/>
      <c r="D115" s="57"/>
      <c r="E115" s="57"/>
      <c r="F115" s="57"/>
      <c r="G115" s="57"/>
      <c r="H115" s="57"/>
      <c r="I115" s="57"/>
      <c r="J115" s="57"/>
      <c r="K115" s="57"/>
      <c r="L115" s="57"/>
      <c r="M115" s="56"/>
    </row>
    <row r="116" spans="1:13" s="8" customFormat="1">
      <c r="A116" s="51"/>
      <c r="B116" s="55"/>
      <c r="C116" s="57"/>
      <c r="D116" s="57"/>
      <c r="E116" s="57"/>
      <c r="F116" s="57"/>
      <c r="G116" s="57"/>
      <c r="H116" s="57"/>
      <c r="I116" s="57"/>
      <c r="J116" s="57"/>
      <c r="K116" s="57"/>
      <c r="L116" s="57"/>
      <c r="M116" s="56"/>
    </row>
    <row r="117" spans="1:13" s="8" customFormat="1">
      <c r="A117" s="51"/>
      <c r="B117" s="55"/>
      <c r="C117" s="57"/>
      <c r="D117" s="57"/>
      <c r="E117" s="57"/>
      <c r="F117" s="57"/>
      <c r="G117" s="57"/>
      <c r="H117" s="57"/>
      <c r="I117" s="57"/>
      <c r="J117" s="57"/>
      <c r="K117" s="57"/>
      <c r="L117" s="57"/>
      <c r="M117" s="56"/>
    </row>
    <row r="118" spans="1:13" s="8" customFormat="1">
      <c r="A118" s="51"/>
      <c r="B118" s="55"/>
      <c r="C118" s="57"/>
      <c r="D118" s="57"/>
      <c r="E118" s="57"/>
      <c r="F118" s="57"/>
      <c r="G118" s="57"/>
      <c r="H118" s="57"/>
      <c r="I118" s="57"/>
      <c r="J118" s="57"/>
      <c r="K118" s="57"/>
      <c r="L118" s="57"/>
      <c r="M118" s="56"/>
    </row>
    <row r="119" spans="1:13" s="8" customFormat="1">
      <c r="A119" s="51"/>
      <c r="B119" s="55"/>
      <c r="C119" s="57"/>
      <c r="D119" s="57"/>
      <c r="E119" s="57"/>
      <c r="F119" s="57"/>
      <c r="G119" s="57"/>
      <c r="H119" s="57"/>
      <c r="I119" s="57"/>
      <c r="J119" s="57"/>
      <c r="K119" s="57"/>
      <c r="L119" s="57"/>
      <c r="M119" s="56"/>
    </row>
    <row r="120" spans="1:13" s="8" customFormat="1">
      <c r="A120" s="51"/>
      <c r="B120" s="55"/>
      <c r="C120" s="57"/>
      <c r="D120" s="57"/>
      <c r="E120" s="57"/>
      <c r="F120" s="57"/>
      <c r="G120" s="57"/>
      <c r="H120" s="57"/>
      <c r="I120" s="57"/>
      <c r="J120" s="57"/>
      <c r="K120" s="57"/>
      <c r="L120" s="57"/>
      <c r="M120" s="56"/>
    </row>
    <row r="121" spans="1:13" s="8" customFormat="1">
      <c r="A121" s="51"/>
      <c r="B121" s="55"/>
      <c r="C121" s="57"/>
      <c r="D121" s="57"/>
      <c r="E121" s="57"/>
      <c r="F121" s="57"/>
      <c r="G121" s="57"/>
      <c r="H121" s="57"/>
      <c r="I121" s="57"/>
      <c r="J121" s="57"/>
      <c r="K121" s="57"/>
      <c r="L121" s="57"/>
      <c r="M121" s="56"/>
    </row>
    <row r="122" spans="1:13" s="8" customFormat="1">
      <c r="A122" s="51"/>
      <c r="B122" s="55"/>
      <c r="C122" s="57"/>
      <c r="D122" s="57"/>
      <c r="E122" s="57"/>
      <c r="F122" s="57"/>
      <c r="G122" s="57"/>
      <c r="H122" s="57"/>
      <c r="I122" s="57"/>
      <c r="J122" s="57"/>
      <c r="K122" s="57"/>
      <c r="L122" s="57"/>
      <c r="M122" s="56"/>
    </row>
    <row r="123" spans="1:13" s="8" customFormat="1">
      <c r="A123" s="51"/>
      <c r="B123" s="55"/>
      <c r="C123" s="57"/>
      <c r="D123" s="57"/>
      <c r="E123" s="57"/>
      <c r="F123" s="57"/>
      <c r="G123" s="57"/>
      <c r="H123" s="57"/>
      <c r="I123" s="57"/>
      <c r="J123" s="57"/>
      <c r="K123" s="57"/>
      <c r="L123" s="57"/>
      <c r="M123" s="56"/>
    </row>
    <row r="124" spans="1:13" s="8" customFormat="1">
      <c r="A124" s="51"/>
      <c r="B124" s="55"/>
      <c r="C124" s="57"/>
      <c r="D124" s="57"/>
      <c r="E124" s="57"/>
      <c r="F124" s="57"/>
      <c r="G124" s="57"/>
      <c r="H124" s="57"/>
      <c r="I124" s="57"/>
      <c r="J124" s="57"/>
      <c r="K124" s="57"/>
      <c r="L124" s="57"/>
      <c r="M124" s="56"/>
    </row>
    <row r="125" spans="1:13" s="8" customFormat="1">
      <c r="A125" s="51"/>
      <c r="B125" s="55"/>
      <c r="C125" s="57"/>
      <c r="D125" s="57"/>
      <c r="E125" s="57"/>
      <c r="F125" s="57"/>
      <c r="G125" s="57"/>
      <c r="H125" s="57"/>
      <c r="I125" s="57"/>
      <c r="J125" s="57"/>
      <c r="K125" s="57"/>
      <c r="L125" s="57"/>
      <c r="M125" s="56"/>
    </row>
    <row r="126" spans="1:13" s="8" customFormat="1">
      <c r="A126" s="51"/>
      <c r="B126" s="55"/>
      <c r="C126" s="57"/>
      <c r="D126" s="57"/>
      <c r="E126" s="57"/>
      <c r="F126" s="57"/>
      <c r="G126" s="57"/>
      <c r="H126" s="57"/>
      <c r="I126" s="57"/>
      <c r="J126" s="57"/>
      <c r="K126" s="57"/>
      <c r="L126" s="57"/>
      <c r="M126" s="56"/>
    </row>
    <row r="127" spans="1:13" s="8" customFormat="1">
      <c r="A127" s="51"/>
      <c r="B127" s="55"/>
      <c r="C127" s="57"/>
      <c r="D127" s="57"/>
      <c r="E127" s="57"/>
      <c r="F127" s="57"/>
      <c r="G127" s="57"/>
      <c r="H127" s="57"/>
      <c r="I127" s="57"/>
      <c r="J127" s="57"/>
      <c r="K127" s="57"/>
      <c r="L127" s="57"/>
      <c r="M127" s="56"/>
    </row>
    <row r="128" spans="1:13" s="8" customFormat="1">
      <c r="A128" s="51"/>
      <c r="B128" s="55"/>
      <c r="C128" s="263" t="s">
        <v>73</v>
      </c>
      <c r="D128" s="263"/>
      <c r="E128" s="263"/>
      <c r="F128" s="263"/>
      <c r="G128" s="263"/>
      <c r="H128" s="263"/>
      <c r="I128" s="263"/>
      <c r="J128" s="263"/>
      <c r="K128" s="263"/>
      <c r="L128" s="263"/>
      <c r="M128" s="56"/>
    </row>
    <row r="129" spans="1:13" s="8" customFormat="1">
      <c r="A129" s="51"/>
      <c r="B129" s="55"/>
      <c r="C129" s="57"/>
      <c r="D129" s="57"/>
      <c r="E129" s="57"/>
      <c r="F129" s="57"/>
      <c r="G129" s="57"/>
      <c r="H129" s="57"/>
      <c r="I129" s="57"/>
      <c r="J129" s="57"/>
      <c r="K129" s="57"/>
      <c r="L129" s="57"/>
      <c r="M129" s="56"/>
    </row>
    <row r="130" spans="1:13" s="8" customFormat="1">
      <c r="A130" s="51"/>
      <c r="B130" s="55"/>
      <c r="C130" s="57"/>
      <c r="D130" s="57"/>
      <c r="E130" s="57"/>
      <c r="F130" s="57"/>
      <c r="G130" s="57"/>
      <c r="H130" s="57"/>
      <c r="I130" s="57"/>
      <c r="J130" s="57"/>
      <c r="K130" s="57"/>
      <c r="L130" s="57"/>
      <c r="M130" s="56"/>
    </row>
    <row r="131" spans="1:13" s="8" customFormat="1">
      <c r="A131" s="51"/>
      <c r="B131" s="55"/>
      <c r="C131" s="57"/>
      <c r="D131" s="57" t="s">
        <v>2</v>
      </c>
      <c r="E131" s="57" t="s">
        <v>75</v>
      </c>
      <c r="F131" s="57" t="s">
        <v>1</v>
      </c>
      <c r="G131" s="57"/>
      <c r="H131" s="57"/>
      <c r="I131" s="57"/>
      <c r="J131" s="57"/>
      <c r="K131" s="57"/>
      <c r="L131" s="57"/>
      <c r="M131" s="56"/>
    </row>
    <row r="132" spans="1:13" s="8" customFormat="1">
      <c r="A132" s="51"/>
      <c r="B132" s="55"/>
      <c r="C132" s="57"/>
      <c r="D132" s="57" t="str">
        <f>AUTODIAGNÓSTICO!E65</f>
        <v>Establecer acciones de mejora del proceso de rendición de cuenta</v>
      </c>
      <c r="E132" s="57">
        <v>100</v>
      </c>
      <c r="F132" s="57">
        <f>AUTODIAGNÓSTICO!G65</f>
        <v>8.1999999999999993</v>
      </c>
      <c r="G132" s="57"/>
      <c r="H132" s="57"/>
      <c r="I132" s="57"/>
      <c r="J132" s="57"/>
      <c r="K132" s="57"/>
      <c r="L132" s="57"/>
      <c r="M132" s="56"/>
    </row>
    <row r="133" spans="1:13" s="8" customFormat="1">
      <c r="A133" s="51"/>
      <c r="B133" s="55"/>
      <c r="C133" s="57"/>
      <c r="D133" s="57"/>
      <c r="E133" s="57"/>
      <c r="F133" s="57"/>
      <c r="G133" s="57"/>
      <c r="H133" s="57"/>
      <c r="I133" s="57"/>
      <c r="J133" s="57"/>
      <c r="K133" s="57"/>
      <c r="L133" s="57"/>
      <c r="M133" s="56"/>
    </row>
    <row r="134" spans="1:13" s="8" customFormat="1">
      <c r="A134" s="51"/>
      <c r="B134" s="55"/>
      <c r="C134" s="57"/>
      <c r="D134" s="57"/>
      <c r="E134" s="57"/>
      <c r="F134" s="57"/>
      <c r="G134" s="57"/>
      <c r="H134" s="57"/>
      <c r="I134" s="57"/>
      <c r="J134" s="57"/>
      <c r="K134" s="57"/>
      <c r="L134" s="57"/>
      <c r="M134" s="56"/>
    </row>
    <row r="135" spans="1:13" s="8" customFormat="1">
      <c r="A135" s="51"/>
      <c r="B135" s="55"/>
      <c r="C135" s="57"/>
      <c r="D135" s="57"/>
      <c r="E135" s="57"/>
      <c r="F135" s="57"/>
      <c r="G135" s="57"/>
      <c r="H135" s="57"/>
      <c r="I135" s="57"/>
      <c r="J135" s="57"/>
      <c r="K135" s="57"/>
      <c r="L135" s="57"/>
      <c r="M135" s="56"/>
    </row>
    <row r="136" spans="1:13" s="8" customFormat="1">
      <c r="A136" s="51"/>
      <c r="B136" s="55"/>
      <c r="C136" s="57"/>
      <c r="D136" s="57"/>
      <c r="E136" s="57"/>
      <c r="F136" s="57"/>
      <c r="G136" s="57"/>
      <c r="H136" s="57"/>
      <c r="I136" s="57"/>
      <c r="J136" s="57"/>
      <c r="K136" s="57"/>
      <c r="L136" s="57"/>
      <c r="M136" s="56"/>
    </row>
    <row r="137" spans="1:13" s="8" customFormat="1">
      <c r="A137" s="51"/>
      <c r="B137" s="55"/>
      <c r="C137" s="57"/>
      <c r="D137" s="57"/>
      <c r="E137" s="57"/>
      <c r="F137" s="57"/>
      <c r="G137" s="57"/>
      <c r="H137" s="57"/>
      <c r="I137" s="57"/>
      <c r="J137" s="57"/>
      <c r="K137" s="57"/>
      <c r="L137" s="57"/>
      <c r="M137" s="56"/>
    </row>
    <row r="138" spans="1:13" s="8" customFormat="1">
      <c r="A138" s="51"/>
      <c r="B138" s="55"/>
      <c r="C138" s="57"/>
      <c r="D138" s="57"/>
      <c r="E138" s="57"/>
      <c r="F138" s="57"/>
      <c r="G138" s="57"/>
      <c r="H138" s="57"/>
      <c r="I138" s="57"/>
      <c r="J138" s="57"/>
      <c r="K138" s="57"/>
      <c r="L138" s="57"/>
      <c r="M138" s="56"/>
    </row>
    <row r="139" spans="1:13" s="8" customFormat="1">
      <c r="A139" s="51"/>
      <c r="B139" s="55"/>
      <c r="C139" s="57"/>
      <c r="D139" s="57"/>
      <c r="E139" s="57"/>
      <c r="F139" s="57"/>
      <c r="G139" s="57"/>
      <c r="H139" s="57"/>
      <c r="I139" s="57"/>
      <c r="J139" s="57"/>
      <c r="K139" s="57"/>
      <c r="L139" s="57"/>
      <c r="M139" s="56"/>
    </row>
    <row r="140" spans="1:13" s="8" customFormat="1">
      <c r="A140" s="51"/>
      <c r="B140" s="55"/>
      <c r="C140" s="57"/>
      <c r="D140" s="57"/>
      <c r="E140" s="57"/>
      <c r="F140" s="57"/>
      <c r="G140" s="57"/>
      <c r="H140" s="57"/>
      <c r="I140" s="57"/>
      <c r="J140" s="57"/>
      <c r="K140" s="57"/>
      <c r="L140" s="57"/>
      <c r="M140" s="56"/>
    </row>
    <row r="141" spans="1:13" s="8" customFormat="1">
      <c r="A141" s="51"/>
      <c r="B141" s="55"/>
      <c r="C141" s="57"/>
      <c r="D141" s="57"/>
      <c r="E141" s="57"/>
      <c r="F141" s="57"/>
      <c r="G141" s="57"/>
      <c r="H141" s="57"/>
      <c r="I141" s="57"/>
      <c r="J141" s="57"/>
      <c r="K141" s="57"/>
      <c r="L141" s="57"/>
      <c r="M141" s="56"/>
    </row>
    <row r="142" spans="1:13" s="8" customFormat="1">
      <c r="A142" s="51"/>
      <c r="B142" s="55"/>
      <c r="C142" s="57"/>
      <c r="D142" s="57"/>
      <c r="E142" s="57"/>
      <c r="F142" s="57"/>
      <c r="G142" s="57"/>
      <c r="H142" s="57"/>
      <c r="I142" s="57"/>
      <c r="J142" s="57"/>
      <c r="K142" s="57"/>
      <c r="L142" s="57"/>
      <c r="M142" s="56"/>
    </row>
    <row r="143" spans="1:13" s="8" customFormat="1">
      <c r="A143" s="51"/>
      <c r="B143" s="55"/>
      <c r="C143" s="57"/>
      <c r="D143" s="57"/>
      <c r="E143" s="57"/>
      <c r="F143" s="57"/>
      <c r="G143" s="57"/>
      <c r="H143" s="57"/>
      <c r="I143" s="57"/>
      <c r="J143" s="57"/>
      <c r="K143" s="57"/>
      <c r="L143" s="57"/>
      <c r="M143" s="56"/>
    </row>
    <row r="144" spans="1:13" s="8" customFormat="1">
      <c r="A144" s="51"/>
      <c r="B144" s="55"/>
      <c r="C144" s="57"/>
      <c r="D144" s="57"/>
      <c r="E144" s="57"/>
      <c r="F144" s="57"/>
      <c r="G144" s="57"/>
      <c r="H144" s="57"/>
      <c r="I144" s="57"/>
      <c r="J144" s="57"/>
      <c r="K144" s="57"/>
      <c r="L144" s="57"/>
      <c r="M144" s="56"/>
    </row>
    <row r="145" spans="1:13" s="8" customFormat="1">
      <c r="A145" s="51"/>
      <c r="B145" s="55"/>
      <c r="C145" s="57"/>
      <c r="D145" s="57"/>
      <c r="E145" s="57"/>
      <c r="F145" s="57"/>
      <c r="G145" s="57"/>
      <c r="H145" s="57"/>
      <c r="I145" s="57"/>
      <c r="J145" s="57"/>
      <c r="K145" s="57"/>
      <c r="L145" s="57"/>
      <c r="M145" s="56"/>
    </row>
    <row r="146" spans="1:13" s="8" customFormat="1">
      <c r="A146" s="51"/>
      <c r="B146" s="55"/>
      <c r="C146" s="57"/>
      <c r="D146" s="57"/>
      <c r="E146" s="57"/>
      <c r="F146" s="57"/>
      <c r="G146" s="57"/>
      <c r="H146" s="57"/>
      <c r="I146" s="57"/>
      <c r="J146" s="57"/>
      <c r="K146" s="57"/>
      <c r="L146" s="57"/>
      <c r="M146" s="56"/>
    </row>
    <row r="147" spans="1:13" s="8" customFormat="1">
      <c r="A147" s="51"/>
      <c r="B147" s="55"/>
      <c r="C147" s="57"/>
      <c r="D147" s="57"/>
      <c r="E147" s="57"/>
      <c r="F147" s="57"/>
      <c r="G147" s="57"/>
      <c r="H147" s="57"/>
      <c r="I147" s="57"/>
      <c r="J147" s="57"/>
      <c r="K147" s="57"/>
      <c r="L147" s="57"/>
      <c r="M147" s="56"/>
    </row>
    <row r="148" spans="1:13" s="8" customFormat="1">
      <c r="A148" s="51"/>
      <c r="B148" s="55"/>
      <c r="C148" s="57"/>
      <c r="D148" s="57"/>
      <c r="E148" s="57"/>
      <c r="F148" s="57"/>
      <c r="G148" s="57"/>
      <c r="H148" s="57"/>
      <c r="I148" s="57"/>
      <c r="J148" s="57"/>
      <c r="K148" s="57"/>
      <c r="L148" s="57"/>
      <c r="M148" s="56"/>
    </row>
    <row r="149" spans="1:13" s="8" customFormat="1">
      <c r="A149" s="51"/>
      <c r="B149" s="55"/>
      <c r="C149" s="57"/>
      <c r="D149" s="57"/>
      <c r="E149" s="57"/>
      <c r="F149" s="57"/>
      <c r="G149" s="57"/>
      <c r="H149" s="57"/>
      <c r="I149" s="57"/>
      <c r="J149" s="57"/>
      <c r="K149" s="57"/>
      <c r="L149" s="57"/>
      <c r="M149" s="56"/>
    </row>
    <row r="150" spans="1:13" s="8" customFormat="1">
      <c r="A150" s="51"/>
      <c r="B150" s="55"/>
      <c r="C150" s="57"/>
      <c r="D150" s="57"/>
      <c r="E150" s="57"/>
      <c r="F150" s="57"/>
      <c r="G150" s="57"/>
      <c r="H150" s="57"/>
      <c r="I150" s="57"/>
      <c r="J150" s="57"/>
      <c r="K150" s="57"/>
      <c r="L150" s="57"/>
      <c r="M150" s="56"/>
    </row>
    <row r="151" spans="1:13" s="8" customFormat="1">
      <c r="A151" s="51"/>
      <c r="B151" s="55"/>
      <c r="C151" s="57"/>
      <c r="D151" s="57"/>
      <c r="E151" s="57"/>
      <c r="F151" s="57"/>
      <c r="G151" s="57"/>
      <c r="H151" s="57"/>
      <c r="I151" s="57"/>
      <c r="J151" s="57"/>
      <c r="K151" s="57"/>
      <c r="L151" s="57"/>
      <c r="M151" s="56"/>
    </row>
    <row r="152" spans="1:13" s="8" customFormat="1">
      <c r="A152" s="51"/>
      <c r="B152" s="55"/>
      <c r="C152" s="57"/>
      <c r="D152" s="57"/>
      <c r="E152" s="57"/>
      <c r="F152" s="57"/>
      <c r="G152" s="57"/>
      <c r="H152" s="57"/>
      <c r="I152" s="57"/>
      <c r="J152" s="57"/>
      <c r="K152" s="57"/>
      <c r="L152" s="57"/>
      <c r="M152" s="56"/>
    </row>
    <row r="153" spans="1:13" s="8" customFormat="1">
      <c r="A153" s="51"/>
      <c r="B153" s="55"/>
      <c r="C153" s="57"/>
      <c r="D153" s="57"/>
      <c r="E153" s="57"/>
      <c r="F153" s="57"/>
      <c r="G153" s="57"/>
      <c r="H153" s="57"/>
      <c r="I153" s="57"/>
      <c r="J153" s="57"/>
      <c r="K153" s="57"/>
      <c r="L153" s="57"/>
      <c r="M153" s="56"/>
    </row>
    <row r="154" spans="1:13" s="8" customFormat="1" ht="16" thickBot="1">
      <c r="A154" s="51"/>
      <c r="B154" s="62"/>
      <c r="C154" s="63"/>
      <c r="D154" s="63"/>
      <c r="E154" s="63"/>
      <c r="F154" s="63"/>
      <c r="G154" s="63"/>
      <c r="H154" s="63"/>
      <c r="I154" s="63"/>
      <c r="J154" s="63"/>
      <c r="K154" s="63"/>
      <c r="L154" s="63"/>
      <c r="M154" s="64"/>
    </row>
    <row r="155" spans="1:13" s="8" customFormat="1">
      <c r="A155" s="51"/>
      <c r="B155" s="51"/>
      <c r="C155" s="51"/>
      <c r="D155" s="51"/>
      <c r="E155" s="51"/>
      <c r="F155" s="51"/>
      <c r="G155" s="51"/>
      <c r="H155" s="51"/>
      <c r="I155" s="51"/>
      <c r="J155" s="51"/>
      <c r="K155" s="51"/>
      <c r="L155" s="51"/>
      <c r="M155" s="51"/>
    </row>
    <row r="156" spans="1:13" s="8" customFormat="1">
      <c r="A156" s="51"/>
      <c r="B156" s="51"/>
      <c r="C156" s="51"/>
      <c r="D156" s="51"/>
      <c r="E156" s="51"/>
      <c r="F156" s="51"/>
      <c r="G156" s="51"/>
      <c r="H156" s="51"/>
      <c r="I156" s="51"/>
      <c r="J156" s="51"/>
      <c r="K156" s="51"/>
      <c r="L156" s="51"/>
      <c r="M156" s="51"/>
    </row>
    <row r="157" spans="1:13" s="8" customFormat="1">
      <c r="A157" s="51"/>
      <c r="B157" s="51"/>
      <c r="C157" s="51"/>
      <c r="D157" s="51"/>
      <c r="E157" s="51"/>
      <c r="F157" s="51"/>
      <c r="G157" s="51"/>
      <c r="H157" s="51"/>
      <c r="I157" s="51"/>
      <c r="J157" s="51"/>
      <c r="K157" s="51"/>
      <c r="L157" s="51"/>
      <c r="M157" s="51"/>
    </row>
    <row r="158" spans="1:13" s="8" customFormat="1">
      <c r="A158" s="51"/>
      <c r="B158" s="51"/>
      <c r="C158" s="51"/>
      <c r="D158" s="51"/>
      <c r="E158" s="51"/>
      <c r="F158" s="51"/>
      <c r="G158" s="51"/>
      <c r="H158" s="51"/>
      <c r="I158" s="51"/>
      <c r="J158" s="51"/>
      <c r="K158" s="51"/>
      <c r="L158" s="51"/>
      <c r="M158" s="51"/>
    </row>
    <row r="159" spans="1:13" s="8" customFormat="1">
      <c r="A159" s="51"/>
      <c r="B159" s="51"/>
      <c r="C159" s="51"/>
      <c r="D159" s="51"/>
      <c r="E159" s="51"/>
      <c r="F159" s="51"/>
      <c r="G159" s="51"/>
      <c r="H159" s="51"/>
      <c r="I159" s="51"/>
      <c r="J159" s="51"/>
      <c r="K159" s="51"/>
      <c r="L159" s="51"/>
      <c r="M159" s="51"/>
    </row>
    <row r="160" spans="1:13" s="8" customFormat="1">
      <c r="A160" s="51"/>
      <c r="B160" s="51"/>
      <c r="C160" s="51"/>
      <c r="D160" s="51"/>
      <c r="E160" s="51"/>
      <c r="F160" s="51"/>
      <c r="G160" s="51"/>
      <c r="H160" s="51"/>
      <c r="I160" s="51"/>
      <c r="J160" s="51"/>
      <c r="K160" s="51"/>
      <c r="L160" s="51"/>
      <c r="M160" s="51"/>
    </row>
    <row r="161" spans="1:13" s="8" customFormat="1">
      <c r="A161" s="51"/>
      <c r="B161" s="51"/>
      <c r="C161" s="51"/>
      <c r="D161" s="51"/>
      <c r="E161" s="51"/>
      <c r="F161" s="51"/>
      <c r="G161" s="51"/>
      <c r="H161" s="51"/>
      <c r="I161" s="51"/>
      <c r="J161" s="51"/>
      <c r="K161" s="51"/>
      <c r="L161" s="51"/>
      <c r="M161" s="51"/>
    </row>
    <row r="162" spans="1:13" s="8" customFormat="1">
      <c r="A162" s="51"/>
      <c r="B162" s="51"/>
      <c r="C162" s="51"/>
      <c r="D162" s="51"/>
      <c r="E162" s="51"/>
      <c r="F162" s="51"/>
      <c r="G162" s="51"/>
      <c r="H162" s="51"/>
      <c r="I162" s="51"/>
      <c r="J162" s="51"/>
      <c r="K162" s="51"/>
      <c r="L162" s="51"/>
      <c r="M162" s="51"/>
    </row>
    <row r="163" spans="1:13" s="8" customFormat="1">
      <c r="A163" s="51"/>
      <c r="B163" s="51"/>
      <c r="C163" s="51"/>
      <c r="D163" s="51"/>
      <c r="E163" s="51"/>
      <c r="F163" s="51"/>
      <c r="G163" s="51"/>
      <c r="H163" s="51"/>
      <c r="I163" s="51"/>
      <c r="J163" s="51"/>
      <c r="K163" s="51"/>
      <c r="L163" s="51"/>
      <c r="M163" s="51"/>
    </row>
    <row r="164" spans="1:13" s="8" customFormat="1">
      <c r="A164" s="51"/>
      <c r="B164" s="51"/>
      <c r="C164" s="51"/>
      <c r="D164" s="51"/>
      <c r="E164" s="51"/>
      <c r="F164" s="51"/>
      <c r="G164" s="51"/>
      <c r="H164" s="51"/>
      <c r="I164" s="51"/>
      <c r="J164" s="51"/>
      <c r="K164" s="51"/>
      <c r="L164" s="51"/>
      <c r="M164" s="51"/>
    </row>
    <row r="165" spans="1:13" s="8" customFormat="1">
      <c r="A165" s="51"/>
      <c r="B165" s="51"/>
      <c r="C165" s="51"/>
      <c r="D165" s="51"/>
      <c r="E165" s="51"/>
      <c r="F165" s="51"/>
      <c r="G165" s="51"/>
      <c r="H165" s="51"/>
      <c r="I165" s="51"/>
      <c r="J165" s="51"/>
      <c r="K165" s="51"/>
      <c r="L165" s="51"/>
      <c r="M165" s="51"/>
    </row>
    <row r="166" spans="1:13" s="8" customFormat="1">
      <c r="A166" s="51"/>
      <c r="B166" s="51"/>
      <c r="C166" s="51"/>
      <c r="D166" s="51"/>
      <c r="E166" s="51"/>
      <c r="F166" s="51"/>
      <c r="G166" s="51"/>
      <c r="H166" s="51"/>
      <c r="I166" s="51"/>
      <c r="J166" s="51"/>
      <c r="K166" s="51"/>
      <c r="L166" s="51"/>
      <c r="M166" s="51"/>
    </row>
    <row r="167" spans="1:13" s="8" customFormat="1">
      <c r="A167" s="51"/>
      <c r="B167" s="51"/>
      <c r="C167" s="51"/>
      <c r="D167" s="51"/>
      <c r="E167" s="51"/>
      <c r="F167" s="51"/>
      <c r="G167" s="51"/>
      <c r="H167" s="51"/>
      <c r="I167" s="51"/>
      <c r="J167" s="51"/>
      <c r="K167" s="51"/>
      <c r="L167" s="51"/>
      <c r="M167" s="51"/>
    </row>
    <row r="168" spans="1:13" s="8" customFormat="1">
      <c r="A168" s="51"/>
      <c r="B168" s="51"/>
      <c r="C168" s="51"/>
      <c r="D168" s="51"/>
      <c r="E168" s="51"/>
      <c r="F168" s="51"/>
      <c r="G168" s="51"/>
      <c r="H168" s="51"/>
      <c r="I168" s="51"/>
      <c r="J168" s="51"/>
      <c r="K168" s="51"/>
      <c r="L168" s="51"/>
      <c r="M168" s="51"/>
    </row>
    <row r="169" spans="1:13" s="8" customFormat="1">
      <c r="A169" s="51"/>
      <c r="B169" s="51"/>
      <c r="C169" s="51"/>
      <c r="D169" s="51"/>
      <c r="E169" s="51"/>
      <c r="F169" s="51"/>
      <c r="G169" s="51"/>
      <c r="H169" s="51"/>
      <c r="I169" s="51"/>
      <c r="J169" s="51"/>
      <c r="K169" s="51"/>
      <c r="L169" s="51"/>
      <c r="M169" s="51"/>
    </row>
    <row r="170" spans="1:13" s="8" customFormat="1">
      <c r="A170" s="51"/>
      <c r="B170" s="51"/>
      <c r="C170" s="51"/>
      <c r="D170" s="51"/>
      <c r="E170" s="51"/>
      <c r="F170" s="51"/>
      <c r="G170" s="51"/>
      <c r="H170" s="51"/>
      <c r="I170" s="51"/>
      <c r="J170" s="51"/>
      <c r="K170" s="51"/>
      <c r="L170" s="51"/>
      <c r="M170" s="51"/>
    </row>
    <row r="171" spans="1:13" s="8" customFormat="1">
      <c r="A171" s="51"/>
      <c r="B171" s="51"/>
      <c r="C171" s="51"/>
      <c r="D171" s="51"/>
      <c r="E171" s="51"/>
      <c r="F171" s="51"/>
      <c r="G171" s="51"/>
      <c r="H171" s="51"/>
      <c r="I171" s="51"/>
      <c r="J171" s="51"/>
      <c r="K171" s="51"/>
      <c r="L171" s="51"/>
      <c r="M171" s="51"/>
    </row>
    <row r="172" spans="1:13" s="8" customFormat="1">
      <c r="A172" s="51"/>
      <c r="B172" s="51"/>
      <c r="C172" s="51"/>
      <c r="D172" s="51"/>
      <c r="E172" s="51"/>
      <c r="F172" s="51"/>
      <c r="G172" s="51"/>
      <c r="H172" s="51"/>
      <c r="I172" s="51"/>
      <c r="J172" s="51"/>
      <c r="K172" s="51"/>
      <c r="L172" s="51"/>
      <c r="M172" s="51"/>
    </row>
    <row r="173" spans="1:13" s="8" customFormat="1">
      <c r="A173" s="51"/>
      <c r="B173" s="51"/>
      <c r="C173" s="51"/>
      <c r="D173" s="51"/>
      <c r="E173" s="51"/>
      <c r="F173" s="51"/>
      <c r="G173" s="51"/>
      <c r="H173" s="51"/>
      <c r="I173" s="51"/>
      <c r="J173" s="51"/>
      <c r="K173" s="51"/>
      <c r="L173" s="51"/>
      <c r="M173" s="51"/>
    </row>
    <row r="174" spans="1:13" s="8" customFormat="1">
      <c r="A174" s="51"/>
      <c r="B174" s="51"/>
      <c r="C174" s="51"/>
      <c r="D174" s="51"/>
      <c r="E174" s="51"/>
      <c r="F174" s="51"/>
      <c r="G174" s="51"/>
      <c r="H174" s="51"/>
      <c r="I174" s="51"/>
      <c r="J174" s="51"/>
      <c r="K174" s="51"/>
      <c r="L174" s="51"/>
      <c r="M174" s="51"/>
    </row>
    <row r="175" spans="1:13" s="8" customFormat="1">
      <c r="A175" s="51"/>
      <c r="B175" s="51"/>
      <c r="C175" s="51"/>
      <c r="D175" s="51"/>
      <c r="E175" s="51"/>
      <c r="F175" s="51"/>
      <c r="G175" s="51"/>
      <c r="H175" s="51"/>
      <c r="I175" s="51"/>
      <c r="J175" s="51"/>
      <c r="K175" s="51"/>
      <c r="L175" s="51"/>
      <c r="M175" s="51"/>
    </row>
    <row r="176" spans="1:13" s="8" customFormat="1">
      <c r="A176" s="51"/>
      <c r="B176" s="51"/>
      <c r="C176" s="51"/>
      <c r="D176" s="51"/>
      <c r="E176" s="51"/>
      <c r="F176" s="51"/>
      <c r="G176" s="51"/>
      <c r="H176" s="51"/>
      <c r="I176" s="51"/>
      <c r="J176" s="51"/>
      <c r="K176" s="51"/>
      <c r="L176" s="51"/>
      <c r="M176" s="51"/>
    </row>
    <row r="177" spans="1:13" s="8" customFormat="1">
      <c r="A177" s="51"/>
      <c r="B177" s="51"/>
      <c r="C177" s="51"/>
      <c r="D177" s="51"/>
      <c r="E177" s="51"/>
      <c r="F177" s="51"/>
      <c r="G177" s="51"/>
      <c r="H177" s="51"/>
      <c r="I177" s="51"/>
      <c r="J177" s="51"/>
      <c r="K177" s="51"/>
      <c r="L177" s="51"/>
      <c r="M177" s="51"/>
    </row>
    <row r="178" spans="1:13" s="8" customFormat="1">
      <c r="A178" s="51"/>
      <c r="B178" s="51"/>
      <c r="C178" s="51"/>
      <c r="D178" s="51"/>
      <c r="E178" s="51"/>
      <c r="F178" s="51"/>
      <c r="G178" s="51"/>
      <c r="H178" s="51"/>
      <c r="I178" s="51"/>
      <c r="J178" s="51"/>
      <c r="K178" s="51"/>
      <c r="L178" s="51"/>
      <c r="M178" s="51"/>
    </row>
    <row r="179" spans="1:13" s="8" customFormat="1">
      <c r="A179" s="51"/>
      <c r="B179" s="51"/>
      <c r="C179" s="51"/>
      <c r="D179" s="51"/>
      <c r="E179" s="51"/>
      <c r="F179" s="51"/>
      <c r="G179" s="51"/>
      <c r="H179" s="51"/>
      <c r="I179" s="51"/>
      <c r="J179" s="51"/>
      <c r="K179" s="51"/>
      <c r="L179" s="51"/>
      <c r="M179" s="51"/>
    </row>
    <row r="180" spans="1:13" s="8" customFormat="1">
      <c r="A180" s="51"/>
      <c r="B180" s="51"/>
      <c r="C180" s="51"/>
      <c r="D180" s="51"/>
      <c r="E180" s="51"/>
      <c r="F180" s="51"/>
      <c r="G180" s="51"/>
      <c r="H180" s="51"/>
      <c r="I180" s="51"/>
      <c r="J180" s="51"/>
      <c r="K180" s="51"/>
      <c r="L180" s="51"/>
      <c r="M180" s="51"/>
    </row>
    <row r="181" spans="1:13" s="8" customFormat="1">
      <c r="A181" s="51"/>
      <c r="B181" s="51"/>
      <c r="C181" s="51"/>
      <c r="D181" s="51"/>
      <c r="E181" s="51"/>
      <c r="F181" s="51"/>
      <c r="G181" s="51"/>
      <c r="H181" s="51"/>
      <c r="I181" s="51"/>
      <c r="J181" s="51"/>
      <c r="K181" s="51"/>
      <c r="L181" s="51"/>
      <c r="M181" s="51"/>
    </row>
    <row r="182" spans="1:13" s="8" customFormat="1">
      <c r="A182" s="51"/>
      <c r="B182" s="51"/>
      <c r="C182" s="51"/>
      <c r="D182" s="51"/>
      <c r="E182" s="51"/>
      <c r="F182" s="51"/>
      <c r="G182" s="51"/>
      <c r="H182" s="51"/>
      <c r="I182" s="51"/>
      <c r="J182" s="51"/>
      <c r="K182" s="51"/>
      <c r="L182" s="51"/>
      <c r="M182" s="51"/>
    </row>
    <row r="183" spans="1:13" s="8" customFormat="1">
      <c r="A183" s="51"/>
      <c r="B183" s="51"/>
      <c r="C183" s="51"/>
      <c r="D183" s="51"/>
      <c r="E183" s="51"/>
      <c r="F183" s="51"/>
      <c r="G183" s="51"/>
      <c r="H183" s="51"/>
      <c r="I183" s="51"/>
      <c r="J183" s="51"/>
      <c r="K183" s="51"/>
      <c r="L183" s="51"/>
      <c r="M183" s="51"/>
    </row>
    <row r="184" spans="1:13" s="8" customFormat="1">
      <c r="A184" s="51"/>
      <c r="B184" s="51"/>
      <c r="C184" s="51"/>
      <c r="D184" s="51"/>
      <c r="E184" s="51"/>
      <c r="F184" s="51"/>
      <c r="G184" s="51"/>
      <c r="H184" s="51"/>
      <c r="I184" s="51"/>
      <c r="J184" s="51"/>
      <c r="K184" s="51"/>
      <c r="L184" s="51"/>
      <c r="M184" s="51"/>
    </row>
    <row r="185" spans="1:13" s="8" customFormat="1">
      <c r="A185" s="51"/>
      <c r="B185" s="51"/>
      <c r="C185" s="51"/>
      <c r="D185" s="51"/>
      <c r="E185" s="51"/>
      <c r="F185" s="51"/>
      <c r="G185" s="51"/>
      <c r="H185" s="51"/>
      <c r="I185" s="51"/>
      <c r="J185" s="51"/>
      <c r="K185" s="51"/>
      <c r="L185" s="51"/>
      <c r="M185" s="51"/>
    </row>
    <row r="186" spans="1:13" s="8" customFormat="1">
      <c r="A186" s="51"/>
      <c r="B186" s="51"/>
      <c r="C186" s="51"/>
      <c r="D186" s="51"/>
      <c r="E186" s="51"/>
      <c r="F186" s="51"/>
      <c r="G186" s="51"/>
      <c r="H186" s="51"/>
      <c r="I186" s="51"/>
      <c r="J186" s="51"/>
      <c r="K186" s="51"/>
      <c r="L186" s="51"/>
      <c r="M186" s="51"/>
    </row>
    <row r="187" spans="1:13" s="8" customFormat="1">
      <c r="A187" s="51"/>
      <c r="B187" s="51"/>
      <c r="C187" s="51"/>
      <c r="D187" s="51"/>
      <c r="E187" s="51"/>
      <c r="F187" s="51"/>
      <c r="G187" s="51"/>
      <c r="H187" s="51"/>
      <c r="I187" s="51"/>
      <c r="J187" s="51"/>
      <c r="K187" s="51"/>
      <c r="L187" s="51"/>
      <c r="M187" s="51"/>
    </row>
    <row r="188" spans="1:13" s="8" customFormat="1">
      <c r="A188" s="51"/>
      <c r="B188" s="51"/>
      <c r="C188" s="51"/>
      <c r="D188" s="51"/>
      <c r="E188" s="51"/>
      <c r="F188" s="51"/>
      <c r="G188" s="51"/>
      <c r="H188" s="51"/>
      <c r="I188" s="51"/>
      <c r="J188" s="51"/>
      <c r="K188" s="51"/>
      <c r="L188" s="51"/>
      <c r="M188" s="51"/>
    </row>
    <row r="189" spans="1:13" s="8" customFormat="1">
      <c r="A189" s="51"/>
      <c r="B189" s="51"/>
      <c r="C189" s="51"/>
      <c r="D189" s="51"/>
      <c r="E189" s="51"/>
      <c r="F189" s="51"/>
      <c r="G189" s="51"/>
      <c r="H189" s="51"/>
      <c r="I189" s="51"/>
      <c r="J189" s="51"/>
      <c r="K189" s="51"/>
      <c r="L189" s="51"/>
      <c r="M189" s="51"/>
    </row>
    <row r="190" spans="1:13" s="8" customFormat="1">
      <c r="A190" s="51"/>
      <c r="B190" s="51"/>
      <c r="C190" s="51"/>
      <c r="D190" s="51"/>
      <c r="E190" s="51"/>
      <c r="F190" s="51"/>
      <c r="G190" s="51"/>
      <c r="H190" s="51"/>
      <c r="I190" s="51"/>
      <c r="J190" s="51"/>
      <c r="K190" s="51"/>
      <c r="L190" s="51"/>
      <c r="M190" s="51"/>
    </row>
    <row r="191" spans="1:13" s="8" customFormat="1">
      <c r="A191" s="51"/>
      <c r="B191" s="51"/>
      <c r="C191" s="51"/>
      <c r="D191" s="51"/>
      <c r="E191" s="51"/>
      <c r="F191" s="51"/>
      <c r="G191" s="51"/>
      <c r="H191" s="51"/>
      <c r="I191" s="51"/>
      <c r="J191" s="51"/>
      <c r="K191" s="51"/>
      <c r="L191" s="51"/>
      <c r="M191" s="51"/>
    </row>
    <row r="192" spans="1:13" s="8" customFormat="1">
      <c r="A192" s="51"/>
      <c r="B192" s="51"/>
      <c r="C192" s="51"/>
      <c r="D192" s="51"/>
      <c r="E192" s="51"/>
      <c r="F192" s="51"/>
      <c r="G192" s="51"/>
      <c r="H192" s="51"/>
      <c r="I192" s="51"/>
      <c r="J192" s="51"/>
      <c r="K192" s="51"/>
      <c r="L192" s="51"/>
      <c r="M192" s="51"/>
    </row>
    <row r="193" spans="1:13" s="8" customFormat="1">
      <c r="A193" s="51"/>
      <c r="B193" s="51"/>
      <c r="C193" s="51"/>
      <c r="D193" s="51"/>
      <c r="E193" s="51"/>
      <c r="F193" s="51"/>
      <c r="G193" s="51"/>
      <c r="H193" s="51"/>
      <c r="I193" s="51"/>
      <c r="J193" s="51"/>
      <c r="K193" s="51"/>
      <c r="L193" s="51"/>
      <c r="M193" s="51"/>
    </row>
    <row r="194" spans="1:13" s="8" customFormat="1">
      <c r="A194" s="51"/>
      <c r="B194" s="51"/>
      <c r="C194" s="51"/>
      <c r="D194" s="51"/>
      <c r="E194" s="51"/>
      <c r="F194" s="51"/>
      <c r="G194" s="51"/>
      <c r="H194" s="51"/>
      <c r="I194" s="51"/>
      <c r="J194" s="51"/>
      <c r="K194" s="51"/>
      <c r="L194" s="51"/>
      <c r="M194" s="51"/>
    </row>
    <row r="195" spans="1:13" s="8" customFormat="1">
      <c r="A195" s="51"/>
      <c r="B195" s="51"/>
      <c r="C195" s="51"/>
      <c r="D195" s="51"/>
      <c r="E195" s="51"/>
      <c r="F195" s="51"/>
      <c r="G195" s="51"/>
      <c r="H195" s="51"/>
      <c r="I195" s="51"/>
      <c r="J195" s="51"/>
      <c r="K195" s="51"/>
      <c r="L195" s="51"/>
      <c r="M195" s="51"/>
    </row>
    <row r="196" spans="1:13" s="8" customFormat="1">
      <c r="A196" s="51"/>
      <c r="B196" s="51"/>
      <c r="C196" s="51"/>
      <c r="D196" s="51"/>
      <c r="E196" s="51"/>
      <c r="F196" s="51"/>
      <c r="G196" s="51"/>
      <c r="H196" s="51"/>
      <c r="I196" s="51"/>
      <c r="J196" s="51"/>
      <c r="K196" s="51"/>
      <c r="L196" s="51"/>
      <c r="M196" s="51"/>
    </row>
    <row r="197" spans="1:13" s="8" customFormat="1">
      <c r="A197" s="51"/>
      <c r="B197" s="51"/>
      <c r="C197" s="51"/>
      <c r="D197" s="51"/>
      <c r="E197" s="51"/>
      <c r="F197" s="51"/>
      <c r="G197" s="51"/>
      <c r="H197" s="51"/>
      <c r="I197" s="51"/>
      <c r="J197" s="51"/>
      <c r="K197" s="51"/>
      <c r="L197" s="51"/>
      <c r="M197" s="51"/>
    </row>
    <row r="198" spans="1:13" s="8" customFormat="1">
      <c r="A198" s="51"/>
      <c r="B198" s="51"/>
      <c r="C198" s="51"/>
      <c r="D198" s="51"/>
      <c r="E198" s="51"/>
      <c r="F198" s="51"/>
      <c r="G198" s="51"/>
      <c r="H198" s="51"/>
      <c r="I198" s="51"/>
      <c r="J198" s="51"/>
      <c r="K198" s="51"/>
      <c r="L198" s="51"/>
      <c r="M198" s="51"/>
    </row>
    <row r="199" spans="1:13" s="8" customFormat="1">
      <c r="A199" s="51"/>
      <c r="B199" s="51"/>
      <c r="C199" s="51"/>
      <c r="D199" s="51"/>
      <c r="E199" s="51"/>
      <c r="F199" s="51"/>
      <c r="G199" s="51"/>
      <c r="H199" s="51"/>
      <c r="I199" s="51"/>
      <c r="J199" s="51"/>
      <c r="K199" s="51"/>
      <c r="L199" s="51"/>
      <c r="M199" s="51"/>
    </row>
    <row r="200" spans="1:13" s="8" customFormat="1">
      <c r="A200" s="51"/>
      <c r="B200" s="51"/>
      <c r="C200" s="51"/>
      <c r="D200" s="51"/>
      <c r="E200" s="51"/>
      <c r="F200" s="51"/>
      <c r="G200" s="51"/>
      <c r="H200" s="51"/>
      <c r="I200" s="51"/>
      <c r="J200" s="51"/>
      <c r="K200" s="51"/>
      <c r="L200" s="51"/>
      <c r="M200" s="51"/>
    </row>
    <row r="201" spans="1:13" s="8" customFormat="1">
      <c r="A201" s="51"/>
      <c r="B201" s="51"/>
      <c r="C201" s="51"/>
      <c r="D201" s="51"/>
      <c r="E201" s="51"/>
      <c r="F201" s="51"/>
      <c r="G201" s="51"/>
      <c r="H201" s="51"/>
      <c r="I201" s="51"/>
      <c r="J201" s="51"/>
      <c r="K201" s="51"/>
      <c r="L201" s="51"/>
      <c r="M201" s="51"/>
    </row>
    <row r="202" spans="1:13" s="8" customFormat="1">
      <c r="A202" s="51"/>
      <c r="B202" s="51"/>
      <c r="C202" s="51"/>
      <c r="D202" s="51"/>
      <c r="E202" s="51"/>
      <c r="F202" s="51"/>
      <c r="G202" s="51"/>
      <c r="H202" s="51"/>
      <c r="I202" s="51"/>
      <c r="J202" s="51"/>
      <c r="K202" s="51"/>
      <c r="L202" s="51"/>
      <c r="M202" s="51"/>
    </row>
    <row r="203" spans="1:13" s="8" customFormat="1">
      <c r="A203" s="51"/>
      <c r="B203" s="51"/>
      <c r="C203" s="51"/>
      <c r="D203" s="51"/>
      <c r="E203" s="51"/>
      <c r="F203" s="51"/>
      <c r="G203" s="51"/>
      <c r="H203" s="51"/>
      <c r="I203" s="51"/>
      <c r="J203" s="51"/>
      <c r="K203" s="51"/>
      <c r="L203" s="51"/>
      <c r="M203" s="51"/>
    </row>
    <row r="204" spans="1:13" s="8" customFormat="1">
      <c r="A204" s="51"/>
      <c r="B204" s="51"/>
      <c r="C204" s="51"/>
      <c r="D204" s="51"/>
      <c r="E204" s="51"/>
      <c r="F204" s="51"/>
      <c r="G204" s="51"/>
      <c r="H204" s="51"/>
      <c r="I204" s="51"/>
      <c r="J204" s="51"/>
      <c r="K204" s="51"/>
      <c r="L204" s="51"/>
      <c r="M204" s="51"/>
    </row>
    <row r="205" spans="1:13" s="8" customFormat="1">
      <c r="A205" s="51"/>
      <c r="B205" s="51"/>
      <c r="C205" s="51"/>
      <c r="D205" s="51"/>
      <c r="E205" s="51"/>
      <c r="F205" s="51"/>
      <c r="G205" s="51"/>
      <c r="H205" s="51"/>
      <c r="I205" s="51"/>
      <c r="J205" s="51"/>
      <c r="K205" s="51"/>
      <c r="L205" s="51"/>
      <c r="M205" s="51"/>
    </row>
    <row r="206" spans="1:13" s="8" customFormat="1">
      <c r="A206" s="51"/>
      <c r="B206" s="51"/>
      <c r="C206" s="51"/>
      <c r="D206" s="51"/>
      <c r="E206" s="51"/>
      <c r="F206" s="51"/>
      <c r="G206" s="51"/>
      <c r="H206" s="51"/>
      <c r="I206" s="51"/>
      <c r="J206" s="51"/>
      <c r="K206" s="51"/>
      <c r="L206" s="51"/>
      <c r="M206" s="51"/>
    </row>
    <row r="207" spans="1:13" s="8" customFormat="1">
      <c r="A207" s="51"/>
      <c r="B207" s="51"/>
      <c r="C207" s="51"/>
      <c r="D207" s="51"/>
      <c r="E207" s="51"/>
      <c r="F207" s="51"/>
      <c r="G207" s="51"/>
      <c r="H207" s="51"/>
      <c r="I207" s="51"/>
      <c r="J207" s="51"/>
      <c r="K207" s="51"/>
      <c r="L207" s="51"/>
      <c r="M207" s="51"/>
    </row>
    <row r="208" spans="1:13" s="8" customFormat="1">
      <c r="A208" s="51"/>
      <c r="B208" s="51"/>
      <c r="C208" s="51"/>
      <c r="D208" s="51"/>
      <c r="E208" s="51"/>
      <c r="F208" s="51"/>
      <c r="G208" s="51"/>
      <c r="H208" s="51"/>
      <c r="I208" s="51"/>
      <c r="J208" s="51"/>
      <c r="K208" s="51"/>
      <c r="L208" s="51"/>
      <c r="M208" s="51"/>
    </row>
    <row r="209" spans="1:13" s="8" customFormat="1">
      <c r="A209" s="51"/>
      <c r="B209" s="51"/>
      <c r="C209" s="51"/>
      <c r="D209" s="51"/>
      <c r="E209" s="51"/>
      <c r="F209" s="51"/>
      <c r="G209" s="51"/>
      <c r="H209" s="51"/>
      <c r="I209" s="51"/>
      <c r="J209" s="51"/>
      <c r="K209" s="51"/>
      <c r="L209" s="51"/>
      <c r="M209" s="51"/>
    </row>
    <row r="210" spans="1:13" s="8" customFormat="1">
      <c r="A210" s="51"/>
      <c r="B210" s="51"/>
      <c r="C210" s="51"/>
      <c r="D210" s="51"/>
      <c r="E210" s="51"/>
      <c r="F210" s="51"/>
      <c r="G210" s="51"/>
      <c r="H210" s="51"/>
      <c r="I210" s="51"/>
      <c r="J210" s="51"/>
      <c r="K210" s="51"/>
      <c r="L210" s="51"/>
      <c r="M210" s="51"/>
    </row>
    <row r="211" spans="1:13" s="8" customFormat="1">
      <c r="A211" s="51"/>
      <c r="B211" s="51"/>
      <c r="C211" s="51"/>
      <c r="D211" s="51"/>
      <c r="E211" s="51"/>
      <c r="F211" s="51"/>
      <c r="G211" s="51"/>
      <c r="H211" s="51"/>
      <c r="I211" s="51"/>
      <c r="J211" s="51"/>
      <c r="K211" s="51"/>
      <c r="L211" s="51"/>
      <c r="M211" s="51"/>
    </row>
    <row r="212" spans="1:13" s="8" customFormat="1">
      <c r="A212" s="51"/>
      <c r="B212" s="51"/>
      <c r="C212" s="51"/>
      <c r="D212" s="51"/>
      <c r="E212" s="51"/>
      <c r="F212" s="51"/>
      <c r="G212" s="51"/>
      <c r="H212" s="51"/>
      <c r="I212" s="51"/>
      <c r="J212" s="51"/>
      <c r="K212" s="51"/>
      <c r="L212" s="51"/>
      <c r="M212" s="51"/>
    </row>
    <row r="213" spans="1:13" s="8" customFormat="1">
      <c r="A213" s="51"/>
      <c r="B213" s="51"/>
      <c r="C213" s="51"/>
      <c r="D213" s="51"/>
      <c r="E213" s="51"/>
      <c r="F213" s="51"/>
      <c r="G213" s="51"/>
      <c r="H213" s="51"/>
      <c r="I213" s="51"/>
      <c r="J213" s="51"/>
      <c r="K213" s="51"/>
      <c r="L213" s="51"/>
      <c r="M213" s="51"/>
    </row>
    <row r="214" spans="1:13" s="8" customFormat="1">
      <c r="A214" s="51"/>
      <c r="B214" s="51"/>
      <c r="C214" s="51"/>
      <c r="D214" s="51"/>
      <c r="E214" s="51"/>
      <c r="F214" s="51"/>
      <c r="G214" s="51"/>
      <c r="H214" s="51"/>
      <c r="I214" s="51"/>
      <c r="J214" s="51"/>
      <c r="K214" s="51"/>
      <c r="L214" s="51"/>
      <c r="M214" s="51"/>
    </row>
  </sheetData>
  <sheetProtection algorithmName="SHA-512" hashValue="nrSgAVpxsR5tk7ctoFvEtzFVRUnN9qre9XQcqdK8zDyC4PBjg2NBlLs7xOAy3yPD7rOivfYwCWNRSLA9qUliIg==" saltValue="e7pFCsfO+tA1DmD4TGj0lg==" spinCount="100000" sheet="1" objects="1" scenarios="1"/>
  <mergeCells count="9">
    <mergeCell ref="C128:L128"/>
    <mergeCell ref="C4:D5"/>
    <mergeCell ref="E5:L5"/>
    <mergeCell ref="E4:L4"/>
    <mergeCell ref="C57:J57"/>
    <mergeCell ref="C7:L7"/>
    <mergeCell ref="C56:L56"/>
    <mergeCell ref="C78:L78"/>
    <mergeCell ref="C102:L10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F249"/>
  <sheetViews>
    <sheetView workbookViewId="0">
      <pane xSplit="6" ySplit="2" topLeftCell="G3" activePane="bottomRight" state="frozen"/>
      <selection pane="topRight" activeCell="F1" sqref="F1"/>
      <selection pane="bottomLeft" activeCell="A3" sqref="A3"/>
      <selection pane="bottomRight" activeCell="E17" sqref="E17"/>
    </sheetView>
  </sheetViews>
  <sheetFormatPr baseColWidth="10" defaultRowHeight="15"/>
  <cols>
    <col min="1" max="1" width="3.83203125" customWidth="1"/>
    <col min="2" max="2" width="2.6640625" customWidth="1"/>
    <col min="3" max="3" width="44.5" customWidth="1"/>
    <col min="4" max="4" width="7.5" customWidth="1"/>
    <col min="5" max="5" width="69" customWidth="1"/>
    <col min="6" max="6" width="3.83203125" customWidth="1"/>
    <col min="7" max="7" width="5" customWidth="1"/>
  </cols>
  <sheetData>
    <row r="1" spans="2:6" s="8" customFormat="1" ht="24" customHeight="1"/>
    <row r="2" spans="2:6" s="8" customFormat="1" ht="33.75" customHeight="1" thickBot="1"/>
    <row r="3" spans="2:6" s="8" customFormat="1">
      <c r="B3" s="9"/>
      <c r="C3" s="10"/>
      <c r="D3" s="10"/>
      <c r="E3" s="10"/>
      <c r="F3" s="11"/>
    </row>
    <row r="4" spans="2:6" s="8" customFormat="1" ht="19">
      <c r="B4" s="12"/>
      <c r="C4" s="14"/>
      <c r="D4" s="14"/>
      <c r="E4" s="18" t="s">
        <v>107</v>
      </c>
      <c r="F4" s="13"/>
    </row>
    <row r="5" spans="2:6" s="8" customFormat="1">
      <c r="B5" s="12"/>
      <c r="C5" s="14"/>
      <c r="D5" s="14"/>
      <c r="E5" s="19" t="s">
        <v>109</v>
      </c>
      <c r="F5" s="13"/>
    </row>
    <row r="6" spans="2:6" s="8" customFormat="1">
      <c r="B6" s="12"/>
      <c r="C6" s="14"/>
      <c r="D6" s="14"/>
      <c r="E6" s="14"/>
      <c r="F6" s="13"/>
    </row>
    <row r="7" spans="2:6" s="8" customFormat="1">
      <c r="B7" s="12"/>
      <c r="C7" s="14"/>
      <c r="D7" s="14"/>
      <c r="E7" s="14"/>
      <c r="F7" s="13"/>
    </row>
    <row r="8" spans="2:6" s="8" customFormat="1" ht="24">
      <c r="B8" s="12"/>
      <c r="C8" s="273" t="s">
        <v>108</v>
      </c>
      <c r="D8" s="273"/>
      <c r="E8" s="273"/>
      <c r="F8" s="13"/>
    </row>
    <row r="9" spans="2:6" s="8" customFormat="1" ht="16" thickBot="1">
      <c r="B9" s="12"/>
      <c r="C9" s="14"/>
      <c r="D9" s="14"/>
      <c r="E9" s="14"/>
      <c r="F9" s="13"/>
    </row>
    <row r="10" spans="2:6" s="8" customFormat="1" ht="19">
      <c r="B10" s="12"/>
      <c r="C10" s="20" t="s">
        <v>119</v>
      </c>
      <c r="D10" s="98"/>
      <c r="E10" s="21" t="s">
        <v>80</v>
      </c>
      <c r="F10" s="13"/>
    </row>
    <row r="11" spans="2:6" s="8" customFormat="1" ht="41.25" customHeight="1">
      <c r="B11" s="12"/>
      <c r="C11" s="274">
        <f>AUTODIAGNÓSTICO!E6</f>
        <v>0</v>
      </c>
      <c r="D11" s="275"/>
      <c r="E11" s="22">
        <f>AUTODIAGNÓSTICO!I6</f>
        <v>8.1803278688524586</v>
      </c>
      <c r="F11" s="23"/>
    </row>
    <row r="12" spans="2:6" s="8" customFormat="1" ht="45" customHeight="1" thickBot="1">
      <c r="B12" s="12"/>
      <c r="C12" s="276"/>
      <c r="D12" s="277"/>
      <c r="E12" s="24" t="str">
        <f>IF(E11="","",IF(E11&lt;=50,"NIVEL INICIAL",IF(E11&lt;=80,"NIVEL CONSOLIDACIÓN","NIVEL PERFECCIONAMIENTO")))</f>
        <v>NIVEL INICIAL</v>
      </c>
      <c r="F12" s="13"/>
    </row>
    <row r="13" spans="2:6" s="8" customFormat="1">
      <c r="B13" s="12"/>
      <c r="C13" s="14"/>
      <c r="D13" s="14"/>
      <c r="E13" s="14"/>
      <c r="F13" s="13"/>
    </row>
    <row r="14" spans="2:6" s="8" customFormat="1">
      <c r="B14" s="12"/>
      <c r="C14" s="14"/>
      <c r="D14" s="14"/>
      <c r="E14" s="14"/>
      <c r="F14" s="13"/>
    </row>
    <row r="15" spans="2:6" s="8" customFormat="1" ht="18">
      <c r="B15" s="12"/>
      <c r="C15" s="25" t="s">
        <v>81</v>
      </c>
      <c r="D15" s="25"/>
      <c r="E15" s="14"/>
      <c r="F15" s="13"/>
    </row>
    <row r="16" spans="2:6" s="8" customFormat="1" ht="18">
      <c r="B16" s="12"/>
      <c r="C16" s="25"/>
      <c r="D16" s="25"/>
      <c r="E16" s="14"/>
      <c r="F16" s="13"/>
    </row>
    <row r="17" spans="2:6" s="8" customFormat="1" ht="16">
      <c r="B17" s="12"/>
      <c r="C17" s="26" t="s">
        <v>82</v>
      </c>
      <c r="D17" s="100"/>
      <c r="E17" s="14"/>
      <c r="F17" s="13"/>
    </row>
    <row r="18" spans="2:6" s="8" customFormat="1" ht="16">
      <c r="B18" s="12"/>
      <c r="C18" s="26" t="s">
        <v>83</v>
      </c>
      <c r="D18" s="99"/>
      <c r="E18" s="14"/>
      <c r="F18" s="13"/>
    </row>
    <row r="19" spans="2:6" s="8" customFormat="1" ht="16">
      <c r="B19" s="12"/>
      <c r="C19" s="26" t="s">
        <v>84</v>
      </c>
      <c r="D19" s="101"/>
      <c r="E19" s="14"/>
      <c r="F19" s="13"/>
    </row>
    <row r="20" spans="2:6" s="8" customFormat="1" ht="16" thickBot="1">
      <c r="B20" s="15"/>
      <c r="C20" s="16"/>
      <c r="D20" s="16"/>
      <c r="E20" s="16"/>
      <c r="F20" s="17"/>
    </row>
    <row r="21" spans="2:6" s="8" customFormat="1"/>
    <row r="22" spans="2:6" s="8" customFormat="1"/>
    <row r="23" spans="2:6" s="8" customFormat="1"/>
    <row r="24" spans="2:6" s="8" customFormat="1"/>
    <row r="25" spans="2:6" s="8" customFormat="1"/>
    <row r="26" spans="2:6" s="8" customFormat="1"/>
    <row r="27" spans="2:6" s="8" customFormat="1"/>
    <row r="28" spans="2:6" s="8" customFormat="1"/>
    <row r="29" spans="2:6" s="8" customFormat="1"/>
    <row r="30" spans="2:6" s="8" customFormat="1"/>
    <row r="31" spans="2:6" s="8" customFormat="1"/>
    <row r="32" spans="2:6" s="8" customFormat="1"/>
    <row r="33" s="8" customFormat="1"/>
    <row r="34" s="8" customFormat="1"/>
    <row r="35" s="8" customFormat="1"/>
    <row r="36" s="8" customFormat="1"/>
    <row r="37" s="8" customFormat="1"/>
    <row r="38" s="8" customFormat="1"/>
    <row r="39" s="8" customFormat="1"/>
    <row r="40" s="8" customFormat="1"/>
    <row r="41" s="8" customFormat="1"/>
    <row r="42" s="8" customFormat="1"/>
    <row r="43" s="8" customFormat="1"/>
    <row r="44" s="8" customFormat="1"/>
    <row r="45" s="8" customFormat="1"/>
    <row r="46" s="8" customFormat="1"/>
    <row r="47" s="8" customFormat="1"/>
    <row r="48" s="8" customFormat="1"/>
    <row r="49" s="8" customFormat="1"/>
    <row r="50" s="8" customFormat="1"/>
    <row r="51" s="8" customFormat="1"/>
    <row r="52" s="8" customFormat="1"/>
    <row r="53" s="8" customFormat="1"/>
    <row r="54" s="8" customFormat="1"/>
    <row r="55" s="8" customFormat="1"/>
    <row r="56" s="8" customFormat="1"/>
    <row r="57" s="8" customFormat="1"/>
    <row r="58" s="8" customFormat="1"/>
    <row r="59" s="8" customFormat="1"/>
    <row r="60" s="8" customFormat="1"/>
    <row r="61" s="8" customFormat="1"/>
    <row r="62" s="8" customFormat="1"/>
    <row r="63" s="8" customFormat="1"/>
    <row r="64" s="8" customFormat="1"/>
    <row r="65" s="8" customFormat="1"/>
    <row r="66" s="8" customFormat="1"/>
    <row r="67" s="8" customFormat="1"/>
    <row r="68" s="8" customFormat="1"/>
    <row r="69" s="8" customFormat="1"/>
    <row r="70" s="8" customFormat="1"/>
    <row r="71" s="8" customFormat="1"/>
    <row r="72" s="8" customFormat="1"/>
    <row r="73" s="8" customFormat="1"/>
    <row r="74" s="8" customFormat="1"/>
    <row r="75" s="8" customFormat="1"/>
    <row r="76" s="8" customFormat="1"/>
    <row r="77" s="8" customFormat="1"/>
    <row r="78" s="8" customFormat="1"/>
    <row r="79" s="8" customFormat="1"/>
    <row r="80" s="8" customFormat="1"/>
    <row r="81" s="8" customFormat="1"/>
    <row r="82" s="8" customFormat="1"/>
    <row r="83" s="8" customFormat="1"/>
    <row r="84" s="8" customFormat="1"/>
    <row r="85" s="8" customFormat="1"/>
    <row r="86" s="8" customFormat="1"/>
    <row r="87" s="8" customFormat="1"/>
    <row r="88" s="8" customFormat="1"/>
    <row r="89" s="8" customFormat="1"/>
    <row r="90" s="8" customFormat="1"/>
    <row r="91" s="8" customFormat="1"/>
    <row r="92" s="8" customFormat="1"/>
    <row r="93" s="8" customFormat="1"/>
    <row r="94" s="8" customFormat="1"/>
    <row r="95" s="8" customFormat="1"/>
    <row r="96" s="8" customFormat="1"/>
    <row r="97" s="8" customFormat="1"/>
    <row r="98" s="8" customFormat="1"/>
    <row r="99" s="8" customFormat="1"/>
    <row r="100" s="8" customFormat="1"/>
    <row r="101" s="8" customFormat="1"/>
    <row r="102" s="8" customFormat="1"/>
    <row r="103" s="8" customFormat="1"/>
    <row r="104" s="8" customFormat="1"/>
    <row r="105" s="8" customFormat="1"/>
    <row r="106" s="8" customFormat="1"/>
    <row r="107" s="8" customFormat="1"/>
    <row r="108" s="8" customFormat="1"/>
    <row r="109" s="8" customFormat="1"/>
    <row r="110" s="8" customFormat="1"/>
    <row r="111" s="8" customFormat="1"/>
    <row r="112" s="8" customFormat="1"/>
    <row r="113" s="8" customFormat="1"/>
    <row r="114" s="8" customFormat="1"/>
    <row r="115" s="8" customFormat="1"/>
    <row r="116" s="8" customFormat="1"/>
    <row r="117" s="8" customFormat="1"/>
    <row r="118" s="8" customFormat="1"/>
    <row r="119" s="8" customFormat="1"/>
    <row r="120" s="8" customFormat="1"/>
    <row r="121" s="8" customFormat="1"/>
    <row r="122" s="8" customFormat="1"/>
    <row r="123" s="8" customFormat="1"/>
    <row r="124" s="8" customFormat="1"/>
    <row r="125" s="8" customFormat="1"/>
    <row r="126" s="8" customFormat="1"/>
    <row r="127" s="8" customFormat="1"/>
    <row r="128" s="8" customFormat="1"/>
    <row r="129" s="8" customFormat="1"/>
    <row r="130" s="8" customFormat="1"/>
    <row r="131" s="8" customFormat="1"/>
    <row r="132" s="8" customFormat="1"/>
    <row r="133" s="8" customFormat="1"/>
    <row r="134" s="8" customFormat="1"/>
    <row r="135" s="8" customFormat="1"/>
    <row r="136" s="8" customFormat="1"/>
    <row r="137" s="8" customFormat="1"/>
    <row r="138" s="8" customFormat="1"/>
    <row r="139" s="8" customFormat="1"/>
    <row r="140" s="8" customFormat="1"/>
    <row r="141" s="8" customFormat="1"/>
    <row r="142" s="8" customFormat="1"/>
    <row r="143" s="8" customFormat="1"/>
    <row r="144" s="8" customFormat="1"/>
    <row r="145" s="8" customFormat="1"/>
    <row r="146" s="8" customFormat="1"/>
    <row r="147" s="8" customFormat="1"/>
    <row r="148" s="8" customFormat="1"/>
    <row r="149" s="8" customFormat="1"/>
    <row r="150" s="8" customFormat="1"/>
    <row r="151" s="8" customFormat="1"/>
    <row r="152" s="8" customFormat="1"/>
    <row r="153" s="8" customFormat="1"/>
    <row r="154" s="8" customFormat="1"/>
    <row r="155" s="8" customFormat="1"/>
    <row r="156" s="8" customFormat="1"/>
    <row r="157" s="8" customFormat="1"/>
    <row r="158" s="8" customFormat="1"/>
    <row r="159" s="8" customFormat="1"/>
    <row r="160" s="8" customFormat="1"/>
    <row r="161" s="8" customFormat="1"/>
    <row r="162" s="8" customFormat="1"/>
    <row r="163" s="8" customFormat="1"/>
    <row r="164" s="8" customFormat="1"/>
    <row r="165" s="8" customFormat="1"/>
    <row r="166" s="8" customFormat="1"/>
    <row r="167" s="8" customFormat="1"/>
    <row r="168" s="8" customFormat="1"/>
    <row r="169" s="8" customFormat="1"/>
    <row r="170" s="8" customFormat="1"/>
    <row r="171" s="8" customFormat="1"/>
    <row r="172" s="8" customFormat="1"/>
    <row r="173" s="8" customFormat="1"/>
    <row r="174" s="8" customFormat="1"/>
    <row r="175" s="8" customFormat="1"/>
    <row r="176" s="8" customFormat="1"/>
    <row r="177" s="8" customFormat="1"/>
    <row r="178" s="8" customFormat="1"/>
    <row r="179" s="8" customFormat="1"/>
    <row r="180" s="8" customFormat="1"/>
    <row r="181" s="8" customFormat="1"/>
    <row r="182" s="8" customFormat="1"/>
    <row r="183" s="8" customFormat="1"/>
    <row r="184" s="8" customFormat="1"/>
    <row r="185" s="8" customFormat="1"/>
    <row r="186" s="8" customFormat="1"/>
    <row r="187" s="8" customFormat="1"/>
    <row r="188" s="8" customFormat="1"/>
    <row r="189" s="8" customFormat="1"/>
    <row r="190" s="8" customFormat="1"/>
    <row r="191" s="8" customFormat="1"/>
    <row r="192" s="8" customFormat="1"/>
    <row r="193" s="8" customFormat="1"/>
    <row r="194" s="8" customFormat="1"/>
    <row r="195" s="8" customFormat="1"/>
    <row r="196" s="8" customFormat="1"/>
    <row r="197" s="8" customFormat="1"/>
    <row r="198" s="8" customFormat="1"/>
    <row r="199" s="8" customFormat="1"/>
    <row r="200" s="8" customFormat="1"/>
    <row r="201" s="8" customFormat="1"/>
    <row r="202" s="8" customFormat="1"/>
    <row r="203" s="8" customFormat="1"/>
    <row r="204" s="8" customFormat="1"/>
    <row r="205" s="8" customFormat="1"/>
    <row r="206" s="8" customFormat="1"/>
    <row r="207" s="8" customFormat="1"/>
    <row r="208" s="8" customFormat="1"/>
    <row r="209" s="8" customFormat="1"/>
    <row r="210" s="8" customFormat="1"/>
    <row r="211" s="8" customFormat="1"/>
    <row r="212" s="8" customFormat="1"/>
    <row r="213" s="8" customFormat="1"/>
    <row r="214" s="8" customFormat="1"/>
    <row r="215" s="8" customFormat="1"/>
    <row r="216" s="8" customFormat="1"/>
    <row r="217" s="8" customFormat="1"/>
    <row r="218" s="8" customFormat="1"/>
    <row r="219" s="8" customFormat="1"/>
    <row r="220" s="8" customFormat="1"/>
    <row r="221" s="8" customFormat="1"/>
    <row r="222" s="8" customFormat="1"/>
    <row r="223" s="8" customFormat="1"/>
    <row r="224" s="8" customFormat="1"/>
    <row r="225" s="8" customFormat="1"/>
    <row r="226" s="8" customFormat="1"/>
    <row r="227" s="8" customFormat="1"/>
    <row r="228" s="8" customFormat="1"/>
    <row r="229" s="8" customFormat="1"/>
    <row r="230" s="8" customFormat="1"/>
    <row r="231" s="8" customFormat="1"/>
    <row r="232" s="8" customFormat="1"/>
    <row r="233" s="8" customFormat="1"/>
    <row r="234" s="8" customFormat="1"/>
    <row r="235" s="8" customFormat="1"/>
    <row r="236" s="8" customFormat="1"/>
    <row r="237" s="8" customFormat="1"/>
    <row r="238" s="8" customFormat="1"/>
    <row r="239" s="8" customFormat="1"/>
    <row r="240" s="8" customFormat="1"/>
    <row r="241" s="8" customFormat="1"/>
    <row r="242" s="8" customFormat="1"/>
    <row r="243" s="8" customFormat="1"/>
    <row r="244" s="8" customFormat="1"/>
    <row r="245" s="8" customFormat="1"/>
    <row r="246" s="8" customFormat="1"/>
    <row r="247" s="8" customFormat="1"/>
    <row r="248" s="8" customFormat="1"/>
    <row r="249" s="8" customFormat="1"/>
  </sheetData>
  <sheetProtection algorithmName="SHA-512" hashValue="TNVI7OQVaw/6VG6aTSv2dtFmy0MJWuUx0tz5RZac4hhv9WCbMD1y8gySuwWCFNPY2jGmDV68+Yo9gnhVoQ4WsA==" saltValue="a1FlamWAgIHXff9N6LoPfQ==" spinCount="100000" sheet="1" objects="1" scenarios="1"/>
  <mergeCells count="2">
    <mergeCell ref="C8:E8"/>
    <mergeCell ref="C11:D12"/>
  </mergeCells>
  <conditionalFormatting sqref="E12">
    <cfRule type="containsText" dxfId="7" priority="1" operator="containsText" text="NIVEL PERFECCIONAMIENTO">
      <formula>NOT(ISERROR(SEARCH("NIVEL PERFECCIONAMIENTO",E12)))</formula>
    </cfRule>
    <cfRule type="containsText" dxfId="6" priority="2" operator="containsText" text="NIVEL CONSOLIDACIÓN">
      <formula>NOT(ISERROR(SEARCH("NIVEL CONSOLIDACIÓN",E12)))</formula>
    </cfRule>
    <cfRule type="containsText" dxfId="5" priority="3" operator="containsText" text="NIVEL INICIAL">
      <formula>NOT(ISERROR(SEARCH("NIVEL INICIAL",E12)))</formula>
    </cfRule>
  </conditionalFormatting>
  <dataValidations count="1">
    <dataValidation operator="equal" allowBlank="1" showInputMessage="1" showErrorMessage="1" error="ERROR. NO DEBE DILIGENCIAR ESTA CELDA" sqref="C15:D19" xr:uid="{00000000-0002-0000-0400-000000000000}"/>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O76"/>
  <sheetViews>
    <sheetView tabSelected="1" zoomScale="60" zoomScaleNormal="60" workbookViewId="0">
      <selection activeCell="L39" sqref="L39"/>
    </sheetView>
  </sheetViews>
  <sheetFormatPr baseColWidth="10" defaultRowHeight="15"/>
  <cols>
    <col min="1" max="1" width="6.6640625" style="46" customWidth="1"/>
    <col min="2" max="2" width="11.5" style="45" customWidth="1"/>
    <col min="3" max="3" width="16.33203125" style="45" customWidth="1"/>
    <col min="4" max="4" width="32.6640625" style="45" customWidth="1"/>
    <col min="5" max="5" width="15.5" style="45" customWidth="1"/>
    <col min="6" max="6" width="16.83203125" customWidth="1"/>
    <col min="7" max="7" width="21.1640625" customWidth="1"/>
    <col min="8" max="8" width="41.83203125" customWidth="1"/>
    <col min="9" max="9" width="25.6640625" customWidth="1"/>
    <col min="10" max="10" width="29.1640625" customWidth="1"/>
    <col min="11" max="11" width="18.83203125" customWidth="1"/>
    <col min="12" max="12" width="20.6640625" customWidth="1"/>
    <col min="14" max="15" width="0" hidden="1" customWidth="1"/>
  </cols>
  <sheetData>
    <row r="2" spans="1:15">
      <c r="N2" t="s">
        <v>126</v>
      </c>
      <c r="O2" t="s">
        <v>127</v>
      </c>
    </row>
    <row r="3" spans="1:15">
      <c r="N3">
        <v>2022</v>
      </c>
      <c r="O3">
        <v>2022</v>
      </c>
    </row>
    <row r="4" spans="1:15">
      <c r="N4">
        <v>2023</v>
      </c>
      <c r="O4">
        <v>2023</v>
      </c>
    </row>
    <row r="5" spans="1:15">
      <c r="N5">
        <v>2024</v>
      </c>
      <c r="O5">
        <v>2024</v>
      </c>
    </row>
    <row r="6" spans="1:15">
      <c r="N6">
        <v>2025</v>
      </c>
      <c r="O6">
        <v>2025</v>
      </c>
    </row>
    <row r="7" spans="1:15" ht="50.25" customHeight="1" thickBot="1">
      <c r="A7" s="75"/>
      <c r="B7" s="75"/>
      <c r="C7" s="75"/>
      <c r="D7" s="76"/>
      <c r="E7" s="75"/>
      <c r="F7" s="75"/>
      <c r="G7" s="75"/>
      <c r="H7" s="75"/>
      <c r="I7" s="75"/>
      <c r="K7" s="278" t="s">
        <v>121</v>
      </c>
      <c r="L7" s="279"/>
      <c r="N7">
        <v>2026</v>
      </c>
      <c r="O7">
        <v>2026</v>
      </c>
    </row>
    <row r="8" spans="1:15" ht="28.5" customHeight="1" thickBot="1">
      <c r="A8" s="280" t="s">
        <v>145</v>
      </c>
      <c r="B8" s="310"/>
      <c r="C8" s="281"/>
      <c r="D8" s="280" t="s">
        <v>122</v>
      </c>
      <c r="E8" s="310"/>
      <c r="F8" s="311" t="s">
        <v>123</v>
      </c>
      <c r="G8" s="312"/>
      <c r="H8" s="80" t="s">
        <v>124</v>
      </c>
      <c r="I8" s="280" t="s">
        <v>125</v>
      </c>
      <c r="J8" s="281"/>
      <c r="K8" s="79" t="s">
        <v>126</v>
      </c>
      <c r="L8" s="79" t="s">
        <v>127</v>
      </c>
      <c r="N8">
        <v>2027</v>
      </c>
      <c r="O8">
        <v>2027</v>
      </c>
    </row>
    <row r="9" spans="1:15">
      <c r="A9" s="282"/>
      <c r="B9" s="283"/>
      <c r="C9" s="284"/>
      <c r="D9" s="303" t="s">
        <v>239</v>
      </c>
      <c r="E9" s="303"/>
      <c r="F9" s="291" t="s">
        <v>303</v>
      </c>
      <c r="G9" s="292"/>
      <c r="H9" s="292" t="s">
        <v>240</v>
      </c>
      <c r="I9" s="297" t="s">
        <v>241</v>
      </c>
      <c r="J9" s="298"/>
      <c r="K9" s="307">
        <v>2022</v>
      </c>
      <c r="L9" s="306">
        <v>2023</v>
      </c>
      <c r="M9" s="81"/>
      <c r="N9">
        <v>2028</v>
      </c>
      <c r="O9">
        <v>2028</v>
      </c>
    </row>
    <row r="10" spans="1:15">
      <c r="A10" s="285"/>
      <c r="B10" s="286"/>
      <c r="C10" s="287"/>
      <c r="D10" s="304"/>
      <c r="E10" s="304"/>
      <c r="F10" s="293"/>
      <c r="G10" s="294"/>
      <c r="H10" s="294"/>
      <c r="I10" s="299" t="s">
        <v>242</v>
      </c>
      <c r="J10" s="300"/>
      <c r="K10" s="307"/>
      <c r="L10" s="307"/>
      <c r="M10" s="81"/>
      <c r="N10">
        <v>2029</v>
      </c>
      <c r="O10">
        <v>2029</v>
      </c>
    </row>
    <row r="11" spans="1:15">
      <c r="A11" s="285"/>
      <c r="B11" s="286"/>
      <c r="C11" s="287"/>
      <c r="D11" s="304"/>
      <c r="E11" s="304"/>
      <c r="F11" s="293"/>
      <c r="G11" s="294"/>
      <c r="H11" s="294"/>
      <c r="I11" s="299"/>
      <c r="J11" s="300"/>
      <c r="K11" s="307"/>
      <c r="L11" s="307"/>
      <c r="M11" s="81"/>
      <c r="N11">
        <v>2030</v>
      </c>
      <c r="O11">
        <v>2030</v>
      </c>
    </row>
    <row r="12" spans="1:15">
      <c r="A12" s="285"/>
      <c r="B12" s="286"/>
      <c r="C12" s="287"/>
      <c r="D12" s="304"/>
      <c r="E12" s="304"/>
      <c r="F12" s="293"/>
      <c r="G12" s="294"/>
      <c r="H12" s="294"/>
      <c r="I12" s="299"/>
      <c r="J12" s="300"/>
      <c r="K12" s="307"/>
      <c r="L12" s="307"/>
      <c r="M12" s="81"/>
      <c r="N12">
        <v>2031</v>
      </c>
      <c r="O12">
        <v>2031</v>
      </c>
    </row>
    <row r="13" spans="1:15" ht="16" thickBot="1">
      <c r="A13" s="288"/>
      <c r="B13" s="289"/>
      <c r="C13" s="290"/>
      <c r="D13" s="305"/>
      <c r="E13" s="305"/>
      <c r="F13" s="295"/>
      <c r="G13" s="296"/>
      <c r="H13" s="296"/>
      <c r="I13" s="301"/>
      <c r="J13" s="302"/>
      <c r="K13" s="309"/>
      <c r="L13" s="308"/>
      <c r="M13" s="81"/>
      <c r="N13">
        <v>2032</v>
      </c>
      <c r="O13">
        <v>2032</v>
      </c>
    </row>
    <row r="14" spans="1:15">
      <c r="M14" s="82"/>
      <c r="N14">
        <v>2033</v>
      </c>
      <c r="O14">
        <v>2033</v>
      </c>
    </row>
    <row r="15" spans="1:15" s="43" customFormat="1" ht="32">
      <c r="A15" s="77" t="s">
        <v>116</v>
      </c>
      <c r="B15" s="83" t="s">
        <v>0</v>
      </c>
      <c r="C15" s="84" t="s">
        <v>110</v>
      </c>
      <c r="D15" s="84" t="s">
        <v>111</v>
      </c>
      <c r="E15" s="84" t="s">
        <v>128</v>
      </c>
      <c r="F15" s="85" t="s">
        <v>112</v>
      </c>
      <c r="G15" s="86" t="s">
        <v>113</v>
      </c>
      <c r="H15" s="77" t="s">
        <v>114</v>
      </c>
      <c r="I15" s="77" t="s">
        <v>115</v>
      </c>
      <c r="J15" s="77" t="s">
        <v>146</v>
      </c>
      <c r="K15" s="77" t="s">
        <v>117</v>
      </c>
      <c r="L15" s="77" t="s">
        <v>118</v>
      </c>
      <c r="N15">
        <v>2034</v>
      </c>
      <c r="O15">
        <v>2034</v>
      </c>
    </row>
    <row r="16" spans="1:15" ht="64">
      <c r="A16" s="49">
        <v>1</v>
      </c>
      <c r="B16" s="50" t="str">
        <f>VLOOKUP(A16,AUTODIAGNÓSTICO!$A$9:$J$69,3,0)</f>
        <v>PLANEAR</v>
      </c>
      <c r="C16" s="50" t="str">
        <f>VLOOKUP(A16,AUTODIAGNÓSTICO!A9:J69,6,0)</f>
        <v>Sensibilizar frente al proceso de Rendición de Cuentas</v>
      </c>
      <c r="D16" s="50" t="str">
        <f>VLOOKUP(A16,AUTODIAGNÓSTICO!A9:J69,8,0)</f>
        <v>Dialogar y capacitar el equipo de trabajo sobre la rendiicón de cuentas y la importancia de dar a conocer la información a la comunidad educativa.</v>
      </c>
      <c r="E16" s="78">
        <f>VLOOKUP(A16,AUTODIAGNÓSTICO!$A$9:$J$69,9,0)</f>
        <v>9</v>
      </c>
      <c r="F16" s="47" t="s">
        <v>223</v>
      </c>
      <c r="G16" s="47" t="s">
        <v>224</v>
      </c>
      <c r="H16" s="47" t="s">
        <v>225</v>
      </c>
      <c r="I16" s="47" t="s">
        <v>226</v>
      </c>
      <c r="J16" s="47" t="s">
        <v>227</v>
      </c>
      <c r="K16" s="48">
        <v>44593</v>
      </c>
      <c r="L16" s="48">
        <v>44593</v>
      </c>
    </row>
    <row r="17" spans="1:12" ht="112">
      <c r="A17" s="49">
        <v>2</v>
      </c>
      <c r="B17" s="50" t="str">
        <f>VLOOKUP(A17,AUTODIAGNÓSTICO!$A$9:$J$69,3,0)</f>
        <v>PLANEAR</v>
      </c>
      <c r="C17" s="50" t="str">
        <f>VLOOKUP(A17,AUTODIAGNÓSTICO!A10:J70,6,0)</f>
        <v>Analizar las debilidades y fortalezas para la rendicón de cuentas</v>
      </c>
      <c r="D17" s="50" t="str">
        <f>VLOOKUP(A17,AUTODIAGNÓSTICO!A10:J70,8,0)</f>
        <v>Identificar y documentar las debilidades y fortalezas del establecimiento educativo para promover la participación  en la implementación de los ejercicios de rendición de cuentas con base en  la evaluación de los eventos anteriores.</v>
      </c>
      <c r="E17" s="78">
        <f>VLOOKUP(A17,AUTODIAGNÓSTICO!$A$9:$J$69,9,0)</f>
        <v>9</v>
      </c>
      <c r="F17" s="47" t="s">
        <v>235</v>
      </c>
      <c r="G17" s="47" t="s">
        <v>232</v>
      </c>
      <c r="H17" s="47" t="s">
        <v>228</v>
      </c>
      <c r="I17" s="47" t="s">
        <v>229</v>
      </c>
      <c r="J17" s="47" t="s">
        <v>230</v>
      </c>
      <c r="K17" s="48">
        <v>44594</v>
      </c>
      <c r="L17" s="48">
        <v>44594</v>
      </c>
    </row>
    <row r="18" spans="1:12" ht="144">
      <c r="A18" s="49">
        <v>3</v>
      </c>
      <c r="B18" s="50" t="str">
        <f>VLOOKUP(A18,AUTODIAGNÓSTICO!$A$9:$J$69,3,0)</f>
        <v>PLANEAR</v>
      </c>
      <c r="C18" s="50" t="str">
        <f>VLOOKUP(A18,AUTODIAGNÓSTICO!A11:J71,6,0)</f>
        <v>Analizar las debilidades y fortalezas para la rendicón de cuentas</v>
      </c>
      <c r="D18" s="50" t="str">
        <f>VLOOKUP(A18,AUTODIAGNÓSTICO!A11:J71,8,0)</f>
        <v>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v>
      </c>
      <c r="E18" s="78">
        <f>VLOOKUP(A18,AUTODIAGNÓSTICO!$A$9:$J$69,9,0)</f>
        <v>8</v>
      </c>
      <c r="F18" s="47" t="s">
        <v>231</v>
      </c>
      <c r="G18" s="47" t="s">
        <v>232</v>
      </c>
      <c r="H18" s="47" t="s">
        <v>233</v>
      </c>
      <c r="I18" s="47" t="s">
        <v>229</v>
      </c>
      <c r="J18" s="47" t="s">
        <v>230</v>
      </c>
      <c r="K18" s="48">
        <v>44594</v>
      </c>
      <c r="L18" s="48">
        <v>44594</v>
      </c>
    </row>
    <row r="19" spans="1:12" ht="80">
      <c r="A19" s="49">
        <v>4</v>
      </c>
      <c r="B19" s="50" t="str">
        <f>VLOOKUP(A19,AUTODIAGNÓSTICO!$A$9:$J$69,3,0)</f>
        <v>PLANEAR</v>
      </c>
      <c r="C19" s="50" t="str">
        <f>VLOOKUP(A19,AUTODIAGNÓSTICO!A12:J72,6,0)</f>
        <v>Analizar las debilidades y fortalezas para la rendicón de cuentas</v>
      </c>
      <c r="D19" s="50" t="str">
        <f>VLOOKUP(A19,AUTODIAGNÓSTICO!A12:J72,8,0)</f>
        <v>Socializar al interior del establecimiento educatio, los resultados del diagnóstico del proceso de rendición de cuentas institucional.</v>
      </c>
      <c r="E19" s="78">
        <f>VLOOKUP(A19,AUTODIAGNÓSTICO!$A$9:$J$69,9,0)</f>
        <v>8</v>
      </c>
      <c r="F19" s="47" t="s">
        <v>236</v>
      </c>
      <c r="G19" s="47" t="s">
        <v>234</v>
      </c>
      <c r="H19" s="47" t="s">
        <v>237</v>
      </c>
      <c r="I19" s="47" t="s">
        <v>229</v>
      </c>
      <c r="J19" s="47" t="s">
        <v>238</v>
      </c>
      <c r="K19" s="48">
        <v>44594</v>
      </c>
      <c r="L19" s="48">
        <v>44594</v>
      </c>
    </row>
    <row r="20" spans="1:12" ht="80">
      <c r="A20" s="49">
        <v>5</v>
      </c>
      <c r="B20" s="50" t="str">
        <f>VLOOKUP(A20,AUTODIAGNÓSTICO!$A$9:$J$69,3,0)</f>
        <v>PLANEAR</v>
      </c>
      <c r="C20" s="50" t="str">
        <f>VLOOKUP(A20,AUTODIAGNÓSTICO!A13:J73,6,0)</f>
        <v>Identificar espacios de articulación y cooperación para la rendición de cuentas</v>
      </c>
      <c r="D20" s="50" t="str">
        <f>VLOOKUP(A20,AUTODIAGNÓSTICO!A13:J73,8,0)</f>
        <v>Establecer temas e informes, mecanismos de interlocución y retroalimentación para articular la intervención en el proceso de rendición de cuentas.</v>
      </c>
      <c r="E20" s="78">
        <f>VLOOKUP(A20,AUTODIAGNÓSTICO!$A$9:$J$69,9,0)</f>
        <v>9</v>
      </c>
      <c r="F20" s="47" t="s">
        <v>304</v>
      </c>
      <c r="G20" s="47" t="s">
        <v>305</v>
      </c>
      <c r="H20" s="47" t="s">
        <v>306</v>
      </c>
      <c r="I20" s="47" t="s">
        <v>226</v>
      </c>
      <c r="J20" s="47" t="s">
        <v>246</v>
      </c>
      <c r="K20" s="48">
        <v>44594</v>
      </c>
      <c r="L20" s="48">
        <v>44594</v>
      </c>
    </row>
    <row r="21" spans="1:12" ht="80">
      <c r="A21" s="49">
        <v>6</v>
      </c>
      <c r="B21" s="50" t="str">
        <f>VLOOKUP(A21,AUTODIAGNÓSTICO!$A$9:$J$69,3,0)</f>
        <v>PLANEAR</v>
      </c>
      <c r="C21" s="50" t="str">
        <f>VLOOKUP(A21,AUTODIAGNÓSTICO!A14:J74,6,0)</f>
        <v>Identificar espacios de articulación y cooperación para la rendición de cuentas</v>
      </c>
      <c r="D21" s="50" t="str">
        <f>VLOOKUP(A21,AUTODIAGNÓSTICO!A14:J74,8,0)</f>
        <v>Conformar y capacitar un equipo de trabajo que lidere el proceso de planeación y ejecución de los ejercicios de rendición de cuentas.</v>
      </c>
      <c r="E21" s="78">
        <f>VLOOKUP(A21,AUTODIAGNÓSTICO!$A$9:$J$69,9,0)</f>
        <v>8</v>
      </c>
      <c r="F21" s="47" t="s">
        <v>243</v>
      </c>
      <c r="G21" s="47" t="s">
        <v>244</v>
      </c>
      <c r="H21" s="47" t="s">
        <v>245</v>
      </c>
      <c r="I21" s="47" t="s">
        <v>226</v>
      </c>
      <c r="J21" s="47" t="s">
        <v>246</v>
      </c>
      <c r="K21" s="48">
        <v>44594</v>
      </c>
      <c r="L21" s="48">
        <v>44594</v>
      </c>
    </row>
    <row r="22" spans="1:12" ht="160">
      <c r="A22" s="49">
        <v>7</v>
      </c>
      <c r="B22" s="50" t="str">
        <f>VLOOKUP(A22,AUTODIAGNÓSTICO!$A$9:$J$69,3,0)</f>
        <v>PLANEAR</v>
      </c>
      <c r="C22" s="50" t="str">
        <f>VLOOKUP(A22,AUTODIAGNÓSTICO!A15:J75,6,0)</f>
        <v>Construir la estrategia de rendición de cuentas
 Paso 1. 
Identificación de los espacios de diálogo en los que la entidad rendirá cuentas</v>
      </c>
      <c r="D22" s="50" t="str">
        <f>VLOOKUP(A22,AUTODIAGNÓSTICO!A15:J75,8,0)</f>
        <v>Asociar las metas y actividades formuladas en el Plan de Mejoramiento Institucional (PMI) con los derechos que se están garantizando a través de la gestión institucional.</v>
      </c>
      <c r="E22" s="78">
        <f>VLOOKUP(A22,AUTODIAGNÓSTICO!$A$9:$J$69,9,0)</f>
        <v>9</v>
      </c>
      <c r="F22" s="47" t="s">
        <v>247</v>
      </c>
      <c r="G22" s="47" t="s">
        <v>248</v>
      </c>
      <c r="H22" s="47" t="s">
        <v>249</v>
      </c>
      <c r="I22" s="47" t="s">
        <v>250</v>
      </c>
      <c r="J22" s="47" t="s">
        <v>230</v>
      </c>
      <c r="K22" s="48">
        <v>44594</v>
      </c>
      <c r="L22" s="48">
        <v>44594</v>
      </c>
    </row>
    <row r="23" spans="1:12" ht="160">
      <c r="A23" s="49">
        <v>8</v>
      </c>
      <c r="B23" s="50" t="str">
        <f>VLOOKUP(A23,AUTODIAGNÓSTICO!$A$9:$J$69,3,0)</f>
        <v>PLANEAR</v>
      </c>
      <c r="C23" s="50" t="str">
        <f>VLOOKUP(A23,AUTODIAGNÓSTICO!A16:J76,6,0)</f>
        <v>Construir la estrategia de rendición de cuentas
 Paso 1. 
Identificación de los espacios de diálogo en los que la entidad rendirá cuentas</v>
      </c>
      <c r="D23" s="50" t="str">
        <f>VLOOKUP(A23,AUTODIAGNÓSTICO!A16:J76,8,0)</f>
        <v>Identificar los espacios y mecanismos de las actividades permanentes institucionales que pueden utilizarse como ejercicios de diálogo para la rendición de cuentas tales como: mesas de trabajo, foros, reuniones, etc.</v>
      </c>
      <c r="E23" s="78">
        <f>VLOOKUP(A23,AUTODIAGNÓSTICO!$A$9:$J$69,9,0)</f>
        <v>9</v>
      </c>
      <c r="F23" s="47" t="s">
        <v>251</v>
      </c>
      <c r="G23" s="47" t="s">
        <v>252</v>
      </c>
      <c r="H23" s="47" t="s">
        <v>253</v>
      </c>
      <c r="I23" s="47" t="s">
        <v>226</v>
      </c>
      <c r="J23" s="47" t="s">
        <v>246</v>
      </c>
      <c r="K23" s="48">
        <v>44594</v>
      </c>
      <c r="L23" s="48">
        <v>44594</v>
      </c>
    </row>
    <row r="24" spans="1:12" ht="160">
      <c r="A24" s="49">
        <v>9</v>
      </c>
      <c r="B24" s="50" t="str">
        <f>VLOOKUP(A24,AUTODIAGNÓSTICO!$A$9:$J$69,3,0)</f>
        <v>PLANEAR</v>
      </c>
      <c r="C24" s="50" t="str">
        <f>VLOOKUP(A24,AUTODIAGNÓSTICO!A17:J77,6,0)</f>
        <v>Construir la estrategia de rendición de cuentas
 Paso 1. 
Identificación de los espacios de diálogo en los que la entidad rendirá cuentas</v>
      </c>
      <c r="D24" s="50" t="str">
        <f>VLOOKUP(A24,AUTODIAGNÓSTICO!A17:J77,8,0)</f>
        <v>Definir, de acuerdo  al diagnóstico y la priorización de programas, proyectos y servicios, los espacios de diálogo de rendición de cel establecimeitno educativo durante la vigencia.</v>
      </c>
      <c r="E24" s="78">
        <f>VLOOKUP(A24,AUTODIAGNÓSTICO!$A$9:$J$69,9,0)</f>
        <v>8</v>
      </c>
      <c r="F24" s="47" t="s">
        <v>254</v>
      </c>
      <c r="G24" s="47" t="s">
        <v>255</v>
      </c>
      <c r="H24" s="47" t="s">
        <v>256</v>
      </c>
      <c r="I24" s="47" t="s">
        <v>226</v>
      </c>
      <c r="J24" s="47" t="s">
        <v>246</v>
      </c>
      <c r="K24" s="48">
        <v>44594</v>
      </c>
      <c r="L24" s="48">
        <v>44594</v>
      </c>
    </row>
    <row r="25" spans="1:12" ht="160">
      <c r="A25" s="49">
        <v>10</v>
      </c>
      <c r="B25" s="50" t="str">
        <f>VLOOKUP(A25,AUTODIAGNÓSTICO!$A$9:$J$69,3,0)</f>
        <v>PLANEAR</v>
      </c>
      <c r="C25" s="50" t="str">
        <f>VLOOKUP(A25,AUTODIAGNÓSTICO!A18:J78,6,0)</f>
        <v>Construir la estrategia de rendición de cuentas
 Paso 1. 
Identificación de los espacios de diálogo en los que la entidad rendirá cuentas</v>
      </c>
      <c r="D25" s="50" t="str">
        <f>VLOOKUP(A25,AUTODIAGNÓSTICO!A18:J78,8,0)</f>
        <v>Definir, de acuerdo al diagnóstico y la priorización de programas, proyectos y servicios, los espacios de diálogo presencial de rendición de cuentas y los mecanismos virtuales complementarios en temas específicos de interés que implementará el Establecimiento Educativo</v>
      </c>
      <c r="E25" s="78">
        <f>VLOOKUP(A25,AUTODIAGNÓSTICO!$A$9:$J$69,9,0)</f>
        <v>7</v>
      </c>
      <c r="F25" s="47" t="s">
        <v>257</v>
      </c>
      <c r="G25" s="47" t="s">
        <v>258</v>
      </c>
      <c r="H25" s="47" t="s">
        <v>259</v>
      </c>
      <c r="I25" s="47" t="s">
        <v>226</v>
      </c>
      <c r="J25" s="47" t="s">
        <v>246</v>
      </c>
      <c r="K25" s="48">
        <v>44594</v>
      </c>
      <c r="L25" s="48">
        <v>44594</v>
      </c>
    </row>
    <row r="26" spans="1:12" ht="160">
      <c r="A26" s="49">
        <v>11</v>
      </c>
      <c r="B26" s="50" t="str">
        <f>VLOOKUP(A26,AUTODIAGNÓSTICO!$A$9:$J$69,3,0)</f>
        <v>PLANEAR</v>
      </c>
      <c r="C26" s="50" t="str">
        <f>VLOOKUP(A26,AUTODIAGNÓSTICO!A19:J79,6,0)</f>
        <v>Construir la estrategia de rendición de cuentas
 Paso 1. 
Identificación de los espacios de diálogo en los que la entidad rendirá cuentas</v>
      </c>
      <c r="D26" s="50" t="str">
        <f>VLOOKUP(A26,AUTODIAGNÓSTICO!A19:J79,8,0)</f>
        <v xml:space="preserve">Clasificar los interlocutores que convocará a los espacios de diálogo para la rendición de cuentas, e identificar si están incluidos en al menos una de las actividades e instancias ya identificadas. </v>
      </c>
      <c r="E26" s="78">
        <f>VLOOKUP(A26,AUTODIAGNÓSTICO!$A$9:$J$69,9,0)</f>
        <v>8</v>
      </c>
      <c r="F26" s="47" t="s">
        <v>260</v>
      </c>
      <c r="G26" s="47" t="s">
        <v>261</v>
      </c>
      <c r="H26" s="47" t="s">
        <v>262</v>
      </c>
      <c r="I26" s="47" t="s">
        <v>226</v>
      </c>
      <c r="J26" s="47" t="s">
        <v>246</v>
      </c>
      <c r="K26" s="48">
        <v>44594</v>
      </c>
      <c r="L26" s="48">
        <v>44594</v>
      </c>
    </row>
    <row r="27" spans="1:12" ht="160">
      <c r="A27" s="49">
        <v>12</v>
      </c>
      <c r="B27" s="50" t="str">
        <f>VLOOKUP(A27,AUTODIAGNÓSTICO!$A$9:$J$69,3,0)</f>
        <v>PLANEAR</v>
      </c>
      <c r="C27" s="50" t="str">
        <f>VLOOKUP(A27,AUTODIAGNÓSTICO!A20:J80,6,0)</f>
        <v>Construir la estrategia de rendición de cuentas
 Paso 1. 
Identificación de los espacios de diálogo en los que la entidad rendirá cuentas</v>
      </c>
      <c r="D27" s="50" t="str">
        <f>VLOOKUP(A27,AUTODIAGNÓSTICO!A20:J80,8,0)</f>
        <v>Formular los objetivos, metas e indicadores de la estrategia de rendición de cuentas.</v>
      </c>
      <c r="E27" s="78">
        <f>VLOOKUP(A27,AUTODIAGNÓSTICO!$A$9:$J$69,9,0)</f>
        <v>8</v>
      </c>
      <c r="F27" s="111" t="s">
        <v>263</v>
      </c>
      <c r="G27" s="47" t="s">
        <v>264</v>
      </c>
      <c r="H27" s="47" t="s">
        <v>265</v>
      </c>
      <c r="I27" s="47" t="s">
        <v>226</v>
      </c>
      <c r="J27" s="47" t="s">
        <v>230</v>
      </c>
      <c r="K27" s="48">
        <v>44594</v>
      </c>
      <c r="L27" s="48">
        <v>44594</v>
      </c>
    </row>
    <row r="28" spans="1:12" ht="160">
      <c r="A28" s="49">
        <v>13</v>
      </c>
      <c r="B28" s="50" t="str">
        <f>VLOOKUP(A28,AUTODIAGNÓSTICO!$A$9:$J$69,3,0)</f>
        <v>PLANEAR</v>
      </c>
      <c r="C28" s="50" t="str">
        <f>VLOOKUP(A28,AUTODIAGNÓSTICO!A21:J81,6,0)</f>
        <v>Construir la estrategia de rendición de cuentas 
 Paso 2. 
Definir la estrategia para implementar el ejercicio de rendición de cuentas</v>
      </c>
      <c r="D28" s="50" t="str">
        <f>VLOOKUP(A28,AUTODIAGNÓSTICO!A21:J81,8,0)</f>
        <v>Definir las actividades necesarias para el desarrollo de cada una de las etapas de la estrategia de las rendición de cuentas.</v>
      </c>
      <c r="E28" s="78">
        <f>VLOOKUP(A28,AUTODIAGNÓSTICO!$A$9:$J$69,9,0)</f>
        <v>8</v>
      </c>
      <c r="F28" s="47" t="s">
        <v>266</v>
      </c>
      <c r="G28" s="47" t="s">
        <v>267</v>
      </c>
      <c r="H28" s="47"/>
      <c r="I28" s="47" t="s">
        <v>226</v>
      </c>
      <c r="J28" s="47" t="s">
        <v>230</v>
      </c>
      <c r="K28" s="48">
        <v>44594</v>
      </c>
      <c r="L28" s="48">
        <v>44594</v>
      </c>
    </row>
    <row r="29" spans="1:12" ht="160">
      <c r="A29" s="49">
        <v>14</v>
      </c>
      <c r="B29" s="50" t="str">
        <f>VLOOKUP(A29,AUTODIAGNÓSTICO!$A$9:$J$69,3,0)</f>
        <v>PLANEAR</v>
      </c>
      <c r="C29" s="50" t="str">
        <f>VLOOKUP(A29,AUTODIAGNÓSTICO!A22:J82,6,0)</f>
        <v>Construir la estrategia de rendición de cuentas 
 Paso 2. 
Definir la estrategia para implementar el ejercicio de rendición de cuentas</v>
      </c>
      <c r="D29" s="50" t="str">
        <f>VLOOKUP(A29,AUTODIAGNÓSTICO!A22:J82,8,0)</f>
        <v>Definir el presupuesto asociado a las actividades que se implementarán en el establecimiento educativo para llevar a cabo los ejercicios de rendición de cuentas.</v>
      </c>
      <c r="E29" s="78">
        <f>VLOOKUP(A29,AUTODIAGNÓSTICO!$A$9:$J$69,9,0)</f>
        <v>8</v>
      </c>
      <c r="F29" s="47" t="s">
        <v>268</v>
      </c>
      <c r="G29" s="47" t="s">
        <v>269</v>
      </c>
      <c r="H29" s="47" t="s">
        <v>270</v>
      </c>
      <c r="I29" s="47" t="s">
        <v>226</v>
      </c>
      <c r="J29" s="47" t="s">
        <v>246</v>
      </c>
      <c r="K29" s="48">
        <v>44594</v>
      </c>
      <c r="L29" s="48">
        <v>44594</v>
      </c>
    </row>
    <row r="30" spans="1:12" ht="160">
      <c r="A30" s="49">
        <v>15</v>
      </c>
      <c r="B30" s="50" t="str">
        <f>VLOOKUP(A30,AUTODIAGNÓSTICO!$A$9:$J$69,3,0)</f>
        <v>PLANEAR</v>
      </c>
      <c r="C30" s="50" t="str">
        <f>VLOOKUP(A30,AUTODIAGNÓSTICO!A23:J83,6,0)</f>
        <v>Construir la estrategia de rendición de cuentas 
 Paso 2. 
Definir la estrategia para implementar el ejercicio de rendición de cuentas</v>
      </c>
      <c r="D30" s="50" t="str">
        <f>VLOOKUP(A30,AUTODIAGNÓSTICO!A23:J83,8,0)</f>
        <v xml:space="preserve">Establecer el  cronograma de ejecución de las actividades de diálogo de los ejercicios de rendición de cuentas, diferenciando si son espacios de diálogo  sobre la gestión general del estableciminto educativo o sobre los temas priorizados . </v>
      </c>
      <c r="E30" s="78">
        <f>VLOOKUP(A30,AUTODIAGNÓSTICO!$A$9:$J$69,9,0)</f>
        <v>8</v>
      </c>
      <c r="F30" s="47" t="s">
        <v>271</v>
      </c>
      <c r="G30" s="47" t="s">
        <v>272</v>
      </c>
      <c r="H30" s="47" t="s">
        <v>273</v>
      </c>
      <c r="I30" s="47" t="s">
        <v>274</v>
      </c>
      <c r="J30" s="47" t="s">
        <v>246</v>
      </c>
      <c r="K30" s="48">
        <v>44594</v>
      </c>
      <c r="L30" s="48">
        <v>44594</v>
      </c>
    </row>
    <row r="31" spans="1:12" ht="160">
      <c r="A31" s="49">
        <v>16</v>
      </c>
      <c r="B31" s="50" t="str">
        <f>VLOOKUP(A31,AUTODIAGNÓSTICO!$A$9:$J$69,3,0)</f>
        <v>PLANEAR</v>
      </c>
      <c r="C31" s="50" t="str">
        <f>VLOOKUP(A31,AUTODIAGNÓSTICO!A24:J84,6,0)</f>
        <v>Construir la estrategia de rendición de cuentas 
 Paso 2. 
Definir la estrategia para implementar el ejercicio de rendición de cuentas</v>
      </c>
      <c r="D31" s="50" t="str">
        <f>VLOOKUP(A31,AUTODIAGNÓSTICO!A24:J84,8,0)</f>
        <v>Establecer los canales y mecanismos virtuales que complementarán las acciones de diálogo definidas para temas específicos y para los temas generales.</v>
      </c>
      <c r="E31" s="78">
        <f>VLOOKUP(A31,AUTODIAGNÓSTICO!$A$9:$J$69,9,0)</f>
        <v>7</v>
      </c>
      <c r="F31" s="47" t="s">
        <v>275</v>
      </c>
      <c r="G31" s="47" t="s">
        <v>276</v>
      </c>
      <c r="H31" s="47" t="s">
        <v>259</v>
      </c>
      <c r="I31" s="47" t="s">
        <v>226</v>
      </c>
      <c r="J31" s="47" t="s">
        <v>246</v>
      </c>
      <c r="K31" s="48">
        <v>44594</v>
      </c>
      <c r="L31" s="48">
        <v>44594</v>
      </c>
    </row>
    <row r="32" spans="1:12" ht="160">
      <c r="A32" s="49">
        <v>17</v>
      </c>
      <c r="B32" s="50" t="str">
        <f>VLOOKUP(A32,AUTODIAGNÓSTICO!$A$9:$J$69,3,0)</f>
        <v>PLANEAR</v>
      </c>
      <c r="C32" s="50" t="str">
        <f>VLOOKUP(A32,AUTODIAGNÓSTICO!A25:J85,6,0)</f>
        <v>Construir la estrategia de rendición de cuentas 
 Paso 2. 
Definir la estrategia para implementar el ejercicio de rendición de cuentas</v>
      </c>
      <c r="D32" s="50" t="str">
        <f>VLOOKUP(A32,AUTODIAGNÓSTICO!A25:J85,8,0)</f>
        <v>Definir los roles y responsabilidades de las diferentes áreas del establecimietno educativo, en materia de rendición de cuentas</v>
      </c>
      <c r="E32" s="78">
        <f>VLOOKUP(A32,AUTODIAGNÓSTICO!$A$9:$J$69,9,0)</f>
        <v>9</v>
      </c>
      <c r="F32" s="47" t="s">
        <v>277</v>
      </c>
      <c r="G32" s="47" t="s">
        <v>278</v>
      </c>
      <c r="H32" s="47" t="s">
        <v>279</v>
      </c>
      <c r="I32" s="47" t="s">
        <v>226</v>
      </c>
      <c r="J32" s="47" t="s">
        <v>246</v>
      </c>
      <c r="K32" s="48">
        <v>44594</v>
      </c>
      <c r="L32" s="48">
        <v>44594</v>
      </c>
    </row>
    <row r="33" spans="1:12" ht="160">
      <c r="A33" s="49">
        <v>18</v>
      </c>
      <c r="B33" s="50" t="str">
        <f>VLOOKUP(A33,AUTODIAGNÓSTICO!$A$9:$J$69,3,0)</f>
        <v>PLANEAR</v>
      </c>
      <c r="C33" s="50" t="str">
        <f>VLOOKUP(A33,AUTODIAGNÓSTICO!A26:J86,6,0)</f>
        <v>Construir la estrategia de rendición de cuentas 
 Paso 2. 
Definir la estrategia para implementar el ejercicio de rendición de cuentas</v>
      </c>
      <c r="D33" s="50" t="str">
        <f>VLOOKUP(A33,AUTODIAGNÓSTICO!A26:J86,8,0)</f>
        <v>Definir el componente de comunicaciones para la estrategia de rendición de cuentas.</v>
      </c>
      <c r="E33" s="78">
        <f>VLOOKUP(A33,AUTODIAGNÓSTICO!$A$9:$J$69,9,0)</f>
        <v>9</v>
      </c>
      <c r="F33" s="47" t="s">
        <v>280</v>
      </c>
      <c r="G33" s="47" t="s">
        <v>281</v>
      </c>
      <c r="H33" s="47" t="s">
        <v>282</v>
      </c>
      <c r="I33" s="47" t="s">
        <v>226</v>
      </c>
      <c r="J33" s="47" t="s">
        <v>246</v>
      </c>
      <c r="K33" s="48">
        <v>44594</v>
      </c>
      <c r="L33" s="48">
        <v>44594</v>
      </c>
    </row>
    <row r="34" spans="1:12" ht="160">
      <c r="A34" s="49">
        <v>19</v>
      </c>
      <c r="B34" s="50" t="str">
        <f>VLOOKUP(A34,AUTODIAGNÓSTICO!$A$9:$J$69,3,0)</f>
        <v>PLANEAR</v>
      </c>
      <c r="C34" s="50" t="str">
        <f>VLOOKUP(A34,AUTODIAGNÓSTICO!A27:J87,6,0)</f>
        <v>Construir la estrategia de rendición de cuentas 
 Paso 2. 
Definir la estrategia para implementar el ejercicio de rendición de cuentas</v>
      </c>
      <c r="D34" s="50" t="str">
        <f>VLOOKUP(A34,AUTODIAGNÓSTICO!A27:J87,8,0)</f>
        <v>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v>
      </c>
      <c r="E34" s="78">
        <f>VLOOKUP(A34,AUTODIAGNÓSTICO!$A$9:$J$69,9,0)</f>
        <v>9</v>
      </c>
      <c r="F34" s="47" t="s">
        <v>283</v>
      </c>
      <c r="G34" s="47" t="s">
        <v>284</v>
      </c>
      <c r="H34" s="47" t="s">
        <v>285</v>
      </c>
      <c r="I34" s="47" t="s">
        <v>226</v>
      </c>
      <c r="J34" s="47" t="s">
        <v>246</v>
      </c>
      <c r="K34" s="48">
        <v>44594</v>
      </c>
      <c r="L34" s="48">
        <v>44594</v>
      </c>
    </row>
    <row r="35" spans="1:12" ht="112">
      <c r="A35" s="49">
        <v>20</v>
      </c>
      <c r="B35" s="50" t="str">
        <f>VLOOKUP(A35,AUTODIAGNÓSTICO!$A$9:$J$69,3,0)</f>
        <v>EJECUTAR</v>
      </c>
      <c r="C35" s="50" t="str">
        <f>VLOOKUP(A35,AUTODIAGNÓSTICO!A28:J88,6,0)</f>
        <v xml:space="preserve">Generación y análisis de la información para el diálogo en la rendición de cuentas en lenguaje claro </v>
      </c>
      <c r="D35" s="50" t="str">
        <f>VLOOKUP(A35,AUTODIAGNÓSTICO!A28:J88,8,0)</f>
        <v>Preparar la información de carácter presupuestal, verificando la calidad de la misma.</v>
      </c>
      <c r="E35" s="78">
        <f>VLOOKUP(A35,AUTODIAGNÓSTICO!$A$9:$J$69,9,0)</f>
        <v>9</v>
      </c>
      <c r="F35" s="47" t="s">
        <v>286</v>
      </c>
      <c r="G35" s="47" t="s">
        <v>287</v>
      </c>
      <c r="H35" s="47" t="s">
        <v>288</v>
      </c>
      <c r="I35" s="47" t="s">
        <v>289</v>
      </c>
      <c r="J35" s="47" t="s">
        <v>246</v>
      </c>
      <c r="K35" s="48">
        <v>44595</v>
      </c>
      <c r="L35" s="48">
        <v>44598</v>
      </c>
    </row>
    <row r="36" spans="1:12" ht="112">
      <c r="A36" s="49">
        <v>21</v>
      </c>
      <c r="B36" s="50" t="str">
        <f>VLOOKUP(A36,AUTODIAGNÓSTICO!$A$9:$J$69,3,0)</f>
        <v>EJECUTAR</v>
      </c>
      <c r="C36" s="50" t="str">
        <f>VLOOKUP(A36,AUTODIAGNÓSTICO!A29:J89,6,0)</f>
        <v xml:space="preserve">Generación y análisis de la información para el diálogo en la rendición de cuentas en lenguaje claro </v>
      </c>
      <c r="D36" s="50" t="str">
        <f>VLOOKUP(A36,AUTODIAGNÓSTICO!A29:J89,8,0)</f>
        <v>Preparar la información con base en los temas de interés priorizados por la comunidad educativa en la consulta realizada.</v>
      </c>
      <c r="E36" s="78">
        <f>VLOOKUP(A36,AUTODIAGNÓSTICO!$A$9:$J$69,9,0)</f>
        <v>9</v>
      </c>
      <c r="F36" s="47" t="s">
        <v>290</v>
      </c>
      <c r="G36" s="47" t="s">
        <v>291</v>
      </c>
      <c r="H36" s="47" t="s">
        <v>292</v>
      </c>
      <c r="I36" s="47" t="s">
        <v>250</v>
      </c>
      <c r="J36" s="47" t="s">
        <v>246</v>
      </c>
      <c r="K36" s="48">
        <v>44596</v>
      </c>
      <c r="L36" s="48">
        <v>44598</v>
      </c>
    </row>
    <row r="37" spans="1:12" ht="112">
      <c r="A37" s="49">
        <v>22</v>
      </c>
      <c r="B37" s="50" t="str">
        <f>VLOOKUP(A37,AUTODIAGNÓSTICO!$A$9:$J$69,3,0)</f>
        <v>EJECUTAR</v>
      </c>
      <c r="C37" s="50" t="str">
        <f>VLOOKUP(A37,AUTODIAGNÓSTICO!A30:J90,6,0)</f>
        <v xml:space="preserve">Generación y análisis de la información para el diálogo en la rendición de cuentas en lenguaje claro </v>
      </c>
      <c r="D37" s="50" t="str">
        <f>VLOOKUP(A37,AUTODIAGNÓSTICO!A30:J90,8,0)</f>
        <v>Preparar la información sobre el cumplimiento de metas plan de mejoramiento institucional (PMI), con sus respectivos indicadores, verificando la calidad de la misma .</v>
      </c>
      <c r="E37" s="78">
        <f>VLOOKUP(A37,AUTODIAGNÓSTICO!$A$9:$J$69,9,0)</f>
        <v>8</v>
      </c>
      <c r="F37" s="47" t="s">
        <v>293</v>
      </c>
      <c r="G37" s="47" t="s">
        <v>294</v>
      </c>
      <c r="H37" s="47" t="s">
        <v>292</v>
      </c>
      <c r="I37" s="47" t="s">
        <v>250</v>
      </c>
      <c r="J37" s="47" t="s">
        <v>246</v>
      </c>
      <c r="K37" s="48">
        <v>44598</v>
      </c>
      <c r="L37" s="48">
        <v>44600</v>
      </c>
    </row>
    <row r="38" spans="1:12" ht="112">
      <c r="A38" s="49">
        <v>23</v>
      </c>
      <c r="B38" s="50" t="str">
        <f>VLOOKUP(A38,AUTODIAGNÓSTICO!$A$9:$J$69,3,0)</f>
        <v>EJECUTAR</v>
      </c>
      <c r="C38" s="50" t="str">
        <f>VLOOKUP(A38,AUTODIAGNÓSTICO!A31:J91,6,0)</f>
        <v xml:space="preserve">Generación y análisis de la información para el diálogo en la rendición de cuentas en lenguaje claro </v>
      </c>
      <c r="D38" s="50" t="str">
        <f>VLOOKUP(A38,AUTODIAGNÓSTICO!A31:J91,8,0)</f>
        <v>Preparar la información sobre las áreas de gestión  (Informes, Metas e Indicadores, verificando la calidad de la misma.</v>
      </c>
      <c r="E38" s="78">
        <f>VLOOKUP(A38,AUTODIAGNÓSTICO!$A$9:$J$69,9,0)</f>
        <v>8</v>
      </c>
      <c r="F38" s="47" t="s">
        <v>290</v>
      </c>
      <c r="G38" s="47" t="s">
        <v>291</v>
      </c>
      <c r="H38" s="47" t="s">
        <v>292</v>
      </c>
      <c r="I38" s="47" t="s">
        <v>250</v>
      </c>
      <c r="J38" s="47" t="s">
        <v>246</v>
      </c>
      <c r="K38" s="48">
        <v>44600</v>
      </c>
      <c r="L38" s="48">
        <v>44602</v>
      </c>
    </row>
    <row r="39" spans="1:12" ht="112">
      <c r="A39" s="49">
        <v>24</v>
      </c>
      <c r="B39" s="50" t="str">
        <f>VLOOKUP(A39,AUTODIAGNÓSTICO!$A$9:$J$69,3,0)</f>
        <v>EJECUTAR</v>
      </c>
      <c r="C39" s="50" t="str">
        <f>VLOOKUP(A39,AUTODIAGNÓSTICO!A32:J92,6,0)</f>
        <v xml:space="preserve">Generación y análisis de la información para el diálogo en la rendición de cuentas en lenguaje claro </v>
      </c>
      <c r="D39" s="50" t="str">
        <f>VLOOKUP(A39,AUTODIAGNÓSTICO!A32:J92,8,0)</f>
        <v>Preparar la información sobre contratación (Procesos Contractuales y Gestión contractual) verificando la calidad de la misma y a los beneficiados.</v>
      </c>
      <c r="E39" s="78">
        <f>VLOOKUP(A39,AUTODIAGNÓSTICO!$A$9:$J$69,9,0)</f>
        <v>8</v>
      </c>
      <c r="F39" s="47" t="s">
        <v>395</v>
      </c>
      <c r="G39" s="47" t="s">
        <v>395</v>
      </c>
      <c r="H39" s="47" t="s">
        <v>395</v>
      </c>
      <c r="I39" s="47" t="s">
        <v>395</v>
      </c>
      <c r="J39" s="47" t="s">
        <v>395</v>
      </c>
      <c r="K39" s="48"/>
      <c r="L39" s="48"/>
    </row>
    <row r="40" spans="1:12" ht="112">
      <c r="A40" s="49">
        <v>25</v>
      </c>
      <c r="B40" s="50" t="str">
        <f>VLOOKUP(A40,AUTODIAGNÓSTICO!$A$9:$J$69,3,0)</f>
        <v>EJECUTAR</v>
      </c>
      <c r="C40" s="50" t="str">
        <f>VLOOKUP(A40,AUTODIAGNÓSTICO!A33:J93,6,0)</f>
        <v xml:space="preserve">Generación y análisis de la información para el diálogo en la rendición de cuentas en lenguaje claro </v>
      </c>
      <c r="D40" s="50" t="str">
        <f>VLOOKUP(A40,AUTODIAGNÓSTICO!A33:J93,8,0)</f>
        <v>Preparar la información sobre acciones de mejoramiento de la entidad (Planes de mejora) asociados a la gestión realizada, verificando la calidad de la misma.</v>
      </c>
      <c r="E40" s="78">
        <f>VLOOKUP(A40,AUTODIAGNÓSTICO!$A$9:$J$69,9,0)</f>
        <v>8</v>
      </c>
      <c r="F40" s="47" t="s">
        <v>293</v>
      </c>
      <c r="G40" s="47" t="s">
        <v>294</v>
      </c>
      <c r="H40" s="47" t="s">
        <v>295</v>
      </c>
      <c r="I40" s="47" t="s">
        <v>250</v>
      </c>
      <c r="J40" s="47" t="s">
        <v>246</v>
      </c>
      <c r="K40" s="48">
        <v>44602</v>
      </c>
      <c r="L40" s="48">
        <v>44604</v>
      </c>
    </row>
    <row r="41" spans="1:12" ht="112">
      <c r="A41" s="49">
        <v>26</v>
      </c>
      <c r="B41" s="50" t="str">
        <f>VLOOKUP(A41,AUTODIAGNÓSTICO!$A$9:$J$69,3,0)</f>
        <v>EJECUTAR</v>
      </c>
      <c r="C41" s="50" t="str">
        <f>VLOOKUP(A41,AUTODIAGNÓSTICO!A34:J94,6,0)</f>
        <v xml:space="preserve">Generación y análisis de la información para el diálogo en la rendición de cuentas en lenguaje claro </v>
      </c>
      <c r="D41" s="50" t="str">
        <f>VLOOKUP(A41,AUTODIAGNÓSTICO!A34:J94,8,0)</f>
        <v>Preparar la información sobre la gestión realizada frente a los temas recurrentes de las peticiones, quejas, reclamos o denuncias recibidas por el establecimiento educativo.</v>
      </c>
      <c r="E41" s="78">
        <f>VLOOKUP(A41,AUTODIAGNÓSTICO!$A$9:$J$69,9,0)</f>
        <v>8</v>
      </c>
      <c r="F41" s="47" t="s">
        <v>299</v>
      </c>
      <c r="G41" s="47" t="s">
        <v>300</v>
      </c>
      <c r="H41" s="47" t="s">
        <v>301</v>
      </c>
      <c r="I41" s="47" t="s">
        <v>302</v>
      </c>
      <c r="J41" s="47" t="s">
        <v>246</v>
      </c>
      <c r="K41" s="48">
        <v>44604</v>
      </c>
      <c r="L41" s="48">
        <v>44606</v>
      </c>
    </row>
    <row r="42" spans="1:12" ht="80">
      <c r="A42" s="49">
        <v>27</v>
      </c>
      <c r="B42" s="50" t="str">
        <f>VLOOKUP(A42,AUTODIAGNÓSTICO!$A$9:$J$69,3,0)</f>
        <v>EJECUTAR</v>
      </c>
      <c r="C42" s="50" t="str">
        <f>VLOOKUP(A42,AUTODIAGNÓSTICO!A35:J95,6,0)</f>
        <v xml:space="preserve">Publicación de la información 
 a través de los diferentes canales de comunicación </v>
      </c>
      <c r="D42" s="50" t="str">
        <f>VLOOKUP(A42,AUTODIAGNÓSTICO!A35:J95,8,0)</f>
        <v>Actualizar la información en la plataforma enjambre.</v>
      </c>
      <c r="E42" s="78">
        <f>VLOOKUP(A42,AUTODIAGNÓSTICO!$A$9:$J$69,9,0)</f>
        <v>7</v>
      </c>
      <c r="F42" s="47" t="s">
        <v>296</v>
      </c>
      <c r="G42" s="47" t="s">
        <v>297</v>
      </c>
      <c r="H42" s="47" t="s">
        <v>298</v>
      </c>
      <c r="I42" s="47" t="s">
        <v>226</v>
      </c>
      <c r="J42" s="47" t="s">
        <v>246</v>
      </c>
      <c r="K42" s="48">
        <v>44614</v>
      </c>
      <c r="L42" s="48">
        <v>44676</v>
      </c>
    </row>
    <row r="43" spans="1:12" ht="80">
      <c r="A43" s="49">
        <v>28</v>
      </c>
      <c r="B43" s="50" t="str">
        <f>VLOOKUP(A43,AUTODIAGNÓSTICO!$A$9:$J$69,3,0)</f>
        <v>EJECUTAR</v>
      </c>
      <c r="C43" s="50" t="str">
        <f>VLOOKUP(A43,AUTODIAGNÓSTICO!A36:J96,6,0)</f>
        <v xml:space="preserve">Publicación de la información 
 a través de los diferentes canales de comunicación </v>
      </c>
      <c r="D43" s="50" t="str">
        <f>VLOOKUP(A43,AUTODIAGNÓSTICO!A36:J96,8,0)</f>
        <v xml:space="preserve">Actualizar los canales de comunicación diferentes a la página web, con la información preparada por la entidad, atendiendo a lo estipulado en el cronograma elaborado anteriormente. </v>
      </c>
      <c r="E43" s="78">
        <f>VLOOKUP(A43,AUTODIAGNÓSTICO!$A$9:$J$69,9,0)</f>
        <v>8</v>
      </c>
      <c r="F43" s="47" t="s">
        <v>393</v>
      </c>
      <c r="G43" s="47" t="s">
        <v>393</v>
      </c>
      <c r="H43" s="47" t="s">
        <v>393</v>
      </c>
      <c r="I43" s="47" t="s">
        <v>393</v>
      </c>
      <c r="J43" s="47" t="s">
        <v>393</v>
      </c>
      <c r="K43" s="47"/>
      <c r="L43" s="48"/>
    </row>
    <row r="44" spans="1:12" ht="80">
      <c r="A44" s="49">
        <v>29</v>
      </c>
      <c r="B44" s="50" t="str">
        <f>VLOOKUP(A44,AUTODIAGNÓSTICO!$A$9:$J$69,3,0)</f>
        <v>EJECUTAR</v>
      </c>
      <c r="C44" s="50" t="str">
        <f>VLOOKUP(A44,AUTODIAGNÓSTICO!A37:J97,6,0)</f>
        <v xml:space="preserve">Publicación de la información 
 a través de los diferentes canales de comunicación </v>
      </c>
      <c r="D44" s="50" t="str">
        <f>VLOOKUP(A44,AUTODIAGNÓSTICO!A37:J97,8,0)</f>
        <v>Realizar difusión masiva de los informes de rendición de cuentas, en espacios tales como: medios impresos; emisoras locales etc.</v>
      </c>
      <c r="E44" s="78">
        <f>VLOOKUP(A44,AUTODIAGNÓSTICO!$A$9:$J$69,9,0)</f>
        <v>6</v>
      </c>
      <c r="F44" s="47" t="s">
        <v>394</v>
      </c>
      <c r="G44" s="47" t="s">
        <v>394</v>
      </c>
      <c r="H44" s="47" t="s">
        <v>394</v>
      </c>
      <c r="I44" s="47" t="s">
        <v>394</v>
      </c>
      <c r="J44" s="47" t="s">
        <v>394</v>
      </c>
      <c r="K44" s="48">
        <v>44614</v>
      </c>
      <c r="L44" s="48">
        <v>44614</v>
      </c>
    </row>
    <row r="45" spans="1:12" ht="64">
      <c r="A45" s="49">
        <v>30</v>
      </c>
      <c r="B45" s="50" t="str">
        <f>VLOOKUP(A45,AUTODIAGNÓSTICO!$A$9:$J$69,3,0)</f>
        <v>EJECUTAR</v>
      </c>
      <c r="C45" s="50" t="str">
        <f>VLOOKUP(A45,AUTODIAGNÓSTICO!A38:J98,6,0)</f>
        <v>Preparar los espacios de diálogo</v>
      </c>
      <c r="D45" s="50" t="str">
        <f>VLOOKUP(A45,AUTODIAGNÓSTICO!A38:J98,8,0)</f>
        <v xml:space="preserve">Identificar si en los ejercicios de rendición de cuentas de la vigencia anterior, involucró a todos los grupos de valor . </v>
      </c>
      <c r="E45" s="78">
        <f>VLOOKUP(A45,AUTODIAGNÓSTICO!$A$9:$J$69,9,0)</f>
        <v>9</v>
      </c>
      <c r="F45" s="47" t="s">
        <v>307</v>
      </c>
      <c r="G45" s="47" t="s">
        <v>308</v>
      </c>
      <c r="H45" s="47" t="s">
        <v>309</v>
      </c>
      <c r="I45" s="47" t="s">
        <v>226</v>
      </c>
      <c r="J45" s="47" t="s">
        <v>246</v>
      </c>
      <c r="K45" s="48">
        <v>44602</v>
      </c>
      <c r="L45" s="48">
        <v>44602</v>
      </c>
    </row>
    <row r="46" spans="1:12" ht="48">
      <c r="A46" s="49">
        <v>31</v>
      </c>
      <c r="B46" s="50" t="str">
        <f>VLOOKUP(A46,AUTODIAGNÓSTICO!$A$9:$J$69,3,0)</f>
        <v>EJECUTAR</v>
      </c>
      <c r="C46" s="50" t="str">
        <f>VLOOKUP(A46,AUTODIAGNÓSTICO!A39:J99,6,0)</f>
        <v>Preparar los espacios de diálogo</v>
      </c>
      <c r="D46" s="50" t="str">
        <f>VLOOKUP(A46,AUTODIAGNÓSTICO!A39:J99,8,0)</f>
        <v>Definir y organizar los espacios de diálogo de acuerdo a los grupos de interés y temas priorizados.</v>
      </c>
      <c r="E46" s="78">
        <f>VLOOKUP(A46,AUTODIAGNÓSTICO!$A$9:$J$69,9,0)</f>
        <v>8</v>
      </c>
      <c r="F46" s="47" t="s">
        <v>254</v>
      </c>
      <c r="G46" s="47" t="s">
        <v>255</v>
      </c>
      <c r="H46" s="47" t="s">
        <v>256</v>
      </c>
      <c r="I46" s="47" t="s">
        <v>226</v>
      </c>
      <c r="J46" s="47" t="s">
        <v>246</v>
      </c>
      <c r="K46" s="48">
        <v>44602</v>
      </c>
      <c r="L46" s="48">
        <v>44602</v>
      </c>
    </row>
    <row r="47" spans="1:12" ht="80">
      <c r="A47" s="49">
        <v>32</v>
      </c>
      <c r="B47" s="50" t="str">
        <f>VLOOKUP(A47,AUTODIAGNÓSTICO!$A$9:$J$69,3,0)</f>
        <v>EJECUTAR</v>
      </c>
      <c r="C47" s="50" t="str">
        <f>VLOOKUP(A47,AUTODIAGNÓSTICO!A40:J100,6,0)</f>
        <v>Preparar los espacios de diálogo</v>
      </c>
      <c r="D47" s="50" t="str">
        <f>VLOOKUP(A47,AUTODIAGNÓSTICO!A40:J100,8,0)</f>
        <v xml:space="preserve">Definir la metodología que empleará el establecimiento educativo en los espacios de diálogo definidos previamente, para ejecutar la estrategia de rendición de cuentas </v>
      </c>
      <c r="E47" s="78">
        <f>VLOOKUP(A47,AUTODIAGNÓSTICO!$A$9:$J$69,9,0)</f>
        <v>8</v>
      </c>
      <c r="F47" s="47" t="s">
        <v>311</v>
      </c>
      <c r="G47" s="47" t="s">
        <v>312</v>
      </c>
      <c r="H47" s="47" t="s">
        <v>313</v>
      </c>
      <c r="I47" s="47" t="s">
        <v>226</v>
      </c>
      <c r="J47" s="47" t="s">
        <v>246</v>
      </c>
      <c r="K47" s="48">
        <v>44602</v>
      </c>
      <c r="L47" s="48">
        <v>44602</v>
      </c>
    </row>
    <row r="48" spans="1:12" ht="128">
      <c r="A48" s="49">
        <v>33</v>
      </c>
      <c r="B48" s="50" t="str">
        <f>VLOOKUP(A48,AUTODIAGNÓSTICO!$A$9:$J$69,3,0)</f>
        <v>EJECUTAR</v>
      </c>
      <c r="C48" s="50" t="str">
        <f>VLOOKUP(A48,AUTODIAGNÓSTICO!A41:J101,6,0)</f>
        <v>Convocar a los ciudadanos y grupos de interés para participar en los espacios de diálogo para la rendición de cuentas</v>
      </c>
      <c r="D48" s="50" t="str">
        <f>VLOOKUP(A48,AUTODIAGNÓSTICO!A41:J101,8,0)</f>
        <v xml:space="preserve">Convocar a través de medios tradicionales (Carteleras institucionales, radio, televisión, prensa, perifoneo, entre otros) a la comunidad educativa, ciudadanos y grupos de interés, de acuerdo a los espacios de rendición de cuentas definidos. </v>
      </c>
      <c r="E48" s="78">
        <f>VLOOKUP(A48,AUTODIAGNÓSTICO!$A$9:$J$69,9,0)</f>
        <v>8</v>
      </c>
      <c r="F48" s="47" t="s">
        <v>315</v>
      </c>
      <c r="G48" s="47" t="s">
        <v>314</v>
      </c>
      <c r="H48" s="47" t="s">
        <v>316</v>
      </c>
      <c r="I48" s="47" t="s">
        <v>310</v>
      </c>
      <c r="J48" s="47" t="s">
        <v>246</v>
      </c>
      <c r="K48" s="48">
        <v>44598</v>
      </c>
      <c r="L48" s="48">
        <v>44598</v>
      </c>
    </row>
    <row r="49" spans="1:12" ht="128">
      <c r="A49" s="49">
        <v>34</v>
      </c>
      <c r="B49" s="50" t="str">
        <f>VLOOKUP(A49,AUTODIAGNÓSTICO!$A$9:$J$69,3,0)</f>
        <v>EJECUTAR</v>
      </c>
      <c r="C49" s="50" t="str">
        <f>VLOOKUP(A49,AUTODIAGNÓSTICO!A42:J102,6,0)</f>
        <v>Convocar a los ciudadanos y grupos de interés para participar en los espacios de diálogo para la rendición de cuentas</v>
      </c>
      <c r="D49" s="50" t="str">
        <f>VLOOKUP(A49,AUTODIAGNÓSTICO!A42:J102,8,0)</f>
        <v>Realizar reuniones preparatorias y acciones de capacitación con líderes de área de gestión y docentes para formular  y ejecutar mecanismos de convocatoria a los espacios de diálogo.</v>
      </c>
      <c r="E49" s="78">
        <f>VLOOKUP(A49,AUTODIAGNÓSTICO!$A$9:$J$69,9,0)</f>
        <v>9</v>
      </c>
      <c r="F49" s="47" t="s">
        <v>317</v>
      </c>
      <c r="G49" s="47" t="s">
        <v>318</v>
      </c>
      <c r="H49" s="47" t="s">
        <v>319</v>
      </c>
      <c r="I49" s="47" t="s">
        <v>310</v>
      </c>
      <c r="J49" s="47" t="s">
        <v>246</v>
      </c>
      <c r="K49" s="48">
        <v>44598</v>
      </c>
      <c r="L49" s="48">
        <v>44598</v>
      </c>
    </row>
    <row r="50" spans="1:12" ht="128">
      <c r="A50" s="49">
        <v>35</v>
      </c>
      <c r="B50" s="50" t="str">
        <f>VLOOKUP(A50,AUTODIAGNÓSTICO!$A$9:$J$69,3,0)</f>
        <v>EJECUTAR</v>
      </c>
      <c r="C50" s="50" t="str">
        <f>VLOOKUP(A50,AUTODIAGNÓSTICO!A43:J103,6,0)</f>
        <v>Convocar a los ciudadanos y grupos de interés para participar en los espacios de diálogo para la rendición de cuentas</v>
      </c>
      <c r="D50" s="50" t="str">
        <f>VLOOKUP(A50,AUTODIAGNÓSTICO!A43:J103,8,0)</f>
        <v xml:space="preserve">Convocar a través de medios electrónicos (Facebook, Twitter, Instagram, whatsapp, entre otros) a la comunidad educativa, ciudadanos y grupos de interés, de acuerdo a los espacios de rendición de cuentas definidos. </v>
      </c>
      <c r="E50" s="78">
        <f>VLOOKUP(A50,AUTODIAGNÓSTICO!$A$9:$J$69,9,0)</f>
        <v>8</v>
      </c>
      <c r="F50" s="47" t="s">
        <v>320</v>
      </c>
      <c r="G50" s="47" t="s">
        <v>321</v>
      </c>
      <c r="H50" s="47" t="s">
        <v>322</v>
      </c>
      <c r="I50" s="47" t="s">
        <v>310</v>
      </c>
      <c r="J50" s="47" t="s">
        <v>323</v>
      </c>
      <c r="K50" s="48">
        <v>44598</v>
      </c>
      <c r="L50" s="48">
        <v>44598</v>
      </c>
    </row>
    <row r="51" spans="1:12" ht="64">
      <c r="A51" s="49">
        <v>36</v>
      </c>
      <c r="B51" s="50" t="str">
        <f>VLOOKUP(A51,AUTODIAGNÓSTICO!$A$9:$J$69,3,0)</f>
        <v>EJECUTAR</v>
      </c>
      <c r="C51" s="50" t="str">
        <f>VLOOKUP(A51,AUTODIAGNÓSTICO!A44:J104,6,0)</f>
        <v>Realizar espacios de diálogo  de rendición de cuentas</v>
      </c>
      <c r="D51" s="50" t="str">
        <f>VLOOKUP(A51,AUTODIAGNÓSTICO!A44:J104,8,0)</f>
        <v>Efectuar la publición de la convocatoria y/o invitación a la rendición de cuentas con 30 días de anticipación.</v>
      </c>
      <c r="E51" s="78">
        <f>VLOOKUP(A51,AUTODIAGNÓSTICO!$A$9:$J$69,9,0)</f>
        <v>7</v>
      </c>
      <c r="F51" s="47" t="s">
        <v>320</v>
      </c>
      <c r="G51" s="47" t="s">
        <v>321</v>
      </c>
      <c r="H51" s="47" t="s">
        <v>322</v>
      </c>
      <c r="I51" s="47" t="s">
        <v>310</v>
      </c>
      <c r="J51" s="47" t="s">
        <v>323</v>
      </c>
      <c r="K51" s="48">
        <v>44598</v>
      </c>
      <c r="L51" s="48">
        <v>44598</v>
      </c>
    </row>
    <row r="52" spans="1:12" ht="112">
      <c r="A52" s="49">
        <v>37</v>
      </c>
      <c r="B52" s="50" t="str">
        <f>VLOOKUP(A52,AUTODIAGNÓSTICO!$A$9:$J$69,3,0)</f>
        <v>EJECUTAR</v>
      </c>
      <c r="C52" s="50" t="str">
        <f>VLOOKUP(A52,AUTODIAGNÓSTICO!A45:J105,6,0)</f>
        <v>Realizar espacios de diálogo  de rendición de cuentas</v>
      </c>
      <c r="D52" s="50" t="str">
        <f>VLOOKUP(A52,AUTODIAGNÓSTICO!A45:J105,8,0)</f>
        <v>Asegurar el suministro y acceso de información de forma previa  a la comunidad eductiva, los ciudadanos y grupos de valor  convocados, con relación a los temas a tratar en los ejercicios de rendición de cuentas definidos.</v>
      </c>
      <c r="E52" s="78">
        <f>VLOOKUP(A52,AUTODIAGNÓSTICO!$A$9:$J$69,9,0)</f>
        <v>9</v>
      </c>
      <c r="F52" s="47" t="s">
        <v>324</v>
      </c>
      <c r="G52" s="47" t="s">
        <v>325</v>
      </c>
      <c r="H52" s="47" t="s">
        <v>326</v>
      </c>
      <c r="I52" s="47" t="s">
        <v>310</v>
      </c>
      <c r="J52" s="47" t="s">
        <v>323</v>
      </c>
      <c r="K52" s="48">
        <v>44598</v>
      </c>
      <c r="L52" s="48">
        <v>44598</v>
      </c>
    </row>
    <row r="53" spans="1:12" ht="80">
      <c r="A53" s="49">
        <v>38</v>
      </c>
      <c r="B53" s="50" t="str">
        <f>VLOOKUP(A53,AUTODIAGNÓSTICO!$A$9:$J$69,3,0)</f>
        <v>EJECUTAR</v>
      </c>
      <c r="C53" s="50" t="str">
        <f>VLOOKUP(A53,AUTODIAGNÓSTICO!A46:J106,6,0)</f>
        <v>Realizar espacios de diálogo  de rendición de cuentas</v>
      </c>
      <c r="D53" s="50" t="str">
        <f>VLOOKUP(A53,AUTODIAGNÓSTICO!A46:J106,8,0)</f>
        <v>Implementar los canales y mecanismos virtuales que complementarán las acciones de diálogo definidas para la rendición de cuentas sobre temas específicos y para los temas generales.</v>
      </c>
      <c r="E53" s="78">
        <f>VLOOKUP(A53,AUTODIAGNÓSTICO!$A$9:$J$69,9,0)</f>
        <v>6</v>
      </c>
      <c r="F53" s="47" t="s">
        <v>392</v>
      </c>
      <c r="G53" s="47" t="s">
        <v>392</v>
      </c>
      <c r="H53" s="47" t="s">
        <v>392</v>
      </c>
      <c r="I53" s="47" t="s">
        <v>392</v>
      </c>
      <c r="J53" s="47" t="s">
        <v>392</v>
      </c>
      <c r="K53" s="48"/>
      <c r="L53" s="48"/>
    </row>
    <row r="54" spans="1:12" ht="96">
      <c r="A54" s="49">
        <v>39</v>
      </c>
      <c r="B54" s="50" t="str">
        <f>VLOOKUP(A54,AUTODIAGNÓSTICO!$A$9:$J$69,3,0)</f>
        <v>EJECUTAR</v>
      </c>
      <c r="C54" s="50" t="str">
        <f>VLOOKUP(A54,AUTODIAGNÓSTICO!A47:J107,6,0)</f>
        <v>Realizar espacios de diálogo  de rendición de cuentas</v>
      </c>
      <c r="D54" s="50" t="str">
        <f>VLOOKUP(A54,AUTODIAGNÓSTICO!A47:J107,8,0)</f>
        <v>Diseñar la metodología de diálogo para cada evento de rendición de cuentas que garantice la intervención de la comuniudad eductiva, los ciudadanos y grupos de interés con su evaluación y propuestas a las mejoras de la gestión.</v>
      </c>
      <c r="E54" s="78">
        <f>VLOOKUP(A54,AUTODIAGNÓSTICO!$A$9:$J$69,9,0)</f>
        <v>9</v>
      </c>
      <c r="F54" s="47" t="s">
        <v>311</v>
      </c>
      <c r="G54" s="47" t="s">
        <v>312</v>
      </c>
      <c r="H54" s="47" t="s">
        <v>313</v>
      </c>
      <c r="I54" s="47" t="s">
        <v>310</v>
      </c>
      <c r="J54" s="47" t="s">
        <v>246</v>
      </c>
      <c r="K54" s="48">
        <v>44602</v>
      </c>
      <c r="L54" s="48">
        <v>44606</v>
      </c>
    </row>
    <row r="55" spans="1:12" ht="80">
      <c r="A55" s="49">
        <v>40</v>
      </c>
      <c r="B55" s="50" t="str">
        <f>VLOOKUP(A55,AUTODIAGNÓSTICO!$A$9:$J$69,3,0)</f>
        <v>EJECUTAR</v>
      </c>
      <c r="C55" s="50" t="str">
        <f>VLOOKUP(A55,AUTODIAGNÓSTICO!A48:J108,6,0)</f>
        <v>Realizar espacios de diálogo  de rendición de cuentas</v>
      </c>
      <c r="D55" s="50" t="str">
        <f>VLOOKUP(A55,AUTODIAGNÓSTICO!A48:J108,8,0)</f>
        <v>Publicar el cronograma para la inscripción de propuestas por parte de la comunidad educativa, los ciudadanos y grupos de interés, 10 días antes del evento.</v>
      </c>
      <c r="E55" s="78">
        <f>VLOOKUP(A55,AUTODIAGNÓSTICO!$A$9:$J$69,9,0)</f>
        <v>6</v>
      </c>
      <c r="F55" s="47" t="s">
        <v>336</v>
      </c>
      <c r="G55" s="47" t="s">
        <v>337</v>
      </c>
      <c r="H55" s="47" t="s">
        <v>338</v>
      </c>
      <c r="I55" s="47" t="s">
        <v>339</v>
      </c>
      <c r="J55" s="47" t="s">
        <v>246</v>
      </c>
      <c r="K55" s="48">
        <v>44598</v>
      </c>
      <c r="L55" s="48">
        <v>44598</v>
      </c>
    </row>
    <row r="56" spans="1:12" ht="64">
      <c r="A56" s="49">
        <v>41</v>
      </c>
      <c r="B56" s="50" t="str">
        <f>VLOOKUP(A56,AUTODIAGNÓSTICO!$A$9:$J$69,3,0)</f>
        <v>EJECUTAR</v>
      </c>
      <c r="C56" s="50" t="str">
        <f>VLOOKUP(A56,AUTODIAGNÓSTICO!A49:J109,6,0)</f>
        <v>Realizar espacios de diálogo  de rendición de cuentas</v>
      </c>
      <c r="D56" s="50" t="str">
        <f>VLOOKUP(A56,AUTODIAGNÓSTICO!A49:J109,8,0)</f>
        <v>Recibir y analizar las propuestas para abrir el espacio de participación por parte de la comunidad, los ciudadanos y grupos de interés</v>
      </c>
      <c r="E56" s="78">
        <f>VLOOKUP(A56,AUTODIAGNÓSTICO!$A$9:$J$69,9,0)</f>
        <v>7</v>
      </c>
      <c r="F56" s="47" t="s">
        <v>340</v>
      </c>
      <c r="G56" s="47" t="s">
        <v>341</v>
      </c>
      <c r="H56" s="47" t="s">
        <v>342</v>
      </c>
      <c r="I56" s="47" t="s">
        <v>310</v>
      </c>
      <c r="J56" s="47" t="s">
        <v>246</v>
      </c>
      <c r="K56" s="48">
        <v>44608</v>
      </c>
      <c r="L56" s="48">
        <v>44598</v>
      </c>
    </row>
    <row r="57" spans="1:12" ht="64">
      <c r="A57" s="49">
        <v>42</v>
      </c>
      <c r="B57" s="50" t="str">
        <f>VLOOKUP(A57,AUTODIAGNÓSTICO!$A$9:$J$69,3,0)</f>
        <v>EJECUTAR</v>
      </c>
      <c r="C57" s="50" t="str">
        <f>VLOOKUP(A57,AUTODIAGNÓSTICO!A50:J110,6,0)</f>
        <v>Realizar espacios de diálogo  de rendición de cuentas</v>
      </c>
      <c r="D57" s="50" t="str">
        <f>VLOOKUP(A57,AUTODIAGNÓSTICO!A50:J110,8,0)</f>
        <v>Otorgar espacios de participación a la comunidad eductiva, los ciudadanos y grupos de interés</v>
      </c>
      <c r="E57" s="78">
        <f>VLOOKUP(A57,AUTODIAGNÓSTICO!$A$9:$J$69,9,0)</f>
        <v>9</v>
      </c>
      <c r="F57" s="47" t="s">
        <v>343</v>
      </c>
      <c r="G57" s="47" t="s">
        <v>344</v>
      </c>
      <c r="H57" s="47" t="s">
        <v>345</v>
      </c>
      <c r="I57" s="47" t="s">
        <v>346</v>
      </c>
      <c r="J57" s="47" t="s">
        <v>246</v>
      </c>
      <c r="K57" s="48">
        <v>44598</v>
      </c>
      <c r="L57" s="48">
        <v>44598</v>
      </c>
    </row>
    <row r="58" spans="1:12" ht="112">
      <c r="A58" s="49">
        <v>43</v>
      </c>
      <c r="B58" s="50" t="str">
        <f>VLOOKUP(A58,AUTODIAGNÓSTICO!$A$9:$J$69,3,0)</f>
        <v>EJECUTAR</v>
      </c>
      <c r="C58" s="50" t="str">
        <f>VLOOKUP(A58,AUTODIAGNÓSTICO!A51:J111,6,0)</f>
        <v>Realizar espacios de diálogo  de rendición de cuentas</v>
      </c>
      <c r="D58" s="50" t="str">
        <f>VLOOKUP(A58,AUTODIAGNÓSTICO!A51:J111,8,0)</f>
        <v>Realizar los eventos de diálogo para la rendición de cuentas sobre temas específicos y generales definidos, garantizando la intervención de la comunidad eductiva, la ciudadanía y grupos de valor convocados con su evaluación de la gestión y resultados.</v>
      </c>
      <c r="E58" s="78">
        <f>VLOOKUP(A58,AUTODIAGNÓSTICO!$A$9:$J$69,9,0)</f>
        <v>9</v>
      </c>
      <c r="F58" s="47" t="s">
        <v>343</v>
      </c>
      <c r="G58" s="47" t="s">
        <v>344</v>
      </c>
      <c r="H58" s="47" t="s">
        <v>345</v>
      </c>
      <c r="I58" s="47" t="s">
        <v>310</v>
      </c>
      <c r="J58" s="47" t="s">
        <v>327</v>
      </c>
      <c r="K58" s="48">
        <v>44598</v>
      </c>
      <c r="L58" s="48">
        <v>44598</v>
      </c>
    </row>
    <row r="59" spans="1:12" ht="64">
      <c r="A59" s="49">
        <v>44</v>
      </c>
      <c r="B59" s="50" t="str">
        <f>VLOOKUP(A59,AUTODIAGNÓSTICO!$A$9:$J$69,3,0)</f>
        <v>EJECUTAR</v>
      </c>
      <c r="C59" s="50" t="str">
        <f>VLOOKUP(A59,AUTODIAGNÓSTICO!A52:J112,6,0)</f>
        <v>Realizar espacios de diálogo  de rendición de cuentas</v>
      </c>
      <c r="D59" s="50" t="str">
        <f>VLOOKUP(A59,AUTODIAGNÓSTICO!A52:J112,8,0)</f>
        <v>Registrar la asistencia de los participantes</v>
      </c>
      <c r="E59" s="78">
        <f>VLOOKUP(A59,AUTODIAGNÓSTICO!$A$9:$J$69,9,0)</f>
        <v>9</v>
      </c>
      <c r="F59" s="47" t="s">
        <v>347</v>
      </c>
      <c r="G59" s="47" t="s">
        <v>348</v>
      </c>
      <c r="H59" s="47" t="s">
        <v>349</v>
      </c>
      <c r="I59" s="47" t="s">
        <v>350</v>
      </c>
      <c r="J59" s="47" t="s">
        <v>327</v>
      </c>
      <c r="K59" s="48">
        <v>44598</v>
      </c>
      <c r="L59" s="48">
        <v>44598</v>
      </c>
    </row>
    <row r="60" spans="1:12" ht="64">
      <c r="A60" s="49">
        <v>45</v>
      </c>
      <c r="B60" s="50" t="str">
        <f>VLOOKUP(A60,AUTODIAGNÓSTICO!$A$9:$J$69,3,0)</f>
        <v>EJECUTAR</v>
      </c>
      <c r="C60" s="50" t="str">
        <f>VLOOKUP(A60,AUTODIAGNÓSTICO!A53:J113,6,0)</f>
        <v>Realizar espacios de diálogo  de rendición de cuentas</v>
      </c>
      <c r="D60" s="50" t="str">
        <f>VLOOKUP(A60,AUTODIAGNÓSTICO!A53:J113,8,0)</f>
        <v xml:space="preserve">Diligenciar el formato interno de reporte de los resultados obtenidos en el ejercicio. </v>
      </c>
      <c r="E60" s="78">
        <f>VLOOKUP(A60,AUTODIAGNÓSTICO!$A$9:$J$69,9,0)</f>
        <v>9</v>
      </c>
      <c r="F60" s="47" t="s">
        <v>351</v>
      </c>
      <c r="G60" s="47" t="s">
        <v>352</v>
      </c>
      <c r="H60" s="47" t="s">
        <v>353</v>
      </c>
      <c r="I60" s="47" t="s">
        <v>354</v>
      </c>
      <c r="J60" s="47" t="s">
        <v>230</v>
      </c>
      <c r="K60" s="48">
        <v>44598</v>
      </c>
      <c r="L60" s="48">
        <v>44676</v>
      </c>
    </row>
    <row r="61" spans="1:12" ht="64">
      <c r="A61" s="49">
        <v>46</v>
      </c>
      <c r="B61" s="50" t="str">
        <f>VLOOKUP(A61,AUTODIAGNÓSTICO!$A$9:$J$69,3,0)</f>
        <v>EJECUTAR</v>
      </c>
      <c r="C61" s="50" t="str">
        <f>VLOOKUP(A61,AUTODIAGNÓSTICO!A54:J114,6,0)</f>
        <v>Realizar espacios de diálogo  de rendición de cuentas</v>
      </c>
      <c r="D61" s="50" t="str">
        <f>VLOOKUP(A61,AUTODIAGNÓSTICO!A54:J114,8,0)</f>
        <v>Publicar el informe ejecutivo y las evidencias de la rendición de cuentas en la plataforma enjambre</v>
      </c>
      <c r="E61" s="78">
        <f>VLOOKUP(A61,AUTODIAGNÓSTICO!$A$9:$J$69,9,0)</f>
        <v>9</v>
      </c>
      <c r="F61" s="47" t="s">
        <v>355</v>
      </c>
      <c r="G61" s="47" t="s">
        <v>356</v>
      </c>
      <c r="H61" s="47" t="s">
        <v>357</v>
      </c>
      <c r="I61" s="47" t="s">
        <v>358</v>
      </c>
      <c r="J61" s="47" t="s">
        <v>246</v>
      </c>
      <c r="K61" s="48">
        <v>44676</v>
      </c>
      <c r="L61" s="48">
        <v>44676</v>
      </c>
    </row>
    <row r="62" spans="1:12" ht="112">
      <c r="A62" s="49">
        <v>47</v>
      </c>
      <c r="B62" s="50" t="str">
        <f>VLOOKUP(A62,AUTODIAGNÓSTICO!$A$9:$J$69,3,0)</f>
        <v>EJECUTAR</v>
      </c>
      <c r="C62" s="50" t="str">
        <f>VLOOKUP(A62,AUTODIAGNÓSTICO!A55:J115,6,0)</f>
        <v>Realizar espacios de diálogo  de rendición de cuentas</v>
      </c>
      <c r="D62" s="50" t="str">
        <f>VLOOKUP(A62,AUTODIAGNÓSTICO!A55:J115,8,0)</f>
        <v>Otorgar respuestas escritas, en el término de quince días a las preguntas de los ciudadanos formuladas en el marco del proceso de rendición de cuentas y publicarlas en la página web o en los medios de difusión oficiales de las entidades.</v>
      </c>
      <c r="E62" s="78">
        <f>VLOOKUP(A62,AUTODIAGNÓSTICO!$A$9:$J$69,9,0)</f>
        <v>9</v>
      </c>
      <c r="F62" s="47" t="s">
        <v>359</v>
      </c>
      <c r="G62" s="47" t="s">
        <v>360</v>
      </c>
      <c r="H62" s="47" t="s">
        <v>361</v>
      </c>
      <c r="I62" s="47" t="s">
        <v>362</v>
      </c>
      <c r="J62" s="47" t="s">
        <v>246</v>
      </c>
      <c r="K62" s="48">
        <v>44598</v>
      </c>
      <c r="L62" s="48">
        <v>44598</v>
      </c>
    </row>
    <row r="63" spans="1:12" ht="112">
      <c r="A63" s="49">
        <v>48</v>
      </c>
      <c r="B63" s="50" t="str">
        <f>VLOOKUP(A63,AUTODIAGNÓSTICO!$A$9:$J$69,3,0)</f>
        <v>VERIFICAR</v>
      </c>
      <c r="C63" s="50" t="str">
        <f>VLOOKUP(A63,AUTODIAGNÓSTICO!A56:J116,6,0)</f>
        <v>Cuantificar el impacto de las acciones de rendición de cuentas para divulgarlos a la ciudadanía</v>
      </c>
      <c r="D63" s="50" t="str">
        <f>VLOOKUP(A63,AUTODIAGNÓSTICO!A56:J116,8,0)</f>
        <v>Aplicar la evaluación de la estrategia remdición de cuentas</v>
      </c>
      <c r="E63" s="78">
        <f>VLOOKUP(A63,AUTODIAGNÓSTICO!$A$9:$J$69,9,0)</f>
        <v>8</v>
      </c>
      <c r="F63" s="47" t="s">
        <v>363</v>
      </c>
      <c r="G63" s="47" t="s">
        <v>364</v>
      </c>
      <c r="H63" s="47" t="s">
        <v>365</v>
      </c>
      <c r="I63" s="47" t="s">
        <v>366</v>
      </c>
      <c r="J63" s="47" t="s">
        <v>230</v>
      </c>
      <c r="K63" s="48">
        <v>44614</v>
      </c>
      <c r="L63" s="48">
        <v>44676</v>
      </c>
    </row>
    <row r="64" spans="1:12" ht="112">
      <c r="A64" s="49">
        <v>49</v>
      </c>
      <c r="B64" s="50" t="str">
        <f>VLOOKUP(A64,AUTODIAGNÓSTICO!$A$9:$J$69,3,0)</f>
        <v>VERIFICAR</v>
      </c>
      <c r="C64" s="50" t="str">
        <f>VLOOKUP(A64,AUTODIAGNÓSTICO!A57:J117,6,0)</f>
        <v>Cuantificar el impacto de las acciones de rendición de cuentas para divulgarlos a la ciudadanía</v>
      </c>
      <c r="D64" s="50" t="str">
        <f>VLOOKUP(A64,AUTODIAGNÓSTICO!A57:J117,8,0)</f>
        <v>Analizar las evaluaciones, recomendaciones u objeciones recibidas en el espacio de diálogo para la rendición de cuentas,</v>
      </c>
      <c r="E64" s="78">
        <f>VLOOKUP(A64,AUTODIAGNÓSTICO!$A$9:$J$69,9,0)</f>
        <v>8</v>
      </c>
      <c r="F64" s="47" t="s">
        <v>367</v>
      </c>
      <c r="G64" s="47" t="s">
        <v>368</v>
      </c>
      <c r="H64" s="47" t="s">
        <v>369</v>
      </c>
      <c r="I64" s="47" t="s">
        <v>370</v>
      </c>
      <c r="J64" s="47" t="s">
        <v>246</v>
      </c>
      <c r="K64" s="48">
        <v>44614</v>
      </c>
      <c r="L64" s="48">
        <v>44676</v>
      </c>
    </row>
    <row r="65" spans="1:12" ht="224">
      <c r="A65" s="49">
        <v>50</v>
      </c>
      <c r="B65" s="50" t="str">
        <f>VLOOKUP(A65,AUTODIAGNÓSTICO!$A$9:$J$69,3,0)</f>
        <v>VERIFICAR</v>
      </c>
      <c r="C65" s="50" t="str">
        <f>VLOOKUP(A65,AUTODIAGNÓSTICO!A58:J118,6,0)</f>
        <v>Cuantificar el impacto de las acciones de rendición de cuentas para divulgarlos a la ciudadanía</v>
      </c>
      <c r="D65" s="50" t="str">
        <f>VLOOKUP(A65,AUTODIAGNÓSTICO!A58:J118,8,0)</f>
        <v>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v>
      </c>
      <c r="E65" s="78">
        <f>VLOOKUP(A65,AUTODIAGNÓSTICO!$A$9:$J$69,9,0)</f>
        <v>7</v>
      </c>
      <c r="F65" s="47" t="s">
        <v>371</v>
      </c>
      <c r="G65" s="47" t="s">
        <v>372</v>
      </c>
      <c r="H65" s="47" t="s">
        <v>373</v>
      </c>
      <c r="I65" s="47" t="s">
        <v>226</v>
      </c>
      <c r="J65" s="47" t="s">
        <v>230</v>
      </c>
      <c r="K65" s="48">
        <v>44614</v>
      </c>
      <c r="L65" s="48">
        <v>44676</v>
      </c>
    </row>
    <row r="66" spans="1:12" ht="112">
      <c r="A66" s="49">
        <v>51</v>
      </c>
      <c r="B66" s="50" t="str">
        <f>VLOOKUP(A66,AUTODIAGNÓSTICO!$A$9:$J$69,3,0)</f>
        <v>VERIFICAR</v>
      </c>
      <c r="C66" s="50" t="str">
        <f>VLOOKUP(A66,AUTODIAGNÓSTICO!A59:J119,6,0)</f>
        <v>Cuantificar el impacto de las acciones de rendición de cuentas para divulgarlos a la ciudadanía</v>
      </c>
      <c r="D66" s="50" t="str">
        <f>VLOOKUP(A66,AUTODIAGNÓSTICO!A59:J119,8,0)</f>
        <v>Formular, previa evaluación por parte de los responsables, planes de mejoramiento a la gestión institucional a partir de las observaciones, propuestas y recomendaciones ciudadanas.</v>
      </c>
      <c r="E66" s="78">
        <f>VLOOKUP(A66,AUTODIAGNÓSTICO!$A$9:$J$69,9,0)</f>
        <v>9</v>
      </c>
      <c r="F66" s="47" t="s">
        <v>374</v>
      </c>
      <c r="G66" s="47" t="s">
        <v>375</v>
      </c>
      <c r="H66" s="47" t="s">
        <v>376</v>
      </c>
      <c r="I66" s="47" t="s">
        <v>226</v>
      </c>
      <c r="J66" s="47" t="s">
        <v>230</v>
      </c>
      <c r="K66" s="48">
        <v>44614</v>
      </c>
      <c r="L66" s="48">
        <v>44676</v>
      </c>
    </row>
    <row r="67" spans="1:12" ht="144">
      <c r="A67" s="49">
        <v>52</v>
      </c>
      <c r="B67" s="50" t="str">
        <f>VLOOKUP(A67,AUTODIAGNÓSTICO!$A$9:$J$69,3,0)</f>
        <v>VERIFICAR</v>
      </c>
      <c r="C67" s="50" t="str">
        <f>VLOOKUP(A67,AUTODIAGNÓSTICO!A60:J120,6,0)</f>
        <v>Cuantificar el impacto de las acciones de rendición de cuentas para divulgarlos a la ciudadanía</v>
      </c>
      <c r="D67" s="50" t="str">
        <f>VLOOKUP(A67,AUTODIAGNÓSTICO!A60:J120,8,0)</f>
        <v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v>
      </c>
      <c r="E67" s="78">
        <f>VLOOKUP(A67,AUTODIAGNÓSTICO!$A$9:$J$69,9,0)</f>
        <v>7</v>
      </c>
      <c r="F67" s="47" t="s">
        <v>377</v>
      </c>
      <c r="G67" s="47" t="s">
        <v>378</v>
      </c>
      <c r="H67" s="47" t="s">
        <v>379</v>
      </c>
      <c r="I67" s="47" t="s">
        <v>226</v>
      </c>
      <c r="J67" s="47" t="s">
        <v>246</v>
      </c>
      <c r="K67" s="48">
        <v>44614</v>
      </c>
      <c r="L67" s="48">
        <v>44614</v>
      </c>
    </row>
    <row r="68" spans="1:12" ht="112">
      <c r="A68" s="49">
        <v>53</v>
      </c>
      <c r="B68" s="50" t="str">
        <f>VLOOKUP(A68,AUTODIAGNÓSTICO!$A$9:$J$69,3,0)</f>
        <v>VERIFICAR</v>
      </c>
      <c r="C68" s="50" t="str">
        <f>VLOOKUP(A68,AUTODIAGNÓSTICO!A61:J121,6,0)</f>
        <v>Cuantificar el impacto de las acciones de rendición de cuentas para divulgarlos a la ciudadanía</v>
      </c>
      <c r="D68" s="50" t="str">
        <f>VLOOKUP(A68,AUTODIAGNÓSTICO!A61:J121,8,0)</f>
        <v>Recopilar recomendaciones y sugerencias de los servidores públicos y ciudadanía a las actividades de capacitación, garantizando la cualificación de futuras actividades.</v>
      </c>
      <c r="E68" s="78">
        <f>VLOOKUP(A68,AUTODIAGNÓSTICO!$A$9:$J$69,9,0)</f>
        <v>9</v>
      </c>
      <c r="F68" s="47" t="s">
        <v>383</v>
      </c>
      <c r="G68" s="47" t="s">
        <v>381</v>
      </c>
      <c r="H68" s="47" t="s">
        <v>382</v>
      </c>
      <c r="I68" s="47" t="s">
        <v>226</v>
      </c>
      <c r="J68" s="47" t="s">
        <v>246</v>
      </c>
      <c r="K68" s="48">
        <v>44614</v>
      </c>
      <c r="L68" s="48">
        <v>44614</v>
      </c>
    </row>
    <row r="69" spans="1:12" ht="112">
      <c r="A69" s="49">
        <v>54</v>
      </c>
      <c r="B69" s="50" t="str">
        <f>VLOOKUP(A69,AUTODIAGNÓSTICO!$A$9:$J$69,3,0)</f>
        <v>VERIFICAR</v>
      </c>
      <c r="C69" s="50" t="str">
        <f>VLOOKUP(A69,AUTODIAGNÓSTICO!A62:J122,6,0)</f>
        <v>Cuantificar el impacto de las acciones de rendición de cuentas para divulgarlos a la ciudadanía</v>
      </c>
      <c r="D69" s="50" t="str">
        <f>VLOOKUP(A69,AUTODIAGNÓSTICO!A62:J122,8,0)</f>
        <v>Analizar las recomendaciones realizadas por los órganos de control frente a los informes de rendición de cuentas y establecer correctivos que optimicen la gestión y faciliten el cumplimiento de las metas del plan  institucional.</v>
      </c>
      <c r="E69" s="78">
        <f>VLOOKUP(A69,AUTODIAGNÓSTICO!$A$9:$J$69,9,0)</f>
        <v>8</v>
      </c>
      <c r="F69" s="47" t="s">
        <v>380</v>
      </c>
      <c r="G69" s="47" t="s">
        <v>381</v>
      </c>
      <c r="H69" s="47" t="s">
        <v>382</v>
      </c>
      <c r="I69" s="47" t="s">
        <v>226</v>
      </c>
      <c r="J69" s="47" t="s">
        <v>246</v>
      </c>
      <c r="K69" s="48">
        <v>44614</v>
      </c>
      <c r="L69" s="48">
        <v>44616</v>
      </c>
    </row>
    <row r="70" spans="1:12" ht="112">
      <c r="A70" s="49">
        <v>55</v>
      </c>
      <c r="B70" s="50" t="str">
        <f>VLOOKUP(A70,AUTODIAGNÓSTICO!$A$9:$J$69,3,0)</f>
        <v>VERIFICAR</v>
      </c>
      <c r="C70" s="50" t="str">
        <f>VLOOKUP(A70,AUTODIAGNÓSTICO!A63:J123,6,0)</f>
        <v>Cuantificar el impacto de las acciones de rendición de cuentas para divulgarlos a la ciudadanía</v>
      </c>
      <c r="D70" s="50" t="str">
        <f>VLOOKUP(A70,AUTODIAGNÓSTICO!A63:J123,8,0)</f>
        <v>Analizar las recomendaciones derivadas de cada espacio de diálogo y establecer correctivos que optimicen la gestión y faciliten el cumplimiento de las metas del plan  institucional.</v>
      </c>
      <c r="E70" s="78">
        <f>VLOOKUP(A70,AUTODIAGNÓSTICO!$A$9:$J$69,9,0)</f>
        <v>8</v>
      </c>
      <c r="F70" s="47" t="s">
        <v>384</v>
      </c>
      <c r="G70" s="47" t="s">
        <v>381</v>
      </c>
      <c r="H70" s="47" t="s">
        <v>382</v>
      </c>
      <c r="I70" s="47" t="s">
        <v>226</v>
      </c>
      <c r="J70" s="47" t="s">
        <v>246</v>
      </c>
      <c r="K70" s="48">
        <v>44614</v>
      </c>
      <c r="L70" s="48">
        <v>44616</v>
      </c>
    </row>
    <row r="71" spans="1:12" ht="112">
      <c r="A71" s="49">
        <v>56</v>
      </c>
      <c r="B71" s="50" t="str">
        <f>VLOOKUP(A71,AUTODIAGNÓSTICO!$A$9:$J$69,3,0)</f>
        <v>VERIFICAR</v>
      </c>
      <c r="C71" s="50" t="str">
        <f>VLOOKUP(A71,AUTODIAGNÓSTICO!A64:J124,6,0)</f>
        <v>Cuantificar el impacto de las acciones de rendición de cuentas para divulgarlos a la ciudadanía</v>
      </c>
      <c r="D71" s="50" t="str">
        <f>VLOOKUP(A71,AUTODIAGNÓSTICO!A64:J124,8,0)</f>
        <v>Evaluar y verificar los resultados de la implementación de la estrategia de rendición de cuentas, valorando el cumplimiento de las metas definidas frente al reto y objetivos de la estrategia.</v>
      </c>
      <c r="E71" s="78">
        <f>VLOOKUP(A71,AUTODIAGNÓSTICO!$A$9:$J$69,9,0)</f>
        <v>9</v>
      </c>
      <c r="F71" s="47" t="s">
        <v>385</v>
      </c>
      <c r="G71" s="47" t="s">
        <v>386</v>
      </c>
      <c r="H71" s="47" t="s">
        <v>387</v>
      </c>
      <c r="I71" s="47" t="s">
        <v>226</v>
      </c>
      <c r="J71" s="47" t="s">
        <v>246</v>
      </c>
      <c r="K71" s="48">
        <v>44614</v>
      </c>
      <c r="L71" s="48">
        <v>44650</v>
      </c>
    </row>
    <row r="72" spans="1:12" ht="80">
      <c r="A72" s="49">
        <v>57</v>
      </c>
      <c r="B72" s="50" t="str">
        <f>VLOOKUP(A72,AUTODIAGNÓSTICO!$A$9:$J$69,3,0)</f>
        <v>ACTUAR</v>
      </c>
      <c r="C72" s="50" t="str">
        <f>VLOOKUP(A72,AUTODIAGNÓSTICO!A65:J125,6,0)</f>
        <v>Establecer acciones de mejora del proceso de rendición de cuenta</v>
      </c>
      <c r="D72" s="50" t="str">
        <f>VLOOKUP(A72,AUTODIAGNÓSTICO!A65:J125,8,0)</f>
        <v>Incorporar en los informes dirigidos a los órganos de control y cuerpos colegiados los resultados de las recomendaciones y compromisos asumidas en los ejercicios de rendición de cuentas.</v>
      </c>
      <c r="E72" s="78">
        <f>VLOOKUP(A72,AUTODIAGNÓSTICO!$A$9:$J$69,9,0)</f>
        <v>9</v>
      </c>
      <c r="F72" s="47" t="s">
        <v>388</v>
      </c>
      <c r="G72" s="47" t="s">
        <v>389</v>
      </c>
      <c r="H72" s="47" t="s">
        <v>390</v>
      </c>
      <c r="I72" s="47" t="s">
        <v>226</v>
      </c>
      <c r="J72" s="47" t="s">
        <v>246</v>
      </c>
      <c r="K72" s="48">
        <v>44614</v>
      </c>
      <c r="L72" s="48">
        <v>44676</v>
      </c>
    </row>
    <row r="73" spans="1:12" ht="64">
      <c r="A73" s="49">
        <v>58</v>
      </c>
      <c r="B73" s="50" t="str">
        <f>VLOOKUP(A73,AUTODIAGNÓSTICO!$A$9:$J$69,3,0)</f>
        <v>ACTUAR</v>
      </c>
      <c r="C73" s="50" t="str">
        <f>VLOOKUP(A73,AUTODIAGNÓSTICO!A66:J126,6,0)</f>
        <v>Establecer acciones de mejora del proceso de rendición de cuenta</v>
      </c>
      <c r="D73" s="50" t="str">
        <f>VLOOKUP(A73,AUTODIAGNÓSTICO!A66:J126,8,0)</f>
        <v xml:space="preserve">Evaluar y verificar por parte de la oficina de control interno que se garanticen los mecanismos de participación ciudadana en la rendición de cuentas. </v>
      </c>
      <c r="E73" s="78">
        <f>VLOOKUP(A73,AUTODIAGNÓSTICO!$A$9:$J$69,9,0)</f>
        <v>5</v>
      </c>
      <c r="F73" s="47" t="s">
        <v>391</v>
      </c>
      <c r="G73" s="47" t="s">
        <v>391</v>
      </c>
      <c r="H73" s="47" t="s">
        <v>391</v>
      </c>
      <c r="I73" s="47" t="s">
        <v>391</v>
      </c>
      <c r="J73" s="47" t="s">
        <v>391</v>
      </c>
      <c r="K73" s="48"/>
      <c r="L73" s="48"/>
    </row>
    <row r="74" spans="1:12" ht="64">
      <c r="A74" s="49">
        <v>59</v>
      </c>
      <c r="B74" s="50" t="str">
        <f>VLOOKUP(A74,AUTODIAGNÓSTICO!$A$9:$J$69,3,0)</f>
        <v>ACTUAR</v>
      </c>
      <c r="C74" s="50" t="str">
        <f>VLOOKUP(A74,AUTODIAGNÓSTICO!A67:J127,6,0)</f>
        <v>Establecer acciones de mejora del proceso de rendición de cuenta</v>
      </c>
      <c r="D74" s="50" t="str">
        <f>VLOOKUP(A74,AUTODIAGNÓSTICO!A67:J127,8,0)</f>
        <v>Elaborar el plan de acción que permita mejorar el proceso de rendición de cuentas</v>
      </c>
      <c r="E74" s="78">
        <f>VLOOKUP(A74,AUTODIAGNÓSTICO!$A$9:$J$69,9,0)</f>
        <v>9</v>
      </c>
      <c r="F74" s="47" t="s">
        <v>331</v>
      </c>
      <c r="G74" s="47" t="s">
        <v>332</v>
      </c>
      <c r="H74" s="47" t="s">
        <v>333</v>
      </c>
      <c r="I74" s="47" t="s">
        <v>226</v>
      </c>
      <c r="J74" s="47" t="s">
        <v>246</v>
      </c>
      <c r="K74" s="48">
        <v>44614</v>
      </c>
      <c r="L74" s="48">
        <v>44676</v>
      </c>
    </row>
    <row r="75" spans="1:12" ht="96">
      <c r="A75" s="49">
        <v>60</v>
      </c>
      <c r="B75" s="50" t="str">
        <f>VLOOKUP(A75,AUTODIAGNÓSTICO!$A$9:$J$69,3,0)</f>
        <v>ACTUAR</v>
      </c>
      <c r="C75" s="50" t="str">
        <f>VLOOKUP(A75,AUTODIAGNÓSTICO!A68:J128,6,0)</f>
        <v>Establecer acciones de mejora del proceso de rendición de cuenta</v>
      </c>
      <c r="D75" s="50" t="str">
        <f>VLOOKUP(A75,AUTODIAGNÓSTICO!A68:J128,8,0)</f>
        <v>Garantizar la aplicación de mecanismos internos de mejora y atender los requerimientos de la Secretaría de Educación y  control externo como resultados de los ejercicios de rendición de cuentas.</v>
      </c>
      <c r="E75" s="78">
        <f>VLOOKUP(A75,AUTODIAGNÓSTICO!$A$9:$J$69,9,0)</f>
        <v>9</v>
      </c>
      <c r="F75" s="47" t="s">
        <v>329</v>
      </c>
      <c r="G75" s="47" t="s">
        <v>330</v>
      </c>
      <c r="H75" s="47" t="s">
        <v>334</v>
      </c>
      <c r="I75" s="47" t="s">
        <v>226</v>
      </c>
      <c r="J75" s="47" t="s">
        <v>246</v>
      </c>
      <c r="K75" s="48">
        <v>44614</v>
      </c>
      <c r="L75" s="48">
        <v>44676</v>
      </c>
    </row>
    <row r="76" spans="1:12" ht="96">
      <c r="A76" s="49">
        <v>61</v>
      </c>
      <c r="B76" s="50" t="str">
        <f>VLOOKUP(A76,AUTODIAGNÓSTICO!$A$9:$J$69,3,0)</f>
        <v>ACTUAR</v>
      </c>
      <c r="C76" s="50" t="str">
        <f>VLOOKUP(A76,AUTODIAGNÓSTICO!A69:J129,6,0)</f>
        <v>Establecer acciones de mejora del proceso de rendición de cuenta</v>
      </c>
      <c r="D76" s="50" t="str">
        <f>VLOOKUP(A76,AUTODIAGNÓSTICO!A69:J129,8,0)</f>
        <v>Documentar las buenas prácticas del establecimiento educativo en materia de espacios de diálogo para la rendición de cuentas y  sistematizarlas como insumo para la formulación de nuevas estrategias de rendición de cuentas.</v>
      </c>
      <c r="E76" s="78">
        <f>VLOOKUP(A76,AUTODIAGNÓSTICO!$A$9:$J$69,9,0)</f>
        <v>9</v>
      </c>
      <c r="F76" s="47" t="s">
        <v>328</v>
      </c>
      <c r="G76" s="47" t="s">
        <v>248</v>
      </c>
      <c r="H76" s="47" t="s">
        <v>335</v>
      </c>
      <c r="I76" s="47" t="s">
        <v>226</v>
      </c>
      <c r="J76" s="47" t="s">
        <v>246</v>
      </c>
      <c r="K76" s="48">
        <v>44614</v>
      </c>
      <c r="L76" s="48">
        <v>44676</v>
      </c>
    </row>
  </sheetData>
  <sheetProtection algorithmName="SHA-512" hashValue="XyalJR2R5feMKG78zndODfHL2NOVONbNJAo6dL8AZ9VEaY5VQnecHeF+IvyuLhmLexXnjzGVareKwbGsDmrlNA==" saltValue="sFirix3Zi232rvh3abkl5A==" spinCount="100000" sheet="1" objects="1" scenarios="1"/>
  <mergeCells count="16">
    <mergeCell ref="K7:L7"/>
    <mergeCell ref="I8:J8"/>
    <mergeCell ref="A9:C13"/>
    <mergeCell ref="F9:G13"/>
    <mergeCell ref="H9:H13"/>
    <mergeCell ref="I9:J9"/>
    <mergeCell ref="I10:J10"/>
    <mergeCell ref="I11:J11"/>
    <mergeCell ref="I12:J12"/>
    <mergeCell ref="I13:J13"/>
    <mergeCell ref="D9:E13"/>
    <mergeCell ref="L9:L13"/>
    <mergeCell ref="K9:K13"/>
    <mergeCell ref="A8:C8"/>
    <mergeCell ref="D8:E8"/>
    <mergeCell ref="F8:G8"/>
  </mergeCells>
  <conditionalFormatting sqref="E16:E76">
    <cfRule type="cellIs" dxfId="4" priority="1" operator="between">
      <formula>81</formula>
      <formula>100</formula>
    </cfRule>
    <cfRule type="cellIs" dxfId="3" priority="2" operator="between">
      <formula>61</formula>
      <formula>80</formula>
    </cfRule>
    <cfRule type="cellIs" dxfId="2" priority="3" operator="between">
      <formula>41</formula>
      <formula>60</formula>
    </cfRule>
    <cfRule type="cellIs" dxfId="1" priority="4" operator="between">
      <formula>21</formula>
      <formula>40</formula>
    </cfRule>
    <cfRule type="cellIs" dxfId="0" priority="5" operator="between">
      <formula>1</formula>
      <formula>20</formula>
    </cfRule>
  </conditionalFormatting>
  <dataValidations count="3">
    <dataValidation type="date" operator="greaterThanOrEqual" allowBlank="1" showInputMessage="1" showErrorMessage="1" sqref="K16:L76" xr:uid="{00000000-0002-0000-0500-000000000000}">
      <formula1>44562</formula1>
    </dataValidation>
    <dataValidation type="list" allowBlank="1" showInputMessage="1" showErrorMessage="1" sqref="K9:K13" xr:uid="{00000000-0002-0000-0500-000001000000}">
      <formula1>$N$3:$N$15</formula1>
    </dataValidation>
    <dataValidation type="list" allowBlank="1" showInputMessage="1" showErrorMessage="1" sqref="L9:L13" xr:uid="{00000000-0002-0000-0500-000002000000}">
      <formula1>$O$3:$O$15</formula1>
    </dataValidation>
  </dataValidation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DMENDOZA</dc:creator>
  <cp:lastModifiedBy>Microsoft Office User</cp:lastModifiedBy>
  <cp:lastPrinted>2021-12-27T19:55:26Z</cp:lastPrinted>
  <dcterms:created xsi:type="dcterms:W3CDTF">2021-11-16T13:51:36Z</dcterms:created>
  <dcterms:modified xsi:type="dcterms:W3CDTF">2022-04-25T17:26:49Z</dcterms:modified>
</cp:coreProperties>
</file>