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66925"/>
  <mc:AlternateContent xmlns:mc="http://schemas.openxmlformats.org/markup-compatibility/2006">
    <mc:Choice Requires="x15">
      <x15ac:absPath xmlns:x15ac="http://schemas.microsoft.com/office/spreadsheetml/2010/11/ac" url="F:\.PTA 2021\DIA E 2020-2021\consolidado dia e ita juanfrio 2021\"/>
    </mc:Choice>
  </mc:AlternateContent>
  <xr:revisionPtr revIDLastSave="0" documentId="8_{234048C6-3A89-4893-9023-A5992F8EA99E}" xr6:coauthVersionLast="46" xr6:coauthVersionMax="46" xr10:uidLastSave="{00000000-0000-0000-0000-000000000000}"/>
  <bookViews>
    <workbookView xWindow="-120" yWindow="-120" windowWidth="20730" windowHeight="11160" activeTab="2" xr2:uid="{00000000-000D-0000-FFFF-FFFF00000000}"/>
  </bookViews>
  <sheets>
    <sheet name="Estrategias pedagógicas" sheetId="7" r:id="rId1"/>
    <sheet name="Escala y desempeños institucion" sheetId="6" r:id="rId2"/>
    <sheet name="C.SOC 5°" sheetId="4" r:id="rId3"/>
    <sheet name="C.SOC 9°" sheetId="10" r:id="rId4"/>
    <sheet name="C.SOC 11°" sheetId="11" r:id="rId5"/>
    <sheet name="CONSOL. C.SOCIALES" sheetId="5" r:id="rId6"/>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0" l="1"/>
  <c r="G28" i="11"/>
  <c r="H52" i="11"/>
  <c r="G27" i="11"/>
  <c r="G52" i="11"/>
  <c r="G26" i="11"/>
  <c r="F52" i="11"/>
  <c r="G25" i="11"/>
  <c r="E52" i="11"/>
  <c r="G24" i="11"/>
  <c r="D52" i="11"/>
  <c r="B31" i="11"/>
  <c r="J28" i="11"/>
  <c r="I28" i="11"/>
  <c r="H28" i="11"/>
  <c r="J27" i="11"/>
  <c r="I27" i="11"/>
  <c r="H27" i="11"/>
  <c r="J26" i="11"/>
  <c r="I26" i="11"/>
  <c r="H26" i="11"/>
  <c r="J25" i="11"/>
  <c r="I25" i="11"/>
  <c r="H25" i="11"/>
  <c r="J24" i="11"/>
  <c r="I24" i="11"/>
  <c r="H24" i="11"/>
  <c r="C12" i="11"/>
  <c r="G28" i="10"/>
  <c r="H52" i="10"/>
  <c r="G27" i="10"/>
  <c r="G52" i="10"/>
  <c r="G26" i="10"/>
  <c r="F52" i="10"/>
  <c r="E52" i="10"/>
  <c r="D52" i="10"/>
  <c r="B31" i="10"/>
  <c r="J28" i="10"/>
  <c r="I28" i="10"/>
  <c r="H28" i="10"/>
  <c r="J27" i="10"/>
  <c r="I27" i="10"/>
  <c r="H27" i="10"/>
  <c r="J26" i="10"/>
  <c r="I26" i="10"/>
  <c r="H26" i="10"/>
  <c r="J24" i="10"/>
  <c r="C12" i="10"/>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<sst xmlns="http://schemas.openxmlformats.org/spreadsheetml/2006/main" count="282" uniqueCount="125">
  <si>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</si>
  <si>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</si>
  <si>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</si>
  <si>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</si>
  <si>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</si>
  <si>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</si>
  <si>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</si>
  <si>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</si>
  <si>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</si>
  <si>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</si>
  <si>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</si>
  <si>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</si>
  <si>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</si>
  <si>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</si>
  <si>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</si>
  <si>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</si>
  <si>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</si>
  <si>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</si>
  <si>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</si>
  <si>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</si>
  <si>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</si>
  <si>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</si>
  <si>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</si>
  <si>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Area 5</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</si>
  <si>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</si>
  <si>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</si>
  <si>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</si>
  <si>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</si>
  <si>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</si>
  <si>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</si>
  <si>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</si>
  <si>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</si>
  <si>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</si>
  <si>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</si>
  <si>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</si>
  <si>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</si>
  <si>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</si>
  <si>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</si>
  <si>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</si>
  <si>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</si>
  <si>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</si>
  <si>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Desagregado grado a grado por área o asignatura</t>
  </si>
  <si>
    <t>Sociales 5</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</si>
  <si>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</si>
  <si>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</si>
  <si>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</si>
  <si>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</si>
  <si>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</si>
  <si>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</si>
  <si>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</si>
  <si>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</si>
  <si>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</si>
  <si>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</si>
  <si>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C. Sociales 5°</t>
  </si>
  <si>
    <t>C. Sociales 9°</t>
  </si>
  <si>
    <t>C. Sociales 11°</t>
  </si>
  <si>
    <t>PEI se modifico en el sentido que se adaptò el plan de àrea, El SIEE se modifico en lo relacionado a que se obvio la  valoracion cuantitativa y se dejo para presentar en el boletin de los estudiantes sòlo la valoracion cualitativa. En lo referenet a Plan de ârea se hizo un plan transitorio priorizando tematicas y se modifico el enfoque pedagogico del aprendizaje coopetativo por el de escuela activa por cuanto los padres de familia y el entorno se volvieron parte muy importante en el proceso de estudio en casa. Lo referente a plan de aula se modificò el formato procurando priorizar actividades mediadas por la virtualidad y en los recursos lo  tecnologico como el celular, la conectividad y tambien las guias impresas y el portafolio para las evidencias.</t>
  </si>
  <si>
    <t>1.0-2.9</t>
  </si>
  <si>
    <t>3.0-3.9</t>
  </si>
  <si>
    <t>4.0 - 4.7</t>
  </si>
  <si>
    <t>4.7-5.0</t>
  </si>
  <si>
    <t>No se conectò por ningun medio virtual, tampoco reclamo guias impresas o no envio portafolio en lo mas minimo, no demostraron interes en querer realizar las actividades asi fuera parcialmente, nocumplian los compromisos asumidos por ellos o llas y los acudientes.</t>
  </si>
  <si>
    <t>Eran estudiantes intermitentes con el envio de evidencias de las actividades realizadas, lo hacian parcialmente y no eran correctos en su totalidad.  Hicieron procesos de nivelacion muy ajustados y con poca calidad.</t>
  </si>
  <si>
    <t>Eran estudiantes puntuales, que procuraban usar bien el material que se enviaba y hacian completo y bien presentado el trabajo.</t>
  </si>
  <si>
    <t>Eran muy puntuales con el reporte de sus actividades, hacian preguntas, utilizaban muy bien el material enviado y ademas buscaban en otras fuentes informacion para enriquecer su trabajo, pedian permanentemente retroalimentacion y aclaraciones, demostrban buena comprension lectora y pensamiento critico. Se esmeraban por la presentacion estetica y ordenada de sus trabajos.</t>
  </si>
  <si>
    <t>CIENCIAS SOCIALES</t>
  </si>
  <si>
    <t>Reconoce  impacto de  ideologías modernas sobre procesos: culturales, políticos y económicos que han modelado el actual contexto mundial y nacional.
Caracteriza y rechaza las distintas formas de violencia contra la mujer y los DD.HH.
Propone soluciones tentativas a problemáticas que afectan actualmente a la mujer en Colombia.</t>
  </si>
  <si>
    <t>indague los renglones economicos de cada sector en Villa del Rosario</t>
  </si>
  <si>
    <t>Demuestre Interes por aprender respecto a la economia y el ambiente contextualmente</t>
  </si>
  <si>
    <t>Relacione  aspectos sociopolíticos y económicos   dados en Colombia desde inicios de la época republicana con el desarrollo y las problemáticas  del país</t>
  </si>
  <si>
    <t>Comprenda que de los derechos se desprende toda convivencia pacifica, progreso y solución de conflictos</t>
  </si>
  <si>
    <t>Reconozca aspectos que hacen de Colombia un pais rico, diverso, con estrategica ubicación y con multiples problematicas socioambientales</t>
  </si>
  <si>
    <t>Que  establezca los aspectos y expresiones de la multiculturalidad</t>
  </si>
  <si>
    <t>Aprecie y se sienta orgulloso de la belleza y riqueza etnicocultural del pais</t>
  </si>
  <si>
    <t>Plantee hipotesis en el marco del desarrollo economico sostenible para el progreso del pais aun en elmarco de la pandemia mundial.</t>
  </si>
  <si>
    <t>que Comprenda la importancia de nuestro pais en el contexto  economico y ambiental a nivel mundial</t>
  </si>
  <si>
    <t>Que participe y valore la democracia como un valor sociopolitico que brinda el estado de Derecho</t>
  </si>
  <si>
    <t>Que conceptualice y asocie  terminos economicos en la cotidianidad tales como: sectores economicos, inflacion, demanda, oferta, canasta básica, deficit, superavit, presupuesto</t>
  </si>
  <si>
    <t>Identifique aspectos que han dado  origen al desarrollo sociopoliticon y a  los conflictos, asi como las características y trayectoria republicana en  Colombia.</t>
  </si>
  <si>
    <t>Que Identifique y compare  aspectos fundamentales de las constituciones que consolidaron a de Colombia como Estado</t>
  </si>
  <si>
    <t>Que demuestre interès por reconocer la normatividad que sustenta el Estado Colombiano actualmente</t>
  </si>
  <si>
    <t>Que pueda establecer  causas y consecuencias de los procesos politicos de las recientes cinco decadas en el pais</t>
  </si>
  <si>
    <t>Reconozca  impacto de algunas  ideologías modernas sobre procesos: culturales, políticos y económicos que han modelado el actual contexto mundial y nacional.</t>
  </si>
  <si>
    <t>Comprenda que del cumplimiento los derechos y la equidad de gènero   se desprende toda convivencia pacifica, progreso y solución de conflictos</t>
  </si>
  <si>
    <t>Reconoce  suficientemente impacto de  ideologías modernas sobre procesos: culturales, políticos y económicos que han modelado el actual contexto mundial y nacional.
Caracteriza y rechaza argumentadamente  las distintas formas de violencia contra la mujer y demas formas de violencia agudizadas a causa del confinamiento social.
Propone soluciones viables a problemáticas que afectan actualmente a la mujer en Colombia y poblaciones vulnerables en relaciòn a  los DD.HH en general.</t>
  </si>
  <si>
    <t>Se le dificulta reconocer impacto de  ideologías modernas sobre procesos: culturales, políticos y económicos que han modelado el actual contexto mundial y nacional.
Con dificultad caracteriza y dificilmente emite opinion critica frente las distintas formas de violencia contra la mujer.
Se le dificulta proponer soluciones tentativas a problemáticas que afectan actualmente a la mujer en Colombia. Se le dificultò responder minimamente a los requerimientos de trabajo en casa, le falto mucho interès y responsabilidad con su formaciòn.</t>
  </si>
  <si>
    <t>Reconoce  parcialmente ideologías modernas sobre procesos: culturales, políticos y económicos que han modelado el actual contexto mundial y nacional.
Caracteriza y rechaza argumentadamente  las distintas formas de violencia contra la mujer.
Propone soluciones viables a problemáticas que afectan actualmente a la mujer en Colombia y los DD.HH en general. Estuvo muy intermitetente en las actividades y en ocasiones envio evidencias incompletas.</t>
  </si>
  <si>
    <t>5º</t>
  </si>
  <si>
    <t xml:space="preserve">Que reconozciera con precision, analizarà y relacionarà con suficiente coherencia para su edad  la forma como los individuos  y las organizaciones sociales evolucionan y progresan
con el tiempo, construyendo legado y dejan  dohuellas que permanecen o impactan en las sociedades
actuales. Igualmente que Identificarà claramente unidades de relieve en Colombia y describierà con cierto detalle las caracteristicas socioeconomicas y naturales de las regiones Colombianas. Comprendiera que los niños y las niñas son objeto de derechos que les implica deberes e identificarà los organismos que existen para protegerlos.
</t>
  </si>
  <si>
    <t xml:space="preserve">Que reconozciera, analizarà y relacionarà la forma como los individuos  y las organizaciones sociales evolucionan y progresan
con el tiempo, construyendo legados y dejando huellas que permanecen o impactan en las sociedades y a nivel individual en la actualidad.
 Igualmente que Identificarà unidades de relieve en Colombia y describierà caracteristicas socioeconomicas y naturales de las regiones Colombianas. Comprendiera que los niños y las niñas son objeto de derechos e identificarà los organismos que existen para protegerlos.
</t>
  </si>
  <si>
    <t xml:space="preserve">Que el o la estudiante reconozciera, analizarà algunas la formas como los individuos  y las organizaciones sociales evolucionan y progresan con el tiempo, construyendo legado y dejando huellas que permanecen o impactan en las sociedades actuales. Igualmente que Identificarà parte de las unidades de relieve en Colombiano y describierà parcialmente caracteristicas socioeconomicas y naturales de las regiones Colombianas. Comprendiera que los niños y las niñas son objeto de derechos e identificarà los organismos que existen para protegerlos. Que asumiera con cierta responsabilidad sus compromisos academicos asi fuera extemporaneamente por las dificultades causadas del confinamiento, la pandemia y la falta de concetividadad.
</t>
  </si>
  <si>
    <t xml:space="preserve">Que el o la estudiante presentara demostrarà poco interes y falta de responsabilidad para con los compromisos y actividades de estudio en casa y por tanto esta situaciòn se traduce en  dificultad sobresaliente para analizar algunas  formas como los individuos  y las organizaciones sociales evolucionan y progresan con el tiempo, construyendo legado y dejando huellas que permanecen o impactan en las sociedades actuales. Que confundiera  las unidades de relieve en Colombiano y se le dificultara describir  aunque fuera arcialmente caracteristicas socioeconomicas y naturales de las regiones Colombianas. Que tuviera muy difusos los conceptos respecto a sus  derechos ni identificarà los organismos que exiprotegerlos. 
</t>
  </si>
  <si>
    <t xml:space="preserve"> Reconoce ubicación geotemporal,  características y valora legados de  las antiguas civilizaciones (superior)</t>
  </si>
  <si>
    <t>Identifica los propósitos de las organizaciones coloniales españoles y describe aspectos básicos de su funcionamiento. (alto)</t>
  </si>
  <si>
    <t>Señala en el mapa loslímites y puntos extremos de nuestro país. (básico)</t>
  </si>
  <si>
    <t>Presenta dificultad muy acentuada para reconocer algunas características físicas y culturales de su entorno, su interacción y las consecuencias sociales, políticas y económicas que resultan de ellas.</t>
  </si>
  <si>
    <t>Que comprendiera y pudiera explicar con sus propias palabras que los cambios en la comunicación originados en los avances tecnologicos han generado transformaciones en la forma como se relacionan las personas y la sociedad actual,esto como consecuencia de ser muy responsable, atento y asertivo con las actividades de estudio en casa. SUPERIOR</t>
  </si>
  <si>
    <t>Que se mantuviera atento a las actividades de estudio en casa y portanto comprendiera que los cambios en la comunicación originados en los avances tecnologicos han generado transformaciones en la forma como se relacionan las personas y la sociedad actual. ALTO</t>
  </si>
  <si>
    <t>Que mostrarà algunas intermitencias y desorden en las actividades de estudio en casa y por tanto presentarà algo de dificultad para comprender que los cambios en la comunicación originados en los avances tecnologicos han generado transformaciones en la forma como se relacionan las personas y la sociedad actual. BASICO.</t>
  </si>
  <si>
    <t>Que presentarà mucha intermitencia o desconexion total con  las actividades de estudio en casa y por consiguiente presentarà dificultad para  comprender que los cambios en la comunicación originados en los avances tecnologicos han generado transformaciones en la forma como se relacionan las personas y la sociedad actual. BAJO.</t>
  </si>
  <si>
    <t>Que producto de la responsabilidad, cumplimiento e interes  en aprender analizara el periodo colonial y las causales para los procesos de independencia en la Nueva Granada a partir de las caracteristicas de las instituciones politiccas, economicas y sociales con aporte de sus conceptos criticos. SUPERIOR</t>
  </si>
  <si>
    <t>Que producto de la responsabilidad, cumplimiento e interes  en aprender analizara el periodo colonial y las causales para los procesos de independencia en la Nueva Granada a partir de las caracteristicas de las instituciones politiccas, economicas y sociales. ALTO</t>
  </si>
  <si>
    <t>Al presentar intermitencia, cumplimiento parcial y algo de apatia  en las actividades de aprendizaje,  analizara sòlo parcialmente  el periodo colonial y las causales para los procesos de independencia en la Nueva Granada a partir de las caracteristicas de las instituciones politiccas, economicas y sociales. BÀSICO</t>
  </si>
  <si>
    <t>Al presentar intermitencia o abandono total, muy escaso cumplimiento y  apatia general en las actividades de aprendizaje en casa y por tanto gran dificultad para  analizar minimamente  el periodo colonial y las causales para los procesos de independencia en la Nueva Granada a partir de las caracteristicas de las instituciones politiccas, economicas y sociales. BAJO</t>
  </si>
  <si>
    <t>Producto de su dedicacion, responsabilidad y deseo de aprender con las actividades de estudio en casa es com`petente para: comprender que en la sociedad colombinaa existen derechos, deberes, principios  y accionespara orientar y regular la convivencia de las personas e igualmente reconocer las instituciones que velan por el cumplimiento y respeto de los derechos  y ademas identifica su contexto en relaciòn a estas tematicas. SUPERIOR.</t>
  </si>
  <si>
    <t>Producto de su dedicacion, responsabilidad y deseo de aprender con las actividades de estudio en casa se le posibilita comprender que en la sociedad colombinaa existen derechos, deberes, principios  y accionespara orientar y regular la convivencia de las personas e igualmente reconocer las instituciones que velan por el cumplimiento y respeto de los derechos. ALTO.</t>
  </si>
  <si>
    <t xml:space="preserve">a causa de su intermitencia, poca responsabilidad y algunas dificultades de conectividad, sòlo cumplio parcialmente con las actividades de estudio en casa por lo mismo presenta algo de dificultad para: comprender que en la sociedad colombinaa existen derechos, deberes, principios  y accionespara orientar y regular llla convivencia de las personas e igualmente reconocer las instituciones que velan por el cumplimiento y respeto de los derechos humanos. BASICO  </t>
  </si>
  <si>
    <t>Producto de muy poca dedicaciòn, falta de responsabilidad y escaso interes por aprender  y las dificultades de conectividad  para las actividades de estudio en casa, presenta gran dificultad para: comprender que en la sociedad colombinaa existen derechos, deberes, principios  y accionespara orientar y regular llla convivencia de las personas e igualmente reconocer las instituciones que velan por el cumplimiento y respeto de los derechos. BAJO.</t>
  </si>
  <si>
    <t>CIEINCIAS SOCIALES</t>
  </si>
  <si>
    <t>Que presente dificultad y confusion para analizar  la importancia que tiene la protección, preservación y uso racional del medio ambiente y los recursos para garantizar la supervivencia y equilibrio político, económico y social de la humanidad. Que presente dificultad para evaluar la importancia del dialogo,  la negociación y la buena voluntad para conseguir la paz a todo nivel. Que confunda el tiempo espacio e impacto de algunos conflictos mundiales en los aspectos politicos, economicos y socializales globalmente y para Colombia. Que confunde la forma como la globalizacion impacta positiva o negativamente los ambitos politicos, economicos, sociales y culturales, asi como las identidades nacionales.</t>
  </si>
  <si>
    <t xml:space="preserve">Que analice  la importancia que tiene la protección, preservación y uso racional del medio ambiente y los recursos para garantizar la supervivencia y equilibrio político, económico y social de la humanidad. Que evalué argumentadamente la importancia del dialogo,  la negociación y la buena voluntad para conseguir la paz a todo nivel. Que evalué  la importancia del dialogo,  la negociación y la buena voluntad para conseguir la paz a todo nivel. Que analece  el impacto de algunos conflictos mundiales en los aspectos politicos, economicos y socializales globalmente y para Colombia. Que Comprende la forma como la globalizacion impacta positiva o negativamente los ambitos politicos, economicos, sociales y culturales, asi como las identidades nacionales. Que desmostrarà:  la disposicion apara aprender, el buen uso del material de trabajo, la busqueda de informaciòn en distintas fuentes, la responsabilidad y puntualidad con las actividades propuestas, la resolucion de preguntas de investigacion con alguna calidad y deseo de hacerlo bien, el orden y la interaccion premanente buscando mejorar su comprensiòn y la superacion de las dificultades causadas por la pandemia y el contexto rural. </t>
  </si>
  <si>
    <t>Que conceptualice parcialmente  la importancia que tiene la protección, preservación y uso racional del medio ambiente y los recursos para garantizar la supervivencia y equilibrio político, económico y social de la humanidad. Que medianamente evalué  la importancia del dialogo,  la negociación y la buena voluntad para conseguir la paz a todo nivel. Que analece parcialmente  el impacto de algunos conflictos mundiales en los aspectos politicos, economicos y socializales globalmente y para Colombia. Que con un poco de dificultad comprende  la forma como la globalizacion impacta positiva o negativamente los ambitos politicos, economicos, sociales y culturales, asi como las identidades nacionales. La poca dispocision para aprender, el poco cuidado y mal uso del material de trabajo, el desorden en algunos trabajos y la impuntualidad con las actividades propuestas, la intermitencia, copiarse de otros compañeros, una actitud apatica ante el àrea durante el trabajo en casa.</t>
  </si>
  <si>
    <t>Que analice la importancia que tiene la proteccion, preservacion y uso racional del medio ambiente y los recursos para garantizar la supervivencia y equilibrio politico, economico y social de la humanidad. Que analIce criticamente  el impacto de algunos conflictos mundiales en los aspectos polìticos, econòmicos y socializales globalmente y para Colombia. Que Comprende y explica la forma como la globalizaciòn impacta positiva o negativamente los àmbitos polìticos, econòmicos, sociales y culturales, asi como las identidades nacionales. Muy importante para valoracion superior fue: la disposiciòn apara aprender, el buen uso del material de trabajo, la busqueda de infromacion adicional en distintas fuentes, la responsabilidad y puntualidad con las actividades propuestas, la resoluciòn de preguntas de investigaciòn con calidad y deseo de hacerlo bien, el orden y la interacciòn premanente buscando mejorar su comprensiòn y la superacion de las dificultades propias de la pandemia.</t>
  </si>
  <si>
    <t>No hubo estudiantes en este nivel por caunto se priorizo el aspecto la dimensiòn del ser donde los que presentaban mas dificultades finalmente hicieron el esfuerzo de cumplir con parte de los  desempeños.</t>
  </si>
  <si>
    <t>El estudiante cumplia con intermitencia con las actividades por lo que estaba en capacidad de: analizar algunos aspectos que influyen en el calentamiento global y los impactos de està, al tiempo que reconoce las acciones que la humanidad esta desplegando desde distintas organizaciones para mitigar la problemática y asi mismo propone acciones con las cuales toda la poblacion puede contribuir para evitar daños irreversible al planeta y la vida. Para cumplir con los minimos requerimmientos fue necesario hacer nivelaciòn por las dificultades de conectividad de los estudiantes. BÀSICO</t>
  </si>
  <si>
    <t>El estudiante estaba en capacidad de: analizar, argumentar en relaciòn con  los aspectos que influyen en el calentamiento global y los impactos de està, al tiempo que reconoce las acciones que la humanidad esta desplegando desde distintas organizaciones para mitigar la problemática y asi mismo propone acciones con las cuales toda la poblacion puede contribuir para evitar daños irreversible al planeta y la vida. Participaron activamente en los procesos democraticos escolares SUPERIOR.</t>
  </si>
  <si>
    <t>El estudiante estaba en capacidad de: analizar los aspectos que influyen en el calentamiento global y los impactos de està, al tiempo que reconoce las acciones que la humanidad esta desplegando desde distintas organizaciones para mitigar la problemática y asi mismo propone acciones con las cuales toda la poblacion puede contribuir para evitar daños irreversible al planeta y la vida. Participaron pasivamente en los  procesos democraticos escolares ALTO</t>
  </si>
  <si>
    <t>Caracteriza algunos conflictos mundiales de las décadas recientes y argumenta respecto de la inutilidad de la guerra y la importancia de las soluciones negociadas, el respeto a las diferencias y la voluntad de paz. Estuvo siempre en contacto, interactuando y solucionando las actividades de estudio en casa con suficiencia. SUPERIOR</t>
  </si>
  <si>
    <t>Caracteriza algunos conflictos mundiales de las décadas recientes y opina críticamente en torno a problemáticas producto de la guerra y la importancia de las soluciones negociadas, el respeto a las diferencias y la voluntad de paz. Fue responsable, puntual y con buena actitud ante el área a pesar de las circunstancias de confinamiento. ALTO</t>
  </si>
  <si>
    <t xml:space="preserve">Caracteriza algunos conflictos mundiales de las décadas recientes y argumenta la inutilidad de la guerra y la importancia de las soluciones negociadas, el respeto a las diferencias y la voluntad de paz. Presento varias dificultades por lo que no fue puntual, ni ordenado con las actividades, sus respuestas eran limitadas. BÁSICO </t>
  </si>
  <si>
    <t>Analiza causas, dinámicas y consecuencias de conflictos mundiales desde los ámbitos sociales, políticos y económicos, expresando sus puntos de vista respecto de los impactos de los mismos dados en Colombia, Latinoamérica y otros espacios geopolíticos estratégicos. Fue inquieto por el conocimiento, muy responsable, puntual y con buena actitud ante el área a pesar de las circunstancias de confinamiento. SUPERIOR</t>
  </si>
  <si>
    <t>Explica el concepto de globalización desde distintos ámbitos y describe las características de este fenómeno desde distintos aspectos de la realidad, argumentando sobre lo positivo y negativo de los organismos de integración. Fue inquiet@ por el conocimiento, muy responsable, puntual, ordenado y con buena actitud ante el área a pesar de las circunstancias de confinamiento. SUPERIOR</t>
  </si>
  <si>
    <t>Explica el concepto de globalización desde distintos ámbitos y describe las características de este fenómeno desde distintos aspectos de la realidad, argumentando sobre lo positivo y negativo de los organismos de integración. Analiza algunas causas, dinámicas y consecuencias de conflictos mundiales desde los ámbitos sociales, políticos y económicos, expresando en forma incipiente sus puntos de vista respecto de los impactos de los mismos dados en Colombia, Latinoamérica y otros espacios geopolíticos estratégicos. Demostró, puntualidad, buena actitud ante el área a pesar de las circunstancias de confinamiento. ALTO</t>
  </si>
  <si>
    <t>Explica el concepto de globalización desde distintos ámbitos y describe algunas  características de este fenómeno desde distintos aspectos de la realidad, identificando parte de lo positivo y negativo de los organismos de integración. Presento intermitencia, falta de responsabilidad, actitud apática ante el área. BÁSICO.</t>
  </si>
  <si>
    <t>En cuanto a las estrategias pedagògicas implenetadas en el marco de la emergencia que obligo al estudio en casa se priorizaron:  La lectura individual, talleres y ejercicio de comprension lectora, lectura de imágenes, realizacion de mapas, la observacion del entorno, analisis de contenidos d elos medios de informacion como TV y redes sociales, elaboracion de mapas conceptuales y mentefactos, ejercicios de pensamiento convergente y divergente, preguntas de investigacion y estudio de casos con participacion de la familia, videos cortos, autocorrecion y retroa limentacion, crucigramas, sopa de letras, ejercicios de apareamiento, analisis de contextos, memoria historica de los ancestros, uso de la tradicion oral, elaboraciòn de dibujo y caricatura.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</si>
</sst>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9"/>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
      <sz val="9"/>
      <name val="Arial"/>
      <family val="2"/>
    </font>
    <font>
      <sz val="11"/>
      <name val="Arial"/>
      <family val="2"/>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9" fontId="1" fillId="0" borderId="0" applyFont="0" applyFill="0" applyBorder="0" applyAlignment="0" applyProtection="0"/>
  </cellStyleXfs>
  <cellXfs count="182">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5" fillId="4" borderId="6" xfId="0" applyNumberFormat="1" applyFont="1" applyFill="1" applyBorder="1" applyAlignment="1">
      <alignment horizontal="center" vertical="center"/>
    </xf>
    <xf numFmtId="1" fontId="25" fillId="4" borderId="7" xfId="0" applyNumberFormat="1" applyFont="1" applyFill="1" applyBorder="1" applyAlignment="1">
      <alignment horizontal="center" vertical="center"/>
    </xf>
    <xf numFmtId="1" fontId="25" fillId="4" borderId="8" xfId="0" applyNumberFormat="1" applyFont="1" applyFill="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justify" vertic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7" fillId="14" borderId="34" xfId="0" applyFont="1" applyFill="1" applyBorder="1" applyAlignment="1">
      <alignment horizontal="center"/>
    </xf>
    <xf numFmtId="0" fontId="27" fillId="14" borderId="32" xfId="0" applyFont="1" applyFill="1" applyBorder="1" applyAlignment="1">
      <alignment horizontal="center"/>
    </xf>
    <xf numFmtId="0" fontId="27" fillId="14" borderId="35" xfId="0" applyFont="1" applyFill="1" applyBorder="1" applyAlignment="1">
      <alignment horizontal="center"/>
    </xf>
    <xf numFmtId="0" fontId="29" fillId="15" borderId="26" xfId="0" applyFont="1" applyFill="1" applyBorder="1" applyAlignment="1">
      <alignment horizontal="left" vertical="top" wrapText="1"/>
    </xf>
    <xf numFmtId="0" fontId="29" fillId="15" borderId="25" xfId="0" applyFont="1" applyFill="1" applyBorder="1" applyAlignment="1">
      <alignment horizontal="left" vertical="top" wrapText="1"/>
    </xf>
    <xf numFmtId="0" fontId="29" fillId="15" borderId="27" xfId="0" applyFont="1" applyFill="1" applyBorder="1" applyAlignment="1">
      <alignment horizontal="left" vertical="top" wrapText="1"/>
    </xf>
    <xf numFmtId="0" fontId="29" fillId="15" borderId="20" xfId="0" applyFont="1" applyFill="1" applyBorder="1" applyAlignment="1">
      <alignment horizontal="left" vertical="top" wrapText="1"/>
    </xf>
    <xf numFmtId="0" fontId="29" fillId="15" borderId="0" xfId="0" applyFont="1" applyFill="1" applyBorder="1" applyAlignment="1">
      <alignment horizontal="left" vertical="top" wrapText="1"/>
    </xf>
    <xf numFmtId="0" fontId="29" fillId="15" borderId="21" xfId="0" applyFont="1" applyFill="1" applyBorder="1" applyAlignment="1">
      <alignment horizontal="left" vertical="top" wrapText="1"/>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8" xfId="0" applyFont="1" applyFill="1" applyBorder="1" applyAlignment="1">
      <alignment horizontal="left" vertical="top" wrapText="1"/>
    </xf>
    <xf numFmtId="0" fontId="28" fillId="15" borderId="29" xfId="0" applyFont="1" applyFill="1" applyBorder="1" applyAlignment="1">
      <alignment horizontal="left" vertical="top" wrapText="1"/>
    </xf>
    <xf numFmtId="0" fontId="28" fillId="15" borderId="30" xfId="0" applyFont="1" applyFill="1" applyBorder="1" applyAlignment="1">
      <alignment horizontal="left" vertical="top" wrapText="1"/>
    </xf>
    <xf numFmtId="0" fontId="2" fillId="0" borderId="0" xfId="0" applyFont="1" applyAlignment="1">
      <alignment horizontal="left" wrapText="1"/>
    </xf>
    <xf numFmtId="0" fontId="6" fillId="0" borderId="0" xfId="0" applyFont="1" applyAlignment="1">
      <alignment horizontal="center" vertical="center" wrapText="1"/>
    </xf>
    <xf numFmtId="0" fontId="3" fillId="0" borderId="1" xfId="0" applyFont="1" applyBorder="1" applyAlignment="1">
      <alignment horizontal="center" vertical="center"/>
    </xf>
    <xf numFmtId="49" fontId="24" fillId="4" borderId="1" xfId="0" applyNumberFormat="1" applyFont="1" applyFill="1" applyBorder="1" applyAlignment="1">
      <alignment horizontal="center" vertical="center"/>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24" fillId="3" borderId="1" xfId="0" applyNumberFormat="1"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5" fillId="6" borderId="0" xfId="0" applyFont="1" applyFill="1" applyBorder="1" applyAlignment="1">
      <alignment horizontal="center" vertical="center"/>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10" fillId="0" borderId="0" xfId="0" applyFont="1" applyFill="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24" fillId="4" borderId="3" xfId="0" applyFont="1" applyFill="1" applyBorder="1" applyAlignment="1">
      <alignment horizontal="justify" vertical="center"/>
    </xf>
    <xf numFmtId="0" fontId="7" fillId="3" borderId="3" xfId="0" applyFont="1" applyFill="1" applyBorder="1" applyAlignment="1">
      <alignment horizontal="justify" vertical="center"/>
    </xf>
    <xf numFmtId="0" fontId="24" fillId="3" borderId="3" xfId="0" applyFont="1" applyFill="1" applyBorder="1" applyAlignment="1">
      <alignment horizontal="justify"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6" fillId="0" borderId="0" xfId="0" applyFont="1" applyAlignment="1">
      <alignment horizontal="center" vertical="center"/>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6" fillId="0" borderId="0" xfId="0" applyFont="1" applyAlignment="1">
      <alignment horizontal="left" vertical="center" wrapText="1"/>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0" fillId="0" borderId="26" xfId="0" applyBorder="1" applyAlignment="1">
      <alignment horizontal="left" vertical="top" wrapText="1"/>
    </xf>
    <xf numFmtId="0" fontId="0" fillId="0" borderId="25" xfId="0" applyBorder="1" applyAlignment="1">
      <alignment horizontal="left" vertical="top" wrapText="1"/>
    </xf>
    <xf numFmtId="0" fontId="0" fillId="0" borderId="27" xfId="0" applyBorder="1" applyAlignment="1">
      <alignment horizontal="left" vertical="top" wrapText="1"/>
    </xf>
    <xf numFmtId="0" fontId="0" fillId="0" borderId="20" xfId="0" applyBorder="1" applyAlignment="1">
      <alignment horizontal="left" vertical="top" wrapText="1"/>
    </xf>
    <xf numFmtId="0" fontId="0" fillId="0" borderId="0" xfId="0" applyBorder="1" applyAlignment="1">
      <alignment horizontal="left" vertical="top" wrapText="1"/>
    </xf>
    <xf numFmtId="0" fontId="0" fillId="0" borderId="21" xfId="0" applyBorder="1" applyAlignment="1">
      <alignment horizontal="left" vertical="top" wrapText="1"/>
    </xf>
    <xf numFmtId="0" fontId="27" fillId="0" borderId="22" xfId="0" applyFont="1" applyBorder="1" applyAlignment="1">
      <alignment horizontal="left" vertical="top" wrapText="1"/>
    </xf>
    <xf numFmtId="0" fontId="27" fillId="0" borderId="23"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18" xfId="0" applyBorder="1" applyAlignment="1">
      <alignment horizontal="left" vertical="top" wrapText="1"/>
    </xf>
    <xf numFmtId="0" fontId="0" fillId="0" borderId="17" xfId="0" applyBorder="1" applyAlignment="1">
      <alignment horizontal="left" vertical="top" wrapText="1"/>
    </xf>
    <xf numFmtId="0" fontId="0" fillId="0" borderId="19" xfId="0" applyBorder="1" applyAlignment="1">
      <alignment horizontal="left" vertical="top" wrapText="1"/>
    </xf>
    <xf numFmtId="49" fontId="21" fillId="4" borderId="1" xfId="0" applyNumberFormat="1" applyFont="1" applyFill="1" applyBorder="1" applyAlignment="1">
      <alignment vertical="center" wrapText="1"/>
    </xf>
    <xf numFmtId="49" fontId="31" fillId="3" borderId="1" xfId="0" applyNumberFormat="1" applyFont="1" applyFill="1" applyBorder="1" applyAlignment="1">
      <alignment vertical="center" wrapText="1"/>
    </xf>
    <xf numFmtId="49" fontId="31" fillId="4" borderId="1" xfId="0" applyNumberFormat="1" applyFont="1" applyFill="1" applyBorder="1" applyAlignment="1">
      <alignment vertical="center" wrapText="1"/>
    </xf>
    <xf numFmtId="0" fontId="31" fillId="4" borderId="3" xfId="0" applyFont="1" applyFill="1" applyBorder="1" applyAlignment="1">
      <alignment horizontal="justify" vertical="center" wrapText="1"/>
    </xf>
    <xf numFmtId="0" fontId="31" fillId="4" borderId="4" xfId="0" applyFont="1" applyFill="1" applyBorder="1" applyAlignment="1">
      <alignment horizontal="justify" vertical="center"/>
    </xf>
    <xf numFmtId="0" fontId="31" fillId="4" borderId="5" xfId="0" applyFont="1" applyFill="1" applyBorder="1" applyAlignment="1">
      <alignment horizontal="justify" vertical="center"/>
    </xf>
    <xf numFmtId="0" fontId="31" fillId="3" borderId="3" xfId="0" applyFont="1" applyFill="1" applyBorder="1" applyAlignment="1">
      <alignment horizontal="justify" vertical="center" wrapText="1"/>
    </xf>
    <xf numFmtId="0" fontId="31" fillId="3" borderId="4" xfId="0" applyFont="1" applyFill="1" applyBorder="1" applyAlignment="1">
      <alignment horizontal="justify" vertical="center"/>
    </xf>
    <xf numFmtId="0" fontId="31" fillId="3" borderId="5" xfId="0" applyFont="1" applyFill="1" applyBorder="1" applyAlignment="1">
      <alignment horizontal="justify" vertical="center"/>
    </xf>
    <xf numFmtId="0" fontId="31" fillId="13" borderId="3" xfId="0" applyFont="1" applyFill="1" applyBorder="1" applyAlignment="1">
      <alignment horizontal="justify" vertical="center" wrapText="1"/>
    </xf>
    <xf numFmtId="0" fontId="31" fillId="13" borderId="4" xfId="0" applyFont="1" applyFill="1" applyBorder="1" applyAlignment="1">
      <alignment horizontal="justify" vertical="center"/>
    </xf>
    <xf numFmtId="0" fontId="31" fillId="13" borderId="5" xfId="0" applyFont="1" applyFill="1" applyBorder="1" applyAlignment="1">
      <alignment horizontal="justify" vertical="center"/>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3" xfId="0" applyFont="1"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5"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5" xfId="0" applyFont="1" applyFill="1" applyBorder="1" applyAlignment="1">
      <alignment horizontal="left" vertical="center" wrapText="1"/>
    </xf>
    <xf numFmtId="0" fontId="32" fillId="0" borderId="0" xfId="0" applyFont="1"/>
    <xf numFmtId="0" fontId="3" fillId="0" borderId="15" xfId="0" applyFont="1" applyBorder="1" applyAlignment="1">
      <alignment horizontal="left" vertical="center" textRotation="90" wrapText="1"/>
    </xf>
    <xf numFmtId="0" fontId="7" fillId="4" borderId="1" xfId="0" applyFont="1" applyFill="1" applyBorder="1" applyAlignment="1">
      <alignment horizontal="left" vertical="center" wrapText="1"/>
    </xf>
    <xf numFmtId="0" fontId="3" fillId="0" borderId="7" xfId="0" applyFont="1" applyBorder="1" applyAlignment="1">
      <alignment horizontal="left" vertical="center" textRotation="90" wrapText="1"/>
    </xf>
    <xf numFmtId="0" fontId="7" fillId="3" borderId="1" xfId="0" applyFont="1" applyFill="1" applyBorder="1" applyAlignment="1">
      <alignment horizontal="left" vertical="center" wrapText="1"/>
    </xf>
    <xf numFmtId="0" fontId="3" fillId="0" borderId="16" xfId="0" applyFont="1" applyBorder="1" applyAlignment="1">
      <alignment horizontal="left" vertical="center" textRotation="90" wrapText="1"/>
    </xf>
    <xf numFmtId="0" fontId="3" fillId="0" borderId="3" xfId="0" applyFont="1" applyBorder="1" applyAlignment="1">
      <alignment horizontal="left" vertical="center" textRotation="90" wrapText="1"/>
    </xf>
    <xf numFmtId="0" fontId="3" fillId="0" borderId="4" xfId="0" applyFont="1" applyBorder="1" applyAlignment="1">
      <alignment horizontal="left" vertical="center" textRotation="90" wrapText="1"/>
    </xf>
    <xf numFmtId="0" fontId="3" fillId="0" borderId="5" xfId="0" applyFont="1" applyBorder="1" applyAlignment="1">
      <alignment horizontal="left" vertical="center" textRotation="90" wrapText="1"/>
    </xf>
    <xf numFmtId="0" fontId="2" fillId="0" borderId="3" xfId="0" applyFont="1" applyBorder="1" applyAlignment="1">
      <alignment horizontal="center"/>
    </xf>
    <xf numFmtId="0" fontId="2" fillId="0" borderId="4" xfId="0" applyFont="1" applyBorder="1" applyAlignment="1">
      <alignment horizontal="center"/>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7" fillId="4" borderId="5" xfId="0" applyFont="1" applyFill="1" applyBorder="1" applyAlignment="1">
      <alignment vertical="center" wrapText="1"/>
    </xf>
  </cellXfs>
  <cellStyles count="2">
    <cellStyle name="Normal" xfId="0" builtinId="0"/>
    <cellStyle name="Porcentaje" xfId="1" builtinId="5"/>
  </cellStyles>
  <dxfs count="2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vmlDrawing" Target="../drawings/vmlDrawing5.v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'C.SOC 5°'!$B$31</c:f>
          <c:strCache>
            <c:ptCount val="1"/>
            <c:pt idx="0">
              <c:v>CIENCIAS SOCIALES - Grado 5º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'C.SOC 5°'!$G$23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5°'!$G$24:$G$28</c:f>
              <c:numCache>
                <c:formatCode>0%</c:formatCode>
                <c:ptCount val="5"/>
                <c:pt idx="0">
                  <c:v>0</c:v>
                </c:pt>
                <c:pt idx="1">
                  <c:v>0</c:v>
                </c:pt>
                <c:pt idx="2">
                  <c:v>6.0606060606060608E-2</c:v>
                </c:pt>
                <c:pt idx="3">
                  <c:v>6.0606060606060608E-2</c:v>
                </c:pt>
                <c:pt idx="4">
                  <c:v>0</c:v>
                </c:pt>
              </c:numCache>
            </c:numRef>
          </c:val>
          <c:extLst>
            <c:ext xmlns:c16="http://schemas.microsoft.com/office/drawing/2014/chart" uri="{C3380CC4-5D6E-409C-BE32-E72D297353CC}">
              <c16:uniqueId val="{00000000-97F8-4D92-ABE9-04AD17D35419}"/>
            </c:ext>
          </c:extLst>
        </c:ser>
        <c:ser>
          <c:idx val="1"/>
          <c:order val="1"/>
          <c:tx>
            <c:strRef>
              <c:f>'C.SOC 5°'!$H$23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5°'!$H$24:$H$28</c:f>
              <c:numCache>
                <c:formatCode>0%</c:formatCode>
                <c:ptCount val="5"/>
                <c:pt idx="0">
                  <c:v>0.63636363636363635</c:v>
                </c:pt>
                <c:pt idx="1">
                  <c:v>0.33333333333333331</c:v>
                </c:pt>
                <c:pt idx="2">
                  <c:v>0.30303030303030304</c:v>
                </c:pt>
                <c:pt idx="3">
                  <c:v>9.0909090909090912E-2</c:v>
                </c:pt>
                <c:pt idx="4">
                  <c:v>0</c:v>
                </c:pt>
              </c:numCache>
            </c:numRef>
          </c:val>
          <c:extLst>
            <c:ext xmlns:c16="http://schemas.microsoft.com/office/drawing/2014/chart" uri="{C3380CC4-5D6E-409C-BE32-E72D297353CC}">
              <c16:uniqueId val="{00000001-97F8-4D92-ABE9-04AD17D35419}"/>
            </c:ext>
          </c:extLst>
        </c:ser>
        <c:ser>
          <c:idx val="2"/>
          <c:order val="2"/>
          <c:tx>
            <c:strRef>
              <c:f>'C.SOC 5°'!$I$23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5°'!$I$24:$I$28</c:f>
              <c:numCache>
                <c:formatCode>0%</c:formatCode>
                <c:ptCount val="5"/>
                <c:pt idx="0">
                  <c:v>0.36363636363636365</c:v>
                </c:pt>
                <c:pt idx="1">
                  <c:v>0.30303030303030304</c:v>
                </c:pt>
                <c:pt idx="2">
                  <c:v>0.39393939393939392</c:v>
                </c:pt>
                <c:pt idx="3">
                  <c:v>0.78787878787878785</c:v>
                </c:pt>
                <c:pt idx="4">
                  <c:v>0</c:v>
                </c:pt>
              </c:numCache>
            </c:numRef>
          </c:val>
          <c:extLst>
            <c:ext xmlns:c16="http://schemas.microsoft.com/office/drawing/2014/chart" uri="{C3380CC4-5D6E-409C-BE32-E72D297353CC}">
              <c16:uniqueId val="{00000002-97F8-4D92-ABE9-04AD17D35419}"/>
            </c:ext>
          </c:extLst>
        </c:ser>
        <c:ser>
          <c:idx val="3"/>
          <c:order val="3"/>
          <c:tx>
            <c:strRef>
              <c:f>'C.SOC 5°'!$J$23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5°'!$J$24:$J$28</c:f>
              <c:numCache>
                <c:formatCode>0%</c:formatCode>
                <c:ptCount val="5"/>
                <c:pt idx="0">
                  <c:v>0</c:v>
                </c:pt>
                <c:pt idx="1">
                  <c:v>0.36363636363636365</c:v>
                </c:pt>
                <c:pt idx="2">
                  <c:v>0.24242424242424243</c:v>
                </c:pt>
                <c:pt idx="3">
                  <c:v>6.0606060606060608E-2</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9628528"/>
        <c:axId val="39638360"/>
      </c:barChart>
      <c:catAx>
        <c:axId val="25962852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39638360"/>
        <c:crosses val="autoZero"/>
        <c:auto val="1"/>
        <c:lblAlgn val="ctr"/>
        <c:lblOffset val="100"/>
        <c:noMultiLvlLbl val="0"/>
      </c:catAx>
      <c:valAx>
        <c:axId val="3963836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96285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C.SOCIALES'!$H$7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C.SOCIALES'!$H$22:$H$25</c:f>
              <c:numCache>
                <c:formatCode>0%</c:formatCode>
                <c:ptCount val="4"/>
                <c:pt idx="0">
                  <c:v>0</c:v>
                </c:pt>
                <c:pt idx="1">
                  <c:v>0</c:v>
                </c:pt>
                <c:pt idx="2">
                  <c:v>0</c:v>
                </c:pt>
                <c:pt idx="3">
                  <c:v>0</c:v>
                </c:pt>
              </c:numCache>
            </c:numRef>
          </c:val>
          <c:extLst>
            <c:ext xmlns:c16="http://schemas.microsoft.com/office/drawing/2014/chart" uri="{C3380CC4-5D6E-409C-BE32-E72D297353CC}">
              <c16:uniqueId val="{00000000-735F-4578-A4E4-5428831098DA}"/>
            </c:ext>
          </c:extLst>
        </c:ser>
        <c:ser>
          <c:idx val="1"/>
          <c:order val="1"/>
          <c:tx>
            <c:strRef>
              <c:f>'CONSOL. C.SOCIALES'!$I$7</c:f>
              <c:strCache>
                <c:ptCount val="1"/>
              </c:strCache>
            </c:strRef>
          </c:tx>
          <c:spPr>
            <a:solidFill>
              <a:schemeClr val="accent5">
                <a:lumMod val="60000"/>
                <a:lumOff val="40000"/>
              </a:schemeClr>
            </a:solidFill>
            <a:ln>
              <a:noFill/>
            </a:ln>
            <a:effectLst/>
          </c:spPr>
          <c:invertIfNegative val="0"/>
          <c:val>
            <c:numRef>
              <c:f>'CONSOL. C.SOCIALES'!$I$22:$I$25</c:f>
              <c:numCache>
                <c:formatCode>0%</c:formatCode>
                <c:ptCount val="4"/>
                <c:pt idx="0">
                  <c:v>0.56521739130434778</c:v>
                </c:pt>
                <c:pt idx="1">
                  <c:v>0.30434782608695654</c:v>
                </c:pt>
                <c:pt idx="2">
                  <c:v>0.34782608695652173</c:v>
                </c:pt>
                <c:pt idx="3">
                  <c:v>0.47826086956521741</c:v>
                </c:pt>
              </c:numCache>
            </c:numRef>
          </c:val>
          <c:extLst>
            <c:ext xmlns:c16="http://schemas.microsoft.com/office/drawing/2014/chart" uri="{C3380CC4-5D6E-409C-BE32-E72D297353CC}">
              <c16:uniqueId val="{00000001-735F-4578-A4E4-5428831098DA}"/>
            </c:ext>
          </c:extLst>
        </c:ser>
        <c:ser>
          <c:idx val="2"/>
          <c:order val="2"/>
          <c:tx>
            <c:strRef>
              <c:f>'CONSOL. C.SOCIALES'!$J$7</c:f>
              <c:strCache>
                <c:ptCount val="1"/>
              </c:strCache>
            </c:strRef>
          </c:tx>
          <c:spPr>
            <a:solidFill>
              <a:schemeClr val="accent5">
                <a:lumMod val="75000"/>
              </a:schemeClr>
            </a:solidFill>
            <a:ln>
              <a:noFill/>
            </a:ln>
            <a:effectLst/>
          </c:spPr>
          <c:invertIfNegative val="0"/>
          <c:val>
            <c:numRef>
              <c:f>'CONSOL. C.SOCIALES'!$J$22:$J$25</c:f>
              <c:numCache>
                <c:formatCode>0%</c:formatCode>
                <c:ptCount val="4"/>
                <c:pt idx="0">
                  <c:v>0.43478260869565216</c:v>
                </c:pt>
                <c:pt idx="1">
                  <c:v>0.56521739130434778</c:v>
                </c:pt>
                <c:pt idx="2">
                  <c:v>0.47826086956521741</c:v>
                </c:pt>
                <c:pt idx="3">
                  <c:v>0.39130434782608697</c:v>
                </c:pt>
              </c:numCache>
            </c:numRef>
          </c:val>
          <c:extLst>
            <c:ext xmlns:c16="http://schemas.microsoft.com/office/drawing/2014/chart" uri="{C3380CC4-5D6E-409C-BE32-E72D297353CC}">
              <c16:uniqueId val="{00000002-735F-4578-A4E4-5428831098DA}"/>
            </c:ext>
          </c:extLst>
        </c:ser>
        <c:ser>
          <c:idx val="3"/>
          <c:order val="3"/>
          <c:tx>
            <c:strRef>
              <c:f>'CONSOL. C.SOCIALES'!$K$7</c:f>
              <c:strCache>
                <c:ptCount val="1"/>
              </c:strCache>
            </c:strRef>
          </c:tx>
          <c:spPr>
            <a:solidFill>
              <a:schemeClr val="accent5">
                <a:lumMod val="50000"/>
              </a:schemeClr>
            </a:solidFill>
            <a:ln>
              <a:noFill/>
            </a:ln>
            <a:effectLst/>
          </c:spPr>
          <c:invertIfNegative val="0"/>
          <c:val>
            <c:numRef>
              <c:f>'CONSOL. C.SOCIALES'!$K$22:$K$25</c:f>
              <c:numCache>
                <c:formatCode>0%</c:formatCode>
                <c:ptCount val="4"/>
                <c:pt idx="0">
                  <c:v>0</c:v>
                </c:pt>
                <c:pt idx="1">
                  <c:v>0.13043478260869565</c:v>
                </c:pt>
                <c:pt idx="2">
                  <c:v>0.17391304347826086</c:v>
                </c:pt>
                <c:pt idx="3">
                  <c:v>0.13043478260869565</c:v>
                </c:pt>
              </c:numCache>
            </c:numRef>
          </c:val>
          <c:extLs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260120944"/>
        <c:axId val="260113888"/>
      </c:barChart>
      <c:catAx>
        <c:axId val="260120944"/>
        <c:scaling>
          <c:orientation val="maxMin"/>
        </c:scaling>
        <c:delete val="1"/>
        <c:axPos val="l"/>
        <c:numFmt formatCode="General" sourceLinked="1"/>
        <c:majorTickMark val="none"/>
        <c:minorTickMark val="none"/>
        <c:tickLblPos val="nextTo"/>
        <c:crossAx val="260113888"/>
        <c:crosses val="autoZero"/>
        <c:auto val="1"/>
        <c:lblAlgn val="ctr"/>
        <c:lblOffset val="100"/>
        <c:noMultiLvlLbl val="0"/>
      </c:catAx>
      <c:valAx>
        <c:axId val="2601138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1209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C.SOCIALES'!$H$22:$H$25</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260114672"/>
        <c:axId val="260115848"/>
      </c:lineChart>
      <c:catAx>
        <c:axId val="2601146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0115848"/>
        <c:crosses val="autoZero"/>
        <c:auto val="1"/>
        <c:lblAlgn val="ctr"/>
        <c:lblOffset val="100"/>
        <c:noMultiLvlLbl val="0"/>
      </c:catAx>
      <c:valAx>
        <c:axId val="260115848"/>
        <c:scaling>
          <c:orientation val="minMax"/>
        </c:scaling>
        <c:delete val="1"/>
        <c:axPos val="l"/>
        <c:numFmt formatCode="0%" sourceLinked="1"/>
        <c:majorTickMark val="none"/>
        <c:minorTickMark val="none"/>
        <c:tickLblPos val="nextTo"/>
        <c:crossAx val="260114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C.SOCIALES'!$H$29:$H$32</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260117416"/>
        <c:axId val="260117808"/>
      </c:lineChart>
      <c:catAx>
        <c:axId val="2601174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0117808"/>
        <c:crosses val="autoZero"/>
        <c:auto val="1"/>
        <c:lblAlgn val="ctr"/>
        <c:lblOffset val="100"/>
        <c:noMultiLvlLbl val="0"/>
      </c:catAx>
      <c:valAx>
        <c:axId val="260117808"/>
        <c:scaling>
          <c:orientation val="minMax"/>
        </c:scaling>
        <c:delete val="1"/>
        <c:axPos val="l"/>
        <c:numFmt formatCode="0%" sourceLinked="1"/>
        <c:majorTickMark val="none"/>
        <c:minorTickMark val="none"/>
        <c:tickLblPos val="nextTo"/>
        <c:crossAx val="260117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C.SOCIALES'!$H$36:$H$39</c:f>
              <c:numCache>
                <c:formatCode>0%</c:formatCode>
                <c:ptCount val="4"/>
                <c:pt idx="0">
                  <c:v>0</c:v>
                </c:pt>
                <c:pt idx="1">
                  <c:v>0</c:v>
                </c:pt>
                <c:pt idx="2">
                  <c:v>0</c:v>
                </c:pt>
                <c:pt idx="3">
                  <c:v>0</c:v>
                </c:pt>
              </c:numCache>
            </c:numRef>
          </c:val>
          <c:smooth val="0"/>
          <c:extLs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222014376"/>
        <c:axId val="222011632"/>
      </c:lineChart>
      <c:catAx>
        <c:axId val="22201437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22011632"/>
        <c:crosses val="autoZero"/>
        <c:auto val="1"/>
        <c:lblAlgn val="ctr"/>
        <c:lblOffset val="100"/>
        <c:noMultiLvlLbl val="0"/>
      </c:catAx>
      <c:valAx>
        <c:axId val="222011632"/>
        <c:scaling>
          <c:orientation val="minMax"/>
        </c:scaling>
        <c:delete val="1"/>
        <c:axPos val="l"/>
        <c:numFmt formatCode="0%" sourceLinked="1"/>
        <c:majorTickMark val="none"/>
        <c:minorTickMark val="none"/>
        <c:tickLblPos val="nextTo"/>
        <c:crossAx val="222014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C.SOCIALES'!$H$7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C.SOCIALES'!$H$36:$H$39</c:f>
              <c:numCache>
                <c:formatCode>0%</c:formatCode>
                <c:ptCount val="4"/>
                <c:pt idx="0">
                  <c:v>0</c:v>
                </c:pt>
                <c:pt idx="1">
                  <c:v>0</c:v>
                </c:pt>
                <c:pt idx="2">
                  <c:v>0</c:v>
                </c:pt>
                <c:pt idx="3">
                  <c:v>0</c:v>
                </c:pt>
              </c:numCache>
            </c:numRef>
          </c:val>
          <c:extLst>
            <c:ext xmlns:c16="http://schemas.microsoft.com/office/drawing/2014/chart" uri="{C3380CC4-5D6E-409C-BE32-E72D297353CC}">
              <c16:uniqueId val="{00000000-EA9E-4806-88AE-85AB6A7192EB}"/>
            </c:ext>
          </c:extLst>
        </c:ser>
        <c:ser>
          <c:idx val="1"/>
          <c:order val="1"/>
          <c:tx>
            <c:strRef>
              <c:f>'CONSOL. C.SOCIALES'!$I$7</c:f>
              <c:strCache>
                <c:ptCount val="1"/>
              </c:strCache>
            </c:strRef>
          </c:tx>
          <c:spPr>
            <a:solidFill>
              <a:schemeClr val="accent5">
                <a:lumMod val="60000"/>
                <a:lumOff val="40000"/>
              </a:schemeClr>
            </a:solidFill>
            <a:ln>
              <a:noFill/>
            </a:ln>
            <a:effectLst/>
          </c:spPr>
          <c:invertIfNegative val="0"/>
          <c:val>
            <c:numRef>
              <c:f>'CONSOL. C.SOCIALES'!$I$36:$I$39</c:f>
              <c:numCache>
                <c:formatCode>0%</c:formatCode>
                <c:ptCount val="4"/>
                <c:pt idx="0">
                  <c:v>0</c:v>
                </c:pt>
                <c:pt idx="1">
                  <c:v>0</c:v>
                </c:pt>
                <c:pt idx="2">
                  <c:v>0</c:v>
                </c:pt>
                <c:pt idx="3">
                  <c:v>0</c:v>
                </c:pt>
              </c:numCache>
            </c:numRef>
          </c:val>
          <c:extLst>
            <c:ext xmlns:c16="http://schemas.microsoft.com/office/drawing/2014/chart" uri="{C3380CC4-5D6E-409C-BE32-E72D297353CC}">
              <c16:uniqueId val="{00000001-EA9E-4806-88AE-85AB6A7192EB}"/>
            </c:ext>
          </c:extLst>
        </c:ser>
        <c:ser>
          <c:idx val="2"/>
          <c:order val="2"/>
          <c:tx>
            <c:strRef>
              <c:f>'CONSOL. C.SOCIALES'!$J$7</c:f>
              <c:strCache>
                <c:ptCount val="1"/>
              </c:strCache>
            </c:strRef>
          </c:tx>
          <c:spPr>
            <a:solidFill>
              <a:schemeClr val="accent5">
                <a:lumMod val="75000"/>
              </a:schemeClr>
            </a:solidFill>
            <a:ln>
              <a:noFill/>
            </a:ln>
            <a:effectLst/>
          </c:spPr>
          <c:invertIfNegative val="0"/>
          <c:val>
            <c:numRef>
              <c:f>'CONSOL. C.SOCIALES'!$J$36:$J$39</c:f>
              <c:numCache>
                <c:formatCode>0%</c:formatCode>
                <c:ptCount val="4"/>
                <c:pt idx="0">
                  <c:v>0</c:v>
                </c:pt>
                <c:pt idx="1">
                  <c:v>0</c:v>
                </c:pt>
                <c:pt idx="2">
                  <c:v>0</c:v>
                </c:pt>
                <c:pt idx="3">
                  <c:v>0</c:v>
                </c:pt>
              </c:numCache>
            </c:numRef>
          </c:val>
          <c:extLst>
            <c:ext xmlns:c16="http://schemas.microsoft.com/office/drawing/2014/chart" uri="{C3380CC4-5D6E-409C-BE32-E72D297353CC}">
              <c16:uniqueId val="{00000002-EA9E-4806-88AE-85AB6A7192EB}"/>
            </c:ext>
          </c:extLst>
        </c:ser>
        <c:ser>
          <c:idx val="3"/>
          <c:order val="3"/>
          <c:tx>
            <c:strRef>
              <c:f>'CONSOL. C.SOCIALES'!$K$7</c:f>
              <c:strCache>
                <c:ptCount val="1"/>
              </c:strCache>
            </c:strRef>
          </c:tx>
          <c:spPr>
            <a:solidFill>
              <a:schemeClr val="accent5">
                <a:lumMod val="50000"/>
              </a:schemeClr>
            </a:solidFill>
            <a:ln>
              <a:noFill/>
            </a:ln>
            <a:effectLst/>
          </c:spPr>
          <c:invertIfNegative val="0"/>
          <c:val>
            <c:numRef>
              <c:f>'CONSOL. C.SOCIALES'!$K$36:$K$39</c:f>
              <c:numCache>
                <c:formatCode>0%</c:formatCode>
                <c:ptCount val="4"/>
                <c:pt idx="0">
                  <c:v>0</c:v>
                </c:pt>
                <c:pt idx="1">
                  <c:v>0</c:v>
                </c:pt>
                <c:pt idx="2">
                  <c:v>0</c:v>
                </c:pt>
                <c:pt idx="3">
                  <c:v>0</c:v>
                </c:pt>
              </c:numCache>
            </c:numRef>
          </c:val>
          <c:extLs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260575376"/>
        <c:axId val="260574592"/>
      </c:barChart>
      <c:catAx>
        <c:axId val="260575376"/>
        <c:scaling>
          <c:orientation val="maxMin"/>
        </c:scaling>
        <c:delete val="1"/>
        <c:axPos val="l"/>
        <c:numFmt formatCode="General" sourceLinked="1"/>
        <c:majorTickMark val="none"/>
        <c:minorTickMark val="none"/>
        <c:tickLblPos val="nextTo"/>
        <c:crossAx val="260574592"/>
        <c:crosses val="autoZero"/>
        <c:auto val="1"/>
        <c:lblAlgn val="ctr"/>
        <c:lblOffset val="100"/>
        <c:noMultiLvlLbl val="0"/>
      </c:catAx>
      <c:valAx>
        <c:axId val="26057459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5753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C.SOCIALES'!$H$7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C.SOCIALES'!$H$29:$H$32</c:f>
              <c:numCache>
                <c:formatCode>0%</c:formatCode>
                <c:ptCount val="4"/>
                <c:pt idx="0">
                  <c:v>0</c:v>
                </c:pt>
                <c:pt idx="1">
                  <c:v>0</c:v>
                </c:pt>
                <c:pt idx="2">
                  <c:v>0</c:v>
                </c:pt>
                <c:pt idx="3">
                  <c:v>0</c:v>
                </c:pt>
              </c:numCache>
            </c:numRef>
          </c:val>
          <c:extLst>
            <c:ext xmlns:c16="http://schemas.microsoft.com/office/drawing/2014/chart" uri="{C3380CC4-5D6E-409C-BE32-E72D297353CC}">
              <c16:uniqueId val="{00000000-52C4-4087-A8F3-DA7BCC257F25}"/>
            </c:ext>
          </c:extLst>
        </c:ser>
        <c:ser>
          <c:idx val="1"/>
          <c:order val="1"/>
          <c:tx>
            <c:strRef>
              <c:f>'CONSOL. C.SOCIALES'!$I$7</c:f>
              <c:strCache>
                <c:ptCount val="1"/>
              </c:strCache>
            </c:strRef>
          </c:tx>
          <c:spPr>
            <a:solidFill>
              <a:schemeClr val="accent5">
                <a:lumMod val="60000"/>
                <a:lumOff val="40000"/>
              </a:schemeClr>
            </a:solidFill>
            <a:ln>
              <a:noFill/>
            </a:ln>
            <a:effectLst/>
          </c:spPr>
          <c:invertIfNegative val="0"/>
          <c:val>
            <c:numRef>
              <c:f>'CONSOL. C.SOCIALES'!$I$29:$I$32</c:f>
              <c:numCache>
                <c:formatCode>0%</c:formatCode>
                <c:ptCount val="4"/>
                <c:pt idx="0">
                  <c:v>0</c:v>
                </c:pt>
                <c:pt idx="1">
                  <c:v>0</c:v>
                </c:pt>
                <c:pt idx="2">
                  <c:v>0</c:v>
                </c:pt>
                <c:pt idx="3">
                  <c:v>0</c:v>
                </c:pt>
              </c:numCache>
            </c:numRef>
          </c:val>
          <c:extLst>
            <c:ext xmlns:c16="http://schemas.microsoft.com/office/drawing/2014/chart" uri="{C3380CC4-5D6E-409C-BE32-E72D297353CC}">
              <c16:uniqueId val="{00000001-52C4-4087-A8F3-DA7BCC257F25}"/>
            </c:ext>
          </c:extLst>
        </c:ser>
        <c:ser>
          <c:idx val="2"/>
          <c:order val="2"/>
          <c:tx>
            <c:strRef>
              <c:f>'CONSOL. C.SOCIALES'!$J$7</c:f>
              <c:strCache>
                <c:ptCount val="1"/>
              </c:strCache>
            </c:strRef>
          </c:tx>
          <c:spPr>
            <a:solidFill>
              <a:schemeClr val="accent5">
                <a:lumMod val="75000"/>
              </a:schemeClr>
            </a:solidFill>
            <a:ln>
              <a:noFill/>
            </a:ln>
            <a:effectLst/>
          </c:spPr>
          <c:invertIfNegative val="0"/>
          <c:val>
            <c:numRef>
              <c:f>'CONSOL. C.SOCIALES'!$J$29:$J$32</c:f>
              <c:numCache>
                <c:formatCode>0%</c:formatCode>
                <c:ptCount val="4"/>
                <c:pt idx="0">
                  <c:v>0</c:v>
                </c:pt>
                <c:pt idx="1">
                  <c:v>0</c:v>
                </c:pt>
                <c:pt idx="2">
                  <c:v>0</c:v>
                </c:pt>
                <c:pt idx="3">
                  <c:v>0</c:v>
                </c:pt>
              </c:numCache>
            </c:numRef>
          </c:val>
          <c:extLst>
            <c:ext xmlns:c16="http://schemas.microsoft.com/office/drawing/2014/chart" uri="{C3380CC4-5D6E-409C-BE32-E72D297353CC}">
              <c16:uniqueId val="{00000002-52C4-4087-A8F3-DA7BCC257F25}"/>
            </c:ext>
          </c:extLst>
        </c:ser>
        <c:ser>
          <c:idx val="3"/>
          <c:order val="3"/>
          <c:tx>
            <c:strRef>
              <c:f>'CONSOL. C.SOCIALES'!$K$7</c:f>
              <c:strCache>
                <c:ptCount val="1"/>
              </c:strCache>
            </c:strRef>
          </c:tx>
          <c:spPr>
            <a:solidFill>
              <a:schemeClr val="accent5">
                <a:lumMod val="50000"/>
              </a:schemeClr>
            </a:solidFill>
            <a:ln>
              <a:noFill/>
            </a:ln>
            <a:effectLst/>
          </c:spPr>
          <c:invertIfNegative val="0"/>
          <c:val>
            <c:numRef>
              <c:f>'CONSOL. C.SOCIALES'!$K$29:$K$32</c:f>
              <c:numCache>
                <c:formatCode>0%</c:formatCode>
                <c:ptCount val="4"/>
                <c:pt idx="0">
                  <c:v>0</c:v>
                </c:pt>
                <c:pt idx="1">
                  <c:v>0</c:v>
                </c:pt>
                <c:pt idx="2">
                  <c:v>0</c:v>
                </c:pt>
                <c:pt idx="3">
                  <c:v>0</c:v>
                </c:pt>
              </c:numCache>
            </c:numRef>
          </c:val>
          <c:extLs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260580080"/>
        <c:axId val="260574200"/>
      </c:barChart>
      <c:catAx>
        <c:axId val="260580080"/>
        <c:scaling>
          <c:orientation val="maxMin"/>
        </c:scaling>
        <c:delete val="1"/>
        <c:axPos val="l"/>
        <c:numFmt formatCode="General" sourceLinked="1"/>
        <c:majorTickMark val="none"/>
        <c:minorTickMark val="none"/>
        <c:tickLblPos val="nextTo"/>
        <c:crossAx val="260574200"/>
        <c:crosses val="autoZero"/>
        <c:auto val="1"/>
        <c:lblAlgn val="ctr"/>
        <c:lblOffset val="100"/>
        <c:noMultiLvlLbl val="0"/>
      </c:catAx>
      <c:valAx>
        <c:axId val="26057420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580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C.SOCIALES'!$H$7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C.SOCIALES'!$H$8:$H$11</c:f>
              <c:numCache>
                <c:formatCode>0%</c:formatCode>
                <c:ptCount val="4"/>
                <c:pt idx="0">
                  <c:v>0</c:v>
                </c:pt>
                <c:pt idx="1">
                  <c:v>0</c:v>
                </c:pt>
                <c:pt idx="2">
                  <c:v>6.0606060606060608E-2</c:v>
                </c:pt>
                <c:pt idx="3">
                  <c:v>6.0606060606060608E-2</c:v>
                </c:pt>
              </c:numCache>
            </c:numRef>
          </c:val>
          <c:extLst>
            <c:ext xmlns:c16="http://schemas.microsoft.com/office/drawing/2014/chart" uri="{C3380CC4-5D6E-409C-BE32-E72D297353CC}">
              <c16:uniqueId val="{00000000-F01A-4780-88BD-51DD6AD653F5}"/>
            </c:ext>
          </c:extLst>
        </c:ser>
        <c:ser>
          <c:idx val="1"/>
          <c:order val="1"/>
          <c:tx>
            <c:strRef>
              <c:f>'CONSOL. C.SOCIALES'!$I$7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C.SOCIALES'!$I$8:$I$11</c:f>
              <c:numCache>
                <c:formatCode>0%</c:formatCode>
                <c:ptCount val="4"/>
                <c:pt idx="0">
                  <c:v>0.63636363636363635</c:v>
                </c:pt>
                <c:pt idx="1">
                  <c:v>0.33333333333333331</c:v>
                </c:pt>
                <c:pt idx="2">
                  <c:v>0.30303030303030304</c:v>
                </c:pt>
                <c:pt idx="3">
                  <c:v>9.0909090909090912E-2</c:v>
                </c:pt>
              </c:numCache>
            </c:numRef>
          </c:val>
          <c:extLst>
            <c:ext xmlns:c16="http://schemas.microsoft.com/office/drawing/2014/chart" uri="{C3380CC4-5D6E-409C-BE32-E72D297353CC}">
              <c16:uniqueId val="{00000001-F01A-4780-88BD-51DD6AD653F5}"/>
            </c:ext>
          </c:extLst>
        </c:ser>
        <c:ser>
          <c:idx val="2"/>
          <c:order val="2"/>
          <c:tx>
            <c:strRef>
              <c:f>'CONSOL. C.SOCIALES'!$J$7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C.SOCIALES'!$J$8:$J$11</c:f>
              <c:numCache>
                <c:formatCode>0%</c:formatCode>
                <c:ptCount val="4"/>
                <c:pt idx="0">
                  <c:v>0.36363636363636365</c:v>
                </c:pt>
                <c:pt idx="1">
                  <c:v>0.30303030303030304</c:v>
                </c:pt>
                <c:pt idx="2">
                  <c:v>0.39393939393939392</c:v>
                </c:pt>
                <c:pt idx="3">
                  <c:v>0.78787878787878785</c:v>
                </c:pt>
              </c:numCache>
            </c:numRef>
          </c:val>
          <c:extLst>
            <c:ext xmlns:c16="http://schemas.microsoft.com/office/drawing/2014/chart" uri="{C3380CC4-5D6E-409C-BE32-E72D297353CC}">
              <c16:uniqueId val="{00000002-F01A-4780-88BD-51DD6AD653F5}"/>
            </c:ext>
          </c:extLst>
        </c:ser>
        <c:ser>
          <c:idx val="3"/>
          <c:order val="3"/>
          <c:tx>
            <c:strRef>
              <c:f>'CONSOL. C.SOCIALES'!$K$7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C.SOCIALES'!$K$8:$K$11</c:f>
              <c:numCache>
                <c:formatCode>0%</c:formatCode>
                <c:ptCount val="4"/>
                <c:pt idx="0">
                  <c:v>0</c:v>
                </c:pt>
                <c:pt idx="1">
                  <c:v>0.36363636363636365</c:v>
                </c:pt>
                <c:pt idx="2">
                  <c:v>0.24242424242424243</c:v>
                </c:pt>
                <c:pt idx="3">
                  <c:v>6.0606060606060608E-2</c:v>
                </c:pt>
              </c:numCache>
            </c:numRef>
          </c:val>
          <c:extLs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260579688"/>
        <c:axId val="260578512"/>
      </c:barChart>
      <c:catAx>
        <c:axId val="260579688"/>
        <c:scaling>
          <c:orientation val="maxMin"/>
        </c:scaling>
        <c:delete val="1"/>
        <c:axPos val="l"/>
        <c:numFmt formatCode="General" sourceLinked="1"/>
        <c:majorTickMark val="none"/>
        <c:minorTickMark val="none"/>
        <c:tickLblPos val="nextTo"/>
        <c:crossAx val="260578512"/>
        <c:crosses val="autoZero"/>
        <c:auto val="1"/>
        <c:lblAlgn val="ctr"/>
        <c:lblOffset val="100"/>
        <c:noMultiLvlLbl val="0"/>
      </c:catAx>
      <c:valAx>
        <c:axId val="26057851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5796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'C.SOC 5°'!$D$52:$H$52</c:f>
              <c:numCache>
                <c:formatCode>0%</c:formatCode>
                <c:ptCount val="5"/>
                <c:pt idx="0">
                  <c:v>0</c:v>
                </c:pt>
                <c:pt idx="1">
                  <c:v>0</c:v>
                </c:pt>
                <c:pt idx="2">
                  <c:v>6.0606060606060608E-2</c:v>
                </c:pt>
                <c:pt idx="3">
                  <c:v>6.0606060606060608E-2</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9188704"/>
        <c:axId val="259201928"/>
      </c:lineChart>
      <c:catAx>
        <c:axId val="25918870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59201928"/>
        <c:crosses val="autoZero"/>
        <c:auto val="1"/>
        <c:lblAlgn val="ctr"/>
        <c:lblOffset val="100"/>
        <c:noMultiLvlLbl val="0"/>
      </c:catAx>
      <c:valAx>
        <c:axId val="2592019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918870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'C.SOC 9°'!$B$31</c:f>
          <c:strCache>
            <c:ptCount val="1"/>
            <c:pt idx="0">
              <c:v>CIENCIAS SOCIALES - Grado 9</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manualLayout>
          <c:layoutTarget val="inner"/>
          <c:xMode val="edge"/>
          <c:yMode val="edge"/>
          <c:x val="4.896856819451241E-2"/>
          <c:y val="0.19813029468877366"/>
          <c:w val="0.92341059062532438"/>
          <c:h val="0.6540328190683482"/>
        </c:manualLayout>
      </c:layout>
      <c:barChart>
        <c:barDir val="bar"/>
        <c:grouping val="percentStacked"/>
        <c:varyColors val="0"/>
        <c:ser>
          <c:idx val="0"/>
          <c:order val="0"/>
          <c:tx>
            <c:strRef>
              <c:f>'C.SOC 9°'!$G$23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9°'!$G$24:$G$28</c:f>
              <c:numCache>
                <c:formatCode>0%</c:formatCode>
                <c:ptCount val="5"/>
                <c:pt idx="0">
                  <c:v>0.04</c:v>
                </c:pt>
                <c:pt idx="1">
                  <c:v>0.04</c:v>
                </c:pt>
                <c:pt idx="2">
                  <c:v>9.8039215686274508E-2</c:v>
                </c:pt>
                <c:pt idx="3">
                  <c:v>0.21568627450980393</c:v>
                </c:pt>
                <c:pt idx="4">
                  <c:v>0</c:v>
                </c:pt>
              </c:numCache>
            </c:numRef>
          </c:val>
          <c:extLst>
            <c:ext xmlns:c16="http://schemas.microsoft.com/office/drawing/2014/chart" uri="{C3380CC4-5D6E-409C-BE32-E72D297353CC}">
              <c16:uniqueId val="{00000000-97F8-4D92-ABE9-04AD17D35419}"/>
            </c:ext>
          </c:extLst>
        </c:ser>
        <c:ser>
          <c:idx val="1"/>
          <c:order val="1"/>
          <c:tx>
            <c:strRef>
              <c:f>'C.SOC 9°'!$H$23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9°'!$H$24:$H$28</c:f>
              <c:numCache>
                <c:formatCode>0%</c:formatCode>
                <c:ptCount val="5"/>
                <c:pt idx="0">
                  <c:v>0.76</c:v>
                </c:pt>
                <c:pt idx="1">
                  <c:v>0.31</c:v>
                </c:pt>
                <c:pt idx="2">
                  <c:v>0.45098039215686275</c:v>
                </c:pt>
                <c:pt idx="3">
                  <c:v>0.37254901960784315</c:v>
                </c:pt>
                <c:pt idx="4">
                  <c:v>0</c:v>
                </c:pt>
              </c:numCache>
            </c:numRef>
          </c:val>
          <c:extLst>
            <c:ext xmlns:c16="http://schemas.microsoft.com/office/drawing/2014/chart" uri="{C3380CC4-5D6E-409C-BE32-E72D297353CC}">
              <c16:uniqueId val="{00000001-97F8-4D92-ABE9-04AD17D35419}"/>
            </c:ext>
          </c:extLst>
        </c:ser>
        <c:ser>
          <c:idx val="2"/>
          <c:order val="2"/>
          <c:tx>
            <c:strRef>
              <c:f>'C.SOC 9°'!$I$23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9°'!$I$24:$I$28</c:f>
              <c:numCache>
                <c:formatCode>0%</c:formatCode>
                <c:ptCount val="5"/>
                <c:pt idx="0">
                  <c:v>0</c:v>
                </c:pt>
                <c:pt idx="1">
                  <c:v>0.63</c:v>
                </c:pt>
                <c:pt idx="2">
                  <c:v>0.45098039215686275</c:v>
                </c:pt>
                <c:pt idx="3">
                  <c:v>0.37254901960784315</c:v>
                </c:pt>
                <c:pt idx="4">
                  <c:v>0</c:v>
                </c:pt>
              </c:numCache>
            </c:numRef>
          </c:val>
          <c:extLst>
            <c:ext xmlns:c16="http://schemas.microsoft.com/office/drawing/2014/chart" uri="{C3380CC4-5D6E-409C-BE32-E72D297353CC}">
              <c16:uniqueId val="{00000002-97F8-4D92-ABE9-04AD17D35419}"/>
            </c:ext>
          </c:extLst>
        </c:ser>
        <c:ser>
          <c:idx val="3"/>
          <c:order val="3"/>
          <c:tx>
            <c:strRef>
              <c:f>'C.SOC 9°'!$J$23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9°'!$J$24:$J$28</c:f>
              <c:numCache>
                <c:formatCode>0%</c:formatCode>
                <c:ptCount val="5"/>
                <c:pt idx="0">
                  <c:v>0</c:v>
                </c:pt>
                <c:pt idx="1">
                  <c:v>0.02</c:v>
                </c:pt>
                <c:pt idx="2">
                  <c:v>0</c:v>
                </c:pt>
                <c:pt idx="3">
                  <c:v>1.9607843137254902E-2</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57697088"/>
        <c:axId val="222924608"/>
      </c:barChart>
      <c:catAx>
        <c:axId val="257697088"/>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22924608"/>
        <c:crosses val="autoZero"/>
        <c:auto val="1"/>
        <c:lblAlgn val="ctr"/>
        <c:lblOffset val="100"/>
        <c:noMultiLvlLbl val="0"/>
      </c:catAx>
      <c:valAx>
        <c:axId val="22292460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576970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oddFooter>&amp;C&amp;"Arial,Normal"&amp;9Ministerio de Educación Nacional
2020&amp;D&amp;"Arial,Normal"&amp;12&amp;P</c:oddFooter>
    </c:headerFooter>
    <c:pageMargins b="0.75" l="0.7" r="0.7" t="0.75" header="0.3" footer="0.3"/>
    <c:pageSetup orientation="portrait"/>
    <c:legacyDrawingHF r:id="rId3"/>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'C.SOC 9°'!$D$52:$H$52</c:f>
              <c:numCache>
                <c:formatCode>0%</c:formatCode>
                <c:ptCount val="5"/>
                <c:pt idx="0">
                  <c:v>0.04</c:v>
                </c:pt>
                <c:pt idx="1">
                  <c:v>0.04</c:v>
                </c:pt>
                <c:pt idx="2">
                  <c:v>9.8039215686274508E-2</c:v>
                </c:pt>
                <c:pt idx="3">
                  <c:v>0.21568627450980393</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59209064"/>
        <c:axId val="260147656"/>
      </c:lineChart>
      <c:catAx>
        <c:axId val="25920906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60147656"/>
        <c:crosses val="autoZero"/>
        <c:auto val="1"/>
        <c:lblAlgn val="ctr"/>
        <c:lblOffset val="100"/>
        <c:noMultiLvlLbl val="0"/>
      </c:catAx>
      <c:valAx>
        <c:axId val="2601476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5920906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'C.SOC 11°'!$B$31</c:f>
          <c:strCache>
            <c:ptCount val="1"/>
            <c:pt idx="0">
              <c:v>CIEINCIAS SOCIALES - Grado 11</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US"/>
        </a:p>
      </c:txPr>
    </c:title>
    <c:autoTitleDeleted val="0"/>
    <c:plotArea>
      <c:layout/>
      <c:barChart>
        <c:barDir val="bar"/>
        <c:grouping val="percentStacked"/>
        <c:varyColors val="0"/>
        <c:ser>
          <c:idx val="0"/>
          <c:order val="0"/>
          <c:tx>
            <c:strRef>
              <c:f>'C.SOC 11°'!$G$23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11°'!$G$24:$G$28</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97F8-4D92-ABE9-04AD17D35419}"/>
            </c:ext>
          </c:extLst>
        </c:ser>
        <c:ser>
          <c:idx val="1"/>
          <c:order val="1"/>
          <c:tx>
            <c:strRef>
              <c:f>'C.SOC 11°'!$H$23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11°'!$H$24:$H$28</c:f>
              <c:numCache>
                <c:formatCode>0%</c:formatCode>
                <c:ptCount val="5"/>
                <c:pt idx="0">
                  <c:v>0.56521739130434778</c:v>
                </c:pt>
                <c:pt idx="1">
                  <c:v>0.30434782608695654</c:v>
                </c:pt>
                <c:pt idx="2">
                  <c:v>0.34782608695652173</c:v>
                </c:pt>
                <c:pt idx="3">
                  <c:v>0.47826086956521741</c:v>
                </c:pt>
                <c:pt idx="4">
                  <c:v>0</c:v>
                </c:pt>
              </c:numCache>
            </c:numRef>
          </c:val>
          <c:extLst>
            <c:ext xmlns:c16="http://schemas.microsoft.com/office/drawing/2014/chart" uri="{C3380CC4-5D6E-409C-BE32-E72D297353CC}">
              <c16:uniqueId val="{00000001-97F8-4D92-ABE9-04AD17D35419}"/>
            </c:ext>
          </c:extLst>
        </c:ser>
        <c:ser>
          <c:idx val="2"/>
          <c:order val="2"/>
          <c:tx>
            <c:strRef>
              <c:f>'C.SOC 11°'!$I$23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11°'!$I$24:$I$28</c:f>
              <c:numCache>
                <c:formatCode>0%</c:formatCode>
                <c:ptCount val="5"/>
                <c:pt idx="0">
                  <c:v>0.43478260869565216</c:v>
                </c:pt>
                <c:pt idx="1">
                  <c:v>0.56521739130434778</c:v>
                </c:pt>
                <c:pt idx="2">
                  <c:v>0.47826086956521741</c:v>
                </c:pt>
                <c:pt idx="3">
                  <c:v>0.39130434782608697</c:v>
                </c:pt>
                <c:pt idx="4">
                  <c:v>0</c:v>
                </c:pt>
              </c:numCache>
            </c:numRef>
          </c:val>
          <c:extLst>
            <c:ext xmlns:c16="http://schemas.microsoft.com/office/drawing/2014/chart" uri="{C3380CC4-5D6E-409C-BE32-E72D297353CC}">
              <c16:uniqueId val="{00000002-97F8-4D92-ABE9-04AD17D35419}"/>
            </c:ext>
          </c:extLst>
        </c:ser>
        <c:ser>
          <c:idx val="3"/>
          <c:order val="3"/>
          <c:tx>
            <c:strRef>
              <c:f>'C.SOC 11°'!$J$23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'C.SOC 11°'!$J$24:$J$28</c:f>
              <c:numCache>
                <c:formatCode>0%</c:formatCode>
                <c:ptCount val="5"/>
                <c:pt idx="0">
                  <c:v>0</c:v>
                </c:pt>
                <c:pt idx="1">
                  <c:v>0.13043478260869565</c:v>
                </c:pt>
                <c:pt idx="2">
                  <c:v>0.17391304347826086</c:v>
                </c:pt>
                <c:pt idx="3">
                  <c:v>0.13043478260869565</c:v>
                </c:pt>
                <c:pt idx="4">
                  <c:v>0</c:v>
                </c:pt>
              </c:numCache>
            </c:numRef>
          </c:val>
          <c:extLs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222012416"/>
        <c:axId val="222015160"/>
      </c:barChart>
      <c:catAx>
        <c:axId val="22201241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US"/>
          </a:p>
        </c:txPr>
        <c:crossAx val="222015160"/>
        <c:crosses val="autoZero"/>
        <c:auto val="1"/>
        <c:lblAlgn val="ctr"/>
        <c:lblOffset val="100"/>
        <c:noMultiLvlLbl val="0"/>
      </c:catAx>
      <c:valAx>
        <c:axId val="22201516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22012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'C.SOC 11°'!$D$52:$H$52</c:f>
              <c:numCache>
                <c:formatCode>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260118984"/>
        <c:axId val="260115456"/>
      </c:lineChart>
      <c:catAx>
        <c:axId val="26011898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US"/>
          </a:p>
        </c:txPr>
        <c:crossAx val="260115456"/>
        <c:crosses val="autoZero"/>
        <c:auto val="1"/>
        <c:lblAlgn val="ctr"/>
        <c:lblOffset val="100"/>
        <c:noMultiLvlLbl val="0"/>
      </c:catAx>
      <c:valAx>
        <c:axId val="2601154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60118984"/>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C.SOCIALES'!$H$8:$H$11</c:f>
              <c:numCache>
                <c:formatCode>0%</c:formatCode>
                <c:ptCount val="4"/>
                <c:pt idx="0">
                  <c:v>0</c:v>
                </c:pt>
                <c:pt idx="1">
                  <c:v>0</c:v>
                </c:pt>
                <c:pt idx="2">
                  <c:v>6.0606060606060608E-2</c:v>
                </c:pt>
                <c:pt idx="3">
                  <c:v>6.0606060606060608E-2</c:v>
                </c:pt>
              </c:numCache>
            </c:numRef>
          </c:val>
          <c:smooth val="0"/>
          <c:extLs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260118592"/>
        <c:axId val="260116240"/>
      </c:lineChart>
      <c:catAx>
        <c:axId val="26011859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0116240"/>
        <c:crosses val="autoZero"/>
        <c:auto val="1"/>
        <c:lblAlgn val="ctr"/>
        <c:lblOffset val="100"/>
        <c:noMultiLvlLbl val="0"/>
      </c:catAx>
      <c:valAx>
        <c:axId val="260116240"/>
        <c:scaling>
          <c:orientation val="minMax"/>
        </c:scaling>
        <c:delete val="1"/>
        <c:axPos val="l"/>
        <c:numFmt formatCode="0%" sourceLinked="1"/>
        <c:majorTickMark val="none"/>
        <c:minorTickMark val="none"/>
        <c:tickLblPos val="nextTo"/>
        <c:crossAx val="2601185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 C.SOCIALES'!$H$7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 C.SOCIALES'!$H$15:$H$18</c:f>
              <c:numCache>
                <c:formatCode>0%</c:formatCode>
                <c:ptCount val="4"/>
                <c:pt idx="0">
                  <c:v>3.9215686274509803E-2</c:v>
                </c:pt>
                <c:pt idx="1">
                  <c:v>3.9215686274509803E-2</c:v>
                </c:pt>
                <c:pt idx="2">
                  <c:v>9.8039215686274508E-2</c:v>
                </c:pt>
                <c:pt idx="3">
                  <c:v>0.22</c:v>
                </c:pt>
              </c:numCache>
            </c:numRef>
          </c:val>
          <c:extLst>
            <c:ext xmlns:c16="http://schemas.microsoft.com/office/drawing/2014/chart" uri="{C3380CC4-5D6E-409C-BE32-E72D297353CC}">
              <c16:uniqueId val="{00000000-CA4D-4995-A05B-773CD2B21106}"/>
            </c:ext>
          </c:extLst>
        </c:ser>
        <c:ser>
          <c:idx val="1"/>
          <c:order val="1"/>
          <c:tx>
            <c:strRef>
              <c:f>'CONSOL. C.SOCIALES'!$I$7</c:f>
              <c:strCache>
                <c:ptCount val="1"/>
              </c:strCache>
            </c:strRef>
          </c:tx>
          <c:spPr>
            <a:solidFill>
              <a:schemeClr val="accent5">
                <a:lumMod val="60000"/>
                <a:lumOff val="40000"/>
              </a:schemeClr>
            </a:solidFill>
            <a:ln>
              <a:noFill/>
            </a:ln>
            <a:effectLst/>
          </c:spPr>
          <c:invertIfNegative val="0"/>
          <c:val>
            <c:numRef>
              <c:f>'CONSOL. C.SOCIALES'!$I$15:$I$18</c:f>
              <c:numCache>
                <c:formatCode>0%</c:formatCode>
                <c:ptCount val="4"/>
                <c:pt idx="0">
                  <c:v>0.76470588235294112</c:v>
                </c:pt>
                <c:pt idx="1">
                  <c:v>0.31372549019607843</c:v>
                </c:pt>
                <c:pt idx="2">
                  <c:v>0.45098039215686275</c:v>
                </c:pt>
                <c:pt idx="3">
                  <c:v>0.38</c:v>
                </c:pt>
              </c:numCache>
            </c:numRef>
          </c:val>
          <c:extLst>
            <c:ext xmlns:c16="http://schemas.microsoft.com/office/drawing/2014/chart" uri="{C3380CC4-5D6E-409C-BE32-E72D297353CC}">
              <c16:uniqueId val="{00000001-CA4D-4995-A05B-773CD2B21106}"/>
            </c:ext>
          </c:extLst>
        </c:ser>
        <c:ser>
          <c:idx val="2"/>
          <c:order val="2"/>
          <c:tx>
            <c:strRef>
              <c:f>'CONSOL. C.SOCIALES'!$J$7</c:f>
              <c:strCache>
                <c:ptCount val="1"/>
              </c:strCache>
            </c:strRef>
          </c:tx>
          <c:spPr>
            <a:solidFill>
              <a:schemeClr val="accent5">
                <a:lumMod val="75000"/>
              </a:schemeClr>
            </a:solidFill>
            <a:ln>
              <a:noFill/>
            </a:ln>
            <a:effectLst/>
          </c:spPr>
          <c:invertIfNegative val="0"/>
          <c:val>
            <c:numRef>
              <c:f>'CONSOL. C.SOCIALES'!$J$15:$J$18</c:f>
              <c:numCache>
                <c:formatCode>0%</c:formatCode>
                <c:ptCount val="4"/>
                <c:pt idx="0">
                  <c:v>0.19607843137254902</c:v>
                </c:pt>
                <c:pt idx="1">
                  <c:v>0.62745098039215685</c:v>
                </c:pt>
                <c:pt idx="2">
                  <c:v>0.45098039215686275</c:v>
                </c:pt>
                <c:pt idx="3">
                  <c:v>0.38</c:v>
                </c:pt>
              </c:numCache>
            </c:numRef>
          </c:val>
          <c:extLst>
            <c:ext xmlns:c16="http://schemas.microsoft.com/office/drawing/2014/chart" uri="{C3380CC4-5D6E-409C-BE32-E72D297353CC}">
              <c16:uniqueId val="{00000002-CA4D-4995-A05B-773CD2B21106}"/>
            </c:ext>
          </c:extLst>
        </c:ser>
        <c:ser>
          <c:idx val="3"/>
          <c:order val="3"/>
          <c:tx>
            <c:strRef>
              <c:f>'CONSOL. C.SOCIALES'!$K$7</c:f>
              <c:strCache>
                <c:ptCount val="1"/>
              </c:strCache>
            </c:strRef>
          </c:tx>
          <c:spPr>
            <a:solidFill>
              <a:schemeClr val="accent5">
                <a:lumMod val="50000"/>
              </a:schemeClr>
            </a:solidFill>
            <a:ln>
              <a:noFill/>
            </a:ln>
            <a:effectLst/>
          </c:spPr>
          <c:invertIfNegative val="0"/>
          <c:val>
            <c:numRef>
              <c:f>'CONSOL. C.SOCIALES'!$K$15:$K$18</c:f>
              <c:numCache>
                <c:formatCode>0%</c:formatCode>
                <c:ptCount val="4"/>
                <c:pt idx="0">
                  <c:v>0</c:v>
                </c:pt>
                <c:pt idx="1">
                  <c:v>1.9607843137254902E-2</c:v>
                </c:pt>
                <c:pt idx="2">
                  <c:v>0</c:v>
                </c:pt>
                <c:pt idx="3">
                  <c:v>0.02</c:v>
                </c:pt>
              </c:numCache>
            </c:numRef>
          </c:val>
          <c:extLs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260120160"/>
        <c:axId val="260121336"/>
      </c:barChart>
      <c:catAx>
        <c:axId val="260120160"/>
        <c:scaling>
          <c:orientation val="maxMin"/>
        </c:scaling>
        <c:delete val="1"/>
        <c:axPos val="l"/>
        <c:numFmt formatCode="General" sourceLinked="1"/>
        <c:majorTickMark val="none"/>
        <c:minorTickMark val="none"/>
        <c:tickLblPos val="nextTo"/>
        <c:crossAx val="260121336"/>
        <c:crosses val="autoZero"/>
        <c:auto val="1"/>
        <c:lblAlgn val="ctr"/>
        <c:lblOffset val="100"/>
        <c:noMultiLvlLbl val="0"/>
      </c:catAx>
      <c:valAx>
        <c:axId val="260121336"/>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60120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 C.SOCIALES'!$H$15:$H$18</c:f>
              <c:numCache>
                <c:formatCode>0%</c:formatCode>
                <c:ptCount val="4"/>
                <c:pt idx="0">
                  <c:v>3.9215686274509803E-2</c:v>
                </c:pt>
                <c:pt idx="1">
                  <c:v>3.9215686274509803E-2</c:v>
                </c:pt>
                <c:pt idx="2">
                  <c:v>9.8039215686274508E-2</c:v>
                </c:pt>
                <c:pt idx="3">
                  <c:v>0.22</c:v>
                </c:pt>
              </c:numCache>
            </c:numRef>
          </c:val>
          <c:smooth val="0"/>
          <c:extLs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260119768"/>
        <c:axId val="260120552"/>
      </c:lineChart>
      <c:catAx>
        <c:axId val="26011976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US"/>
          </a:p>
        </c:txPr>
        <c:crossAx val="260120552"/>
        <c:crosses val="autoZero"/>
        <c:auto val="1"/>
        <c:lblAlgn val="ctr"/>
        <c:lblOffset val="100"/>
        <c:noMultiLvlLbl val="0"/>
      </c:catAx>
      <c:valAx>
        <c:axId val="260120552"/>
        <c:scaling>
          <c:orientation val="minMax"/>
        </c:scaling>
        <c:delete val="1"/>
        <c:axPos val="l"/>
        <c:numFmt formatCode="0%" sourceLinked="1"/>
        <c:majorTickMark val="none"/>
        <c:minorTickMark val="none"/>
        <c:tickLblPos val="nextTo"/>
        <c:crossAx val="260119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a16="http://schemas.microsoft.com/office/drawing/2014/main" id="{00000000-0008-0000-05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a16="http://schemas.microsoft.com/office/drawing/2014/main" id="{00000000-0008-0000-05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a16="http://schemas.microsoft.com/office/drawing/2014/main" id="{00000000-0008-0000-05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a16="http://schemas.microsoft.com/office/drawing/2014/main" id="{00000000-0008-0000-05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a16="http://schemas.microsoft.com/office/drawing/2014/main" id="{00000000-0008-0000-05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view="pageLayout" topLeftCell="A14" zoomScale="110" zoomScalePageLayoutView="110" workbookViewId="0">
      <selection activeCell="A23" sqref="A23:H37"/>
    </sheetView>
  </sheetViews>
  <sheetFormatPr baseColWidth="10" defaultRowHeight="15" x14ac:dyDescent="0.25"/>
  <cols>
    <col min="6" max="6" width="3.28515625" customWidth="1"/>
    <col min="7" max="7" width="57" hidden="1" customWidth="1"/>
    <col min="8" max="8" width="21" customWidth="1"/>
    <col min="9" max="15" width="11.42578125" customWidth="1"/>
  </cols>
  <sheetData>
    <row r="1" spans="1:8" ht="15.75" thickBot="1" x14ac:dyDescent="0.3"/>
    <row r="2" spans="1:8" ht="15.75" thickBot="1" x14ac:dyDescent="0.3">
      <c r="A2" s="48" t="s">
        <v>47</v>
      </c>
      <c r="B2" s="49"/>
      <c r="C2" s="49"/>
      <c r="D2" s="49"/>
      <c r="E2" s="49"/>
      <c r="F2" s="49"/>
      <c r="G2" s="49"/>
      <c r="H2" s="50"/>
    </row>
    <row r="3" spans="1:8" ht="15" customHeight="1" x14ac:dyDescent="0.25">
      <c r="A3" s="51" t="s">
        <v>50</v>
      </c>
      <c r="B3" s="52"/>
      <c r="C3" s="52"/>
      <c r="D3" s="52"/>
      <c r="E3" s="52"/>
      <c r="F3" s="52"/>
      <c r="G3" s="52"/>
      <c r="H3" s="53"/>
    </row>
    <row r="4" spans="1:8" ht="62.25" customHeight="1" thickBot="1" x14ac:dyDescent="0.3">
      <c r="A4" s="54"/>
      <c r="B4" s="55"/>
      <c r="C4" s="55"/>
      <c r="D4" s="55"/>
      <c r="E4" s="55"/>
      <c r="F4" s="55"/>
      <c r="G4" s="55"/>
      <c r="H4" s="56"/>
    </row>
    <row r="5" spans="1:8" x14ac:dyDescent="0.25">
      <c r="A5" s="130" t="s">
        <v>56</v>
      </c>
      <c r="B5" s="131"/>
      <c r="C5" s="131"/>
      <c r="D5" s="131"/>
      <c r="E5" s="131"/>
      <c r="F5" s="131"/>
      <c r="G5" s="131"/>
      <c r="H5" s="132"/>
    </row>
    <row r="6" spans="1:8" x14ac:dyDescent="0.25">
      <c r="A6" s="133"/>
      <c r="B6" s="134"/>
      <c r="C6" s="134"/>
      <c r="D6" s="134"/>
      <c r="E6" s="134"/>
      <c r="F6" s="134"/>
      <c r="G6" s="134"/>
      <c r="H6" s="135"/>
    </row>
    <row r="7" spans="1:8" x14ac:dyDescent="0.25">
      <c r="A7" s="133"/>
      <c r="B7" s="134"/>
      <c r="C7" s="134"/>
      <c r="D7" s="134"/>
      <c r="E7" s="134"/>
      <c r="F7" s="134"/>
      <c r="G7" s="134"/>
      <c r="H7" s="135"/>
    </row>
    <row r="8" spans="1:8" x14ac:dyDescent="0.25">
      <c r="A8" s="133"/>
      <c r="B8" s="134"/>
      <c r="C8" s="134"/>
      <c r="D8" s="134"/>
      <c r="E8" s="134"/>
      <c r="F8" s="134"/>
      <c r="G8" s="134"/>
      <c r="H8" s="135"/>
    </row>
    <row r="9" spans="1:8" x14ac:dyDescent="0.25">
      <c r="A9" s="133"/>
      <c r="B9" s="134"/>
      <c r="C9" s="134"/>
      <c r="D9" s="134"/>
      <c r="E9" s="134"/>
      <c r="F9" s="134"/>
      <c r="G9" s="134"/>
      <c r="H9" s="135"/>
    </row>
    <row r="10" spans="1:8" x14ac:dyDescent="0.25">
      <c r="A10" s="133"/>
      <c r="B10" s="134"/>
      <c r="C10" s="134"/>
      <c r="D10" s="134"/>
      <c r="E10" s="134"/>
      <c r="F10" s="134"/>
      <c r="G10" s="134"/>
      <c r="H10" s="135"/>
    </row>
    <row r="11" spans="1:8" x14ac:dyDescent="0.25">
      <c r="A11" s="133"/>
      <c r="B11" s="134"/>
      <c r="C11" s="134"/>
      <c r="D11" s="134"/>
      <c r="E11" s="134"/>
      <c r="F11" s="134"/>
      <c r="G11" s="134"/>
      <c r="H11" s="135"/>
    </row>
    <row r="12" spans="1:8" x14ac:dyDescent="0.25">
      <c r="A12" s="133"/>
      <c r="B12" s="134"/>
      <c r="C12" s="134"/>
      <c r="D12" s="134"/>
      <c r="E12" s="134"/>
      <c r="F12" s="134"/>
      <c r="G12" s="134"/>
      <c r="H12" s="135"/>
    </row>
    <row r="13" spans="1:8" x14ac:dyDescent="0.25">
      <c r="A13" s="133"/>
      <c r="B13" s="134"/>
      <c r="C13" s="134"/>
      <c r="D13" s="134"/>
      <c r="E13" s="134"/>
      <c r="F13" s="134"/>
      <c r="G13" s="134"/>
      <c r="H13" s="135"/>
    </row>
    <row r="14" spans="1:8" x14ac:dyDescent="0.25">
      <c r="A14" s="133"/>
      <c r="B14" s="134"/>
      <c r="C14" s="134"/>
      <c r="D14" s="134"/>
      <c r="E14" s="134"/>
      <c r="F14" s="134"/>
      <c r="G14" s="134"/>
      <c r="H14" s="135"/>
    </row>
    <row r="15" spans="1:8" x14ac:dyDescent="0.25">
      <c r="A15" s="133"/>
      <c r="B15" s="134"/>
      <c r="C15" s="134"/>
      <c r="D15" s="134"/>
      <c r="E15" s="134"/>
      <c r="F15" s="134"/>
      <c r="G15" s="134"/>
      <c r="H15" s="135"/>
    </row>
    <row r="16" spans="1:8" x14ac:dyDescent="0.25">
      <c r="A16" s="133"/>
      <c r="B16" s="134"/>
      <c r="C16" s="134"/>
      <c r="D16" s="134"/>
      <c r="E16" s="134"/>
      <c r="F16" s="134"/>
      <c r="G16" s="134"/>
      <c r="H16" s="135"/>
    </row>
    <row r="17" spans="1:8" ht="15.75" thickBot="1" x14ac:dyDescent="0.3">
      <c r="A17" s="136" t="s">
        <v>47</v>
      </c>
      <c r="B17" s="137"/>
      <c r="C17" s="137"/>
      <c r="D17" s="137"/>
      <c r="E17" s="134"/>
      <c r="F17" s="134"/>
      <c r="G17" s="134"/>
      <c r="H17" s="135"/>
    </row>
    <row r="18" spans="1:8" ht="8.25" customHeight="1" thickBot="1" x14ac:dyDescent="0.3">
      <c r="A18" s="133"/>
      <c r="B18" s="134"/>
      <c r="C18" s="134"/>
      <c r="D18" s="134"/>
      <c r="E18" s="134"/>
      <c r="F18" s="134"/>
      <c r="G18" s="134"/>
      <c r="H18" s="135"/>
    </row>
    <row r="19" spans="1:8" ht="15.75" hidden="1" customHeight="1" thickBot="1" x14ac:dyDescent="0.3">
      <c r="A19" s="138"/>
      <c r="B19" s="139"/>
      <c r="C19" s="139"/>
      <c r="D19" s="139"/>
      <c r="E19" s="139"/>
      <c r="F19" s="139"/>
      <c r="G19" s="139"/>
      <c r="H19" s="140"/>
    </row>
    <row r="20" spans="1:8" ht="15.75" thickBot="1" x14ac:dyDescent="0.3">
      <c r="A20" s="43"/>
      <c r="B20" s="44"/>
      <c r="C20" s="44"/>
      <c r="D20" s="44"/>
      <c r="E20" s="44"/>
      <c r="F20" s="44"/>
      <c r="G20" s="44"/>
      <c r="H20" s="45"/>
    </row>
    <row r="21" spans="1:8" ht="15" customHeight="1" x14ac:dyDescent="0.25">
      <c r="A21" s="57" t="s">
        <v>51</v>
      </c>
      <c r="B21" s="58"/>
      <c r="C21" s="58"/>
      <c r="D21" s="58"/>
      <c r="E21" s="58"/>
      <c r="F21" s="58"/>
      <c r="G21" s="58"/>
      <c r="H21" s="59"/>
    </row>
    <row r="22" spans="1:8" ht="69" customHeight="1" x14ac:dyDescent="0.25">
      <c r="A22" s="60"/>
      <c r="B22" s="61"/>
      <c r="C22" s="61"/>
      <c r="D22" s="61"/>
      <c r="E22" s="61"/>
      <c r="F22" s="61"/>
      <c r="G22" s="61"/>
      <c r="H22" s="62"/>
    </row>
    <row r="23" spans="1:8" x14ac:dyDescent="0.25">
      <c r="A23" s="141" t="s">
        <v>124</v>
      </c>
      <c r="B23" s="142"/>
      <c r="C23" s="142"/>
      <c r="D23" s="142"/>
      <c r="E23" s="142"/>
      <c r="F23" s="142"/>
      <c r="G23" s="142"/>
      <c r="H23" s="143"/>
    </row>
    <row r="24" spans="1:8" x14ac:dyDescent="0.25">
      <c r="A24" s="133"/>
      <c r="B24" s="134"/>
      <c r="C24" s="134"/>
      <c r="D24" s="134"/>
      <c r="E24" s="134"/>
      <c r="F24" s="134"/>
      <c r="G24" s="134"/>
      <c r="H24" s="135"/>
    </row>
    <row r="25" spans="1:8" x14ac:dyDescent="0.25">
      <c r="A25" s="133"/>
      <c r="B25" s="134"/>
      <c r="C25" s="134"/>
      <c r="D25" s="134"/>
      <c r="E25" s="134"/>
      <c r="F25" s="134"/>
      <c r="G25" s="134"/>
      <c r="H25" s="135"/>
    </row>
    <row r="26" spans="1:8" x14ac:dyDescent="0.25">
      <c r="A26" s="133"/>
      <c r="B26" s="134"/>
      <c r="C26" s="134"/>
      <c r="D26" s="134"/>
      <c r="E26" s="134"/>
      <c r="F26" s="134"/>
      <c r="G26" s="134"/>
      <c r="H26" s="135"/>
    </row>
    <row r="27" spans="1:8" x14ac:dyDescent="0.25">
      <c r="A27" s="133"/>
      <c r="B27" s="134"/>
      <c r="C27" s="134"/>
      <c r="D27" s="134"/>
      <c r="E27" s="134"/>
      <c r="F27" s="134"/>
      <c r="G27" s="134"/>
      <c r="H27" s="135"/>
    </row>
    <row r="28" spans="1:8" x14ac:dyDescent="0.25">
      <c r="A28" s="133"/>
      <c r="B28" s="134"/>
      <c r="C28" s="134"/>
      <c r="D28" s="134"/>
      <c r="E28" s="134"/>
      <c r="F28" s="134"/>
      <c r="G28" s="134"/>
      <c r="H28" s="135"/>
    </row>
    <row r="29" spans="1:8" x14ac:dyDescent="0.25">
      <c r="A29" s="133"/>
      <c r="B29" s="134"/>
      <c r="C29" s="134"/>
      <c r="D29" s="134"/>
      <c r="E29" s="134"/>
      <c r="F29" s="134"/>
      <c r="G29" s="134"/>
      <c r="H29" s="135"/>
    </row>
    <row r="30" spans="1:8" x14ac:dyDescent="0.25">
      <c r="A30" s="133"/>
      <c r="B30" s="134"/>
      <c r="C30" s="134"/>
      <c r="D30" s="134"/>
      <c r="E30" s="134"/>
      <c r="F30" s="134"/>
      <c r="G30" s="134"/>
      <c r="H30" s="135"/>
    </row>
    <row r="31" spans="1:8" x14ac:dyDescent="0.25">
      <c r="A31" s="133"/>
      <c r="B31" s="134"/>
      <c r="C31" s="134"/>
      <c r="D31" s="134"/>
      <c r="E31" s="134"/>
      <c r="F31" s="134"/>
      <c r="G31" s="134"/>
      <c r="H31" s="135"/>
    </row>
    <row r="32" spans="1:8" x14ac:dyDescent="0.25">
      <c r="A32" s="133"/>
      <c r="B32" s="134"/>
      <c r="C32" s="134"/>
      <c r="D32" s="134"/>
      <c r="E32" s="134"/>
      <c r="F32" s="134"/>
      <c r="G32" s="134"/>
      <c r="H32" s="135"/>
    </row>
    <row r="33" spans="1:8" x14ac:dyDescent="0.25">
      <c r="A33" s="133"/>
      <c r="B33" s="134"/>
      <c r="C33" s="134"/>
      <c r="D33" s="134"/>
      <c r="E33" s="134"/>
      <c r="F33" s="134"/>
      <c r="G33" s="134"/>
      <c r="H33" s="135"/>
    </row>
    <row r="34" spans="1:8" x14ac:dyDescent="0.25">
      <c r="A34" s="133"/>
      <c r="B34" s="134"/>
      <c r="C34" s="134"/>
      <c r="D34" s="134"/>
      <c r="E34" s="134"/>
      <c r="F34" s="134"/>
      <c r="G34" s="134"/>
      <c r="H34" s="135"/>
    </row>
    <row r="35" spans="1:8" x14ac:dyDescent="0.25">
      <c r="A35" s="133"/>
      <c r="B35" s="134"/>
      <c r="C35" s="134"/>
      <c r="D35" s="134"/>
      <c r="E35" s="134"/>
      <c r="F35" s="134"/>
      <c r="G35" s="134"/>
      <c r="H35" s="135"/>
    </row>
    <row r="36" spans="1:8" x14ac:dyDescent="0.25">
      <c r="A36" s="133"/>
      <c r="B36" s="134"/>
      <c r="C36" s="134"/>
      <c r="D36" s="134"/>
      <c r="E36" s="134"/>
      <c r="F36" s="134"/>
      <c r="G36" s="134"/>
      <c r="H36" s="135"/>
    </row>
    <row r="37" spans="1:8" ht="15.75" thickBot="1" x14ac:dyDescent="0.3">
      <c r="A37" s="138"/>
      <c r="B37" s="139"/>
      <c r="C37" s="139"/>
      <c r="D37" s="139"/>
      <c r="E37" s="139"/>
      <c r="F37" s="139"/>
      <c r="G37" s="139"/>
      <c r="H37" s="140"/>
    </row>
    <row r="38" spans="1:8" ht="15" customHeight="1" x14ac:dyDescent="0.25">
      <c r="A38" s="46" t="s">
        <v>49</v>
      </c>
      <c r="B38" s="46"/>
      <c r="C38" s="46"/>
      <c r="D38" s="46"/>
      <c r="E38" s="46"/>
      <c r="F38" s="46"/>
      <c r="G38" s="46"/>
      <c r="H38" s="46"/>
    </row>
    <row r="39" spans="1:8" x14ac:dyDescent="0.25">
      <c r="A39" s="47"/>
      <c r="B39" s="47"/>
      <c r="C39" s="47"/>
      <c r="D39" s="47"/>
      <c r="E39" s="47"/>
      <c r="F39" s="47"/>
      <c r="G39" s="47"/>
      <c r="H39" s="47"/>
    </row>
    <row r="40" spans="1:8" x14ac:dyDescent="0.25">
      <c r="A40" s="47"/>
      <c r="B40" s="47"/>
      <c r="C40" s="47"/>
      <c r="D40" s="47"/>
      <c r="E40" s="47"/>
      <c r="F40" s="47"/>
      <c r="G40" s="47"/>
      <c r="H40" s="47"/>
    </row>
  </sheetData>
  <mergeCells count="7">
    <mergeCell ref="A23:H37"/>
    <mergeCell ref="A20:H20"/>
    <mergeCell ref="A5:H19"/>
    <mergeCell ref="A38:H40"/>
    <mergeCell ref="A2:H2"/>
    <mergeCell ref="A3:H4"/>
    <mergeCell ref="A21:H22"/>
  </mergeCells>
  <phoneticPr fontId="30"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15"/>
  <sheetViews>
    <sheetView showRowColHeaders="0" workbookViewId="0">
      <selection activeCell="J16" sqref="J16"/>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0.42578125" style="1" hidden="1" customWidth="1"/>
    <col min="12" max="16384" width="11.42578125" style="1"/>
  </cols>
  <sheetData>
    <row r="1" spans="2:15" ht="18" x14ac:dyDescent="0.25">
      <c r="B1" s="67" t="s">
        <v>47</v>
      </c>
      <c r="C1" s="67"/>
      <c r="D1" s="67"/>
      <c r="E1" s="67"/>
      <c r="F1" s="67"/>
      <c r="G1" s="67"/>
      <c r="H1" s="67"/>
      <c r="I1" s="67"/>
      <c r="J1" s="67"/>
    </row>
    <row r="2" spans="2:15" ht="7.5" customHeight="1" x14ac:dyDescent="0.2">
      <c r="B2" s="2"/>
      <c r="C2" s="2"/>
      <c r="D2" s="2"/>
      <c r="E2" s="2"/>
      <c r="F2" s="2"/>
      <c r="G2" s="2"/>
      <c r="H2" s="2"/>
      <c r="I2" s="2"/>
      <c r="J2" s="2"/>
    </row>
    <row r="3" spans="2:15" ht="17.25" customHeight="1" x14ac:dyDescent="0.2">
      <c r="B3" s="64" t="s">
        <v>45</v>
      </c>
      <c r="C3" s="64"/>
      <c r="D3" s="64"/>
      <c r="E3" s="64"/>
      <c r="F3" s="64"/>
      <c r="G3" s="64"/>
      <c r="H3" s="64"/>
      <c r="I3" s="64"/>
      <c r="J3" s="64"/>
    </row>
    <row r="4" spans="2:15" ht="7.5" customHeight="1" x14ac:dyDescent="0.2">
      <c r="B4" s="64"/>
      <c r="C4" s="64"/>
      <c r="D4" s="64"/>
      <c r="E4" s="64"/>
      <c r="F4" s="64"/>
      <c r="G4" s="64"/>
      <c r="H4" s="64"/>
      <c r="I4" s="64"/>
      <c r="J4" s="64"/>
    </row>
    <row r="5" spans="2:15" ht="22.5" customHeight="1" x14ac:dyDescent="0.2">
      <c r="B5" s="2"/>
      <c r="C5" s="2"/>
      <c r="D5" s="2"/>
      <c r="E5" s="2"/>
      <c r="F5" s="2"/>
      <c r="G5" s="2"/>
      <c r="H5" s="2"/>
      <c r="I5" s="2"/>
      <c r="J5" s="2"/>
    </row>
    <row r="6" spans="2:15" ht="33" customHeight="1" x14ac:dyDescent="0.2">
      <c r="B6" s="68" t="s">
        <v>4</v>
      </c>
      <c r="C6" s="68"/>
      <c r="D6" s="69" t="s">
        <v>5</v>
      </c>
      <c r="E6" s="69"/>
      <c r="F6" s="69" t="s">
        <v>6</v>
      </c>
      <c r="G6" s="69"/>
      <c r="H6" s="69"/>
      <c r="I6" s="69"/>
      <c r="J6" s="69"/>
      <c r="K6" s="69"/>
      <c r="L6" s="69"/>
      <c r="M6" s="69"/>
      <c r="N6" s="69"/>
      <c r="O6" s="69"/>
    </row>
    <row r="7" spans="2:15" ht="33" customHeight="1" x14ac:dyDescent="0.2">
      <c r="B7" s="65" t="s">
        <v>0</v>
      </c>
      <c r="C7" s="65"/>
      <c r="D7" s="66" t="s">
        <v>60</v>
      </c>
      <c r="E7" s="70"/>
      <c r="F7" s="144" t="s">
        <v>64</v>
      </c>
      <c r="G7" s="144"/>
      <c r="H7" s="144"/>
      <c r="I7" s="144"/>
      <c r="J7" s="144"/>
      <c r="K7" s="144"/>
      <c r="L7" s="144"/>
      <c r="M7" s="144"/>
      <c r="N7" s="144"/>
      <c r="O7" s="144"/>
    </row>
    <row r="8" spans="2:15" ht="33" customHeight="1" x14ac:dyDescent="0.2">
      <c r="B8" s="65" t="s">
        <v>2</v>
      </c>
      <c r="C8" s="65"/>
      <c r="D8" s="71" t="s">
        <v>59</v>
      </c>
      <c r="E8" s="71"/>
      <c r="F8" s="145" t="s">
        <v>63</v>
      </c>
      <c r="G8" s="145"/>
      <c r="H8" s="145"/>
      <c r="I8" s="145"/>
      <c r="J8" s="145"/>
      <c r="K8" s="145"/>
      <c r="L8" s="145"/>
      <c r="M8" s="145"/>
      <c r="N8" s="145"/>
      <c r="O8" s="145"/>
    </row>
    <row r="9" spans="2:15" ht="33" customHeight="1" x14ac:dyDescent="0.2">
      <c r="B9" s="65" t="s">
        <v>1</v>
      </c>
      <c r="C9" s="65"/>
      <c r="D9" s="66" t="s">
        <v>58</v>
      </c>
      <c r="E9" s="66"/>
      <c r="F9" s="146" t="s">
        <v>62</v>
      </c>
      <c r="G9" s="146"/>
      <c r="H9" s="146"/>
      <c r="I9" s="146"/>
      <c r="J9" s="146"/>
      <c r="K9" s="146"/>
      <c r="L9" s="146"/>
      <c r="M9" s="146"/>
      <c r="N9" s="146"/>
      <c r="O9" s="146"/>
    </row>
    <row r="10" spans="2:15" ht="8.25" customHeight="1" x14ac:dyDescent="0.2">
      <c r="B10" s="65" t="s">
        <v>3</v>
      </c>
      <c r="C10" s="65"/>
      <c r="D10" s="71" t="s">
        <v>57</v>
      </c>
      <c r="E10" s="71"/>
      <c r="F10" s="145" t="s">
        <v>61</v>
      </c>
      <c r="G10" s="145"/>
      <c r="H10" s="145"/>
      <c r="I10" s="145"/>
      <c r="J10" s="145"/>
      <c r="K10" s="145"/>
      <c r="L10" s="145"/>
      <c r="M10" s="145"/>
      <c r="N10" s="145"/>
      <c r="O10" s="145"/>
    </row>
    <row r="11" spans="2:15" ht="14.25" customHeight="1" x14ac:dyDescent="0.2">
      <c r="B11" s="65"/>
      <c r="C11" s="65"/>
      <c r="D11" s="71"/>
      <c r="E11" s="71"/>
      <c r="F11" s="145"/>
      <c r="G11" s="145"/>
      <c r="H11" s="145"/>
      <c r="I11" s="145"/>
      <c r="J11" s="145"/>
      <c r="K11" s="145"/>
      <c r="L11" s="145"/>
      <c r="M11" s="145"/>
      <c r="N11" s="145"/>
      <c r="O11" s="145"/>
    </row>
    <row r="12" spans="2:15" x14ac:dyDescent="0.2">
      <c r="B12" s="65"/>
      <c r="C12" s="65"/>
      <c r="D12" s="71"/>
      <c r="E12" s="71"/>
      <c r="F12" s="145"/>
      <c r="G12" s="145"/>
      <c r="H12" s="145"/>
      <c r="I12" s="145"/>
      <c r="J12" s="145"/>
      <c r="K12" s="145"/>
      <c r="L12" s="145"/>
      <c r="M12" s="145"/>
      <c r="N12" s="145"/>
      <c r="O12" s="145"/>
    </row>
    <row r="13" spans="2:15" ht="13.5" customHeight="1" x14ac:dyDescent="0.2">
      <c r="B13" s="1" t="s">
        <v>48</v>
      </c>
    </row>
    <row r="14" spans="2:15" x14ac:dyDescent="0.2">
      <c r="B14" s="63"/>
      <c r="C14" s="63"/>
      <c r="D14" s="63"/>
      <c r="E14" s="63"/>
      <c r="F14" s="63"/>
      <c r="G14" s="63"/>
      <c r="H14" s="63"/>
      <c r="I14" s="63"/>
      <c r="J14" s="63"/>
    </row>
    <row r="15" spans="2:15" x14ac:dyDescent="0.2">
      <c r="B15" s="63"/>
      <c r="C15" s="63"/>
      <c r="D15" s="63"/>
      <c r="E15" s="63"/>
      <c r="F15" s="63"/>
      <c r="G15" s="63"/>
      <c r="H15" s="63"/>
      <c r="I15" s="63"/>
      <c r="J15" s="63"/>
    </row>
  </sheetData>
  <mergeCells count="18">
    <mergeCell ref="B1:J1"/>
    <mergeCell ref="B6:C6"/>
    <mergeCell ref="D6:E6"/>
    <mergeCell ref="B7:C7"/>
    <mergeCell ref="D7:E7"/>
    <mergeCell ref="B8:C8"/>
    <mergeCell ref="D8:E8"/>
    <mergeCell ref="F7:O7"/>
    <mergeCell ref="F8:O8"/>
    <mergeCell ref="F6:O6"/>
    <mergeCell ref="B14:J15"/>
    <mergeCell ref="B3:J4"/>
    <mergeCell ref="B9:C9"/>
    <mergeCell ref="D9:E9"/>
    <mergeCell ref="F9:O9"/>
    <mergeCell ref="F10:O12"/>
    <mergeCell ref="D10:E12"/>
    <mergeCell ref="B10:C12"/>
  </mergeCells>
  <phoneticPr fontId="30"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95"/>
  <sheetViews>
    <sheetView tabSelected="1" topLeftCell="A79" workbookViewId="0">
      <selection activeCell="D83" sqref="D83:J83"/>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8.85546875" style="1" customWidth="1"/>
    <col min="11" max="11" width="3.28515625" style="1" customWidth="1"/>
    <col min="12" max="16384" width="11.42578125" style="1"/>
  </cols>
  <sheetData>
    <row r="1" spans="2:12" ht="18" x14ac:dyDescent="0.25">
      <c r="B1" s="67" t="s">
        <v>31</v>
      </c>
      <c r="C1" s="67"/>
      <c r="D1" s="67"/>
      <c r="E1" s="67"/>
      <c r="F1" s="67"/>
      <c r="G1" s="67"/>
      <c r="H1" s="67"/>
      <c r="I1" s="67"/>
      <c r="J1" s="67"/>
    </row>
    <row r="2" spans="2:12" ht="7.5" customHeight="1" x14ac:dyDescent="0.2">
      <c r="B2" s="2"/>
      <c r="C2" s="2"/>
      <c r="D2" s="2"/>
      <c r="E2" s="2"/>
      <c r="F2" s="2"/>
      <c r="G2" s="2"/>
      <c r="H2" s="2"/>
      <c r="I2" s="2"/>
      <c r="J2" s="2"/>
    </row>
    <row r="3" spans="2:12" ht="8.25" customHeight="1" x14ac:dyDescent="0.2"/>
    <row r="4" spans="2:12" ht="14.25" customHeight="1" x14ac:dyDescent="0.2">
      <c r="B4" s="96" t="s">
        <v>41</v>
      </c>
      <c r="C4" s="96"/>
      <c r="D4" s="96"/>
      <c r="E4" s="96"/>
      <c r="F4" s="96"/>
      <c r="G4" s="96"/>
      <c r="H4" s="96"/>
      <c r="I4" s="96"/>
      <c r="J4" s="96"/>
    </row>
    <row r="5" spans="2:12" ht="15" thickBot="1" x14ac:dyDescent="0.25">
      <c r="B5" s="96"/>
      <c r="C5" s="96"/>
      <c r="D5" s="96"/>
      <c r="E5" s="96"/>
      <c r="F5" s="96"/>
      <c r="G5" s="96"/>
      <c r="H5" s="96"/>
      <c r="I5" s="96"/>
      <c r="J5" s="96"/>
    </row>
    <row r="6" spans="2:12" ht="22.5" customHeight="1" thickTop="1" thickBot="1" x14ac:dyDescent="0.25">
      <c r="B6" s="101" t="s">
        <v>7</v>
      </c>
      <c r="C6" s="101"/>
      <c r="D6" s="102"/>
      <c r="E6" s="103" t="s">
        <v>65</v>
      </c>
      <c r="F6" s="104"/>
      <c r="G6" s="104"/>
      <c r="H6" s="104"/>
      <c r="I6" s="104"/>
      <c r="J6" s="105"/>
    </row>
    <row r="7" spans="2:12" ht="7.5" customHeight="1" thickTop="1" thickBot="1" x14ac:dyDescent="0.25"/>
    <row r="8" spans="2:12" ht="22.5" customHeight="1" thickTop="1" thickBot="1" x14ac:dyDescent="0.25">
      <c r="D8" s="10" t="s">
        <v>13</v>
      </c>
      <c r="E8" s="35" t="s">
        <v>87</v>
      </c>
      <c r="F8" s="3"/>
      <c r="G8" s="3"/>
      <c r="H8" s="3"/>
      <c r="I8" s="3"/>
      <c r="J8" s="9"/>
    </row>
    <row r="9" spans="2:12" ht="7.5" customHeight="1" thickTop="1" x14ac:dyDescent="0.2"/>
    <row r="10" spans="2:12" ht="34.5" customHeight="1" x14ac:dyDescent="0.2">
      <c r="B10" s="106" t="s">
        <v>46</v>
      </c>
      <c r="C10" s="106"/>
      <c r="D10" s="106"/>
      <c r="E10" s="106"/>
      <c r="F10" s="106"/>
      <c r="G10" s="106"/>
      <c r="H10" s="106"/>
      <c r="I10" s="106"/>
      <c r="J10" s="106"/>
      <c r="L10" s="1" t="s">
        <v>44</v>
      </c>
    </row>
    <row r="11" spans="2:12" ht="6" customHeight="1" x14ac:dyDescent="0.2">
      <c r="B11" s="5"/>
      <c r="C11" s="5"/>
      <c r="D11" s="5"/>
      <c r="E11" s="5"/>
      <c r="F11" s="5"/>
      <c r="G11" s="5"/>
      <c r="H11" s="5"/>
      <c r="I11" s="5"/>
      <c r="J11" s="5"/>
    </row>
    <row r="12" spans="2:12" ht="36.75" customHeight="1" x14ac:dyDescent="0.2">
      <c r="B12" s="20" t="s">
        <v>4</v>
      </c>
      <c r="C12" s="107" t="str">
        <f>CONCATENATE("Descripción de los niveles de desempeño - ",D6," Grado ",E8)</f>
        <v>Descripción de los niveles de desempeño -  Grado 5º</v>
      </c>
      <c r="D12" s="108"/>
      <c r="E12" s="108"/>
      <c r="F12" s="108"/>
      <c r="G12" s="108"/>
      <c r="H12" s="108"/>
      <c r="I12" s="108"/>
      <c r="J12" s="109"/>
    </row>
    <row r="13" spans="2:12" ht="92.25" customHeight="1" x14ac:dyDescent="0.2">
      <c r="B13" s="4" t="s">
        <v>0</v>
      </c>
      <c r="C13" s="153" t="s">
        <v>88</v>
      </c>
      <c r="D13" s="154"/>
      <c r="E13" s="154"/>
      <c r="F13" s="154"/>
      <c r="G13" s="154"/>
      <c r="H13" s="154"/>
      <c r="I13" s="154"/>
      <c r="J13" s="155"/>
    </row>
    <row r="14" spans="2:12" ht="87.75" customHeight="1" x14ac:dyDescent="0.2">
      <c r="B14" s="4" t="s">
        <v>2</v>
      </c>
      <c r="C14" s="153" t="s">
        <v>89</v>
      </c>
      <c r="D14" s="154"/>
      <c r="E14" s="154"/>
      <c r="F14" s="154"/>
      <c r="G14" s="154"/>
      <c r="H14" s="154"/>
      <c r="I14" s="154"/>
      <c r="J14" s="155"/>
    </row>
    <row r="15" spans="2:12" ht="88.5" customHeight="1" x14ac:dyDescent="0.2">
      <c r="B15" s="4" t="s">
        <v>1</v>
      </c>
      <c r="C15" s="153" t="s">
        <v>90</v>
      </c>
      <c r="D15" s="154"/>
      <c r="E15" s="154"/>
      <c r="F15" s="154"/>
      <c r="G15" s="154"/>
      <c r="H15" s="154"/>
      <c r="I15" s="154"/>
      <c r="J15" s="155"/>
    </row>
    <row r="16" spans="2:12" ht="93.75" customHeight="1" x14ac:dyDescent="0.2">
      <c r="B16" s="4" t="s">
        <v>3</v>
      </c>
      <c r="C16" s="153" t="s">
        <v>91</v>
      </c>
      <c r="D16" s="154"/>
      <c r="E16" s="154"/>
      <c r="F16" s="154"/>
      <c r="G16" s="154"/>
      <c r="H16" s="154"/>
      <c r="I16" s="154"/>
      <c r="J16" s="155"/>
    </row>
    <row r="18" spans="2:10" ht="43.5" customHeight="1" x14ac:dyDescent="0.2">
      <c r="B18" s="106" t="s">
        <v>10</v>
      </c>
      <c r="C18" s="106"/>
      <c r="D18" s="106"/>
      <c r="E18" s="106"/>
      <c r="F18" s="106"/>
      <c r="G18" s="106"/>
      <c r="H18" s="106"/>
      <c r="I18" s="106"/>
      <c r="J18" s="106"/>
    </row>
    <row r="19" spans="2:10" ht="7.5" customHeight="1" thickBot="1" x14ac:dyDescent="0.25">
      <c r="B19" s="6"/>
      <c r="C19" s="6"/>
      <c r="D19" s="6"/>
      <c r="E19" s="6"/>
      <c r="F19" s="6"/>
      <c r="G19" s="6"/>
      <c r="H19" s="6"/>
      <c r="I19" s="6"/>
      <c r="J19" s="6"/>
    </row>
    <row r="20" spans="2:10" ht="22.5" customHeight="1" thickTop="1" thickBot="1" x14ac:dyDescent="0.25">
      <c r="B20" s="101" t="s">
        <v>8</v>
      </c>
      <c r="C20" s="101"/>
      <c r="D20" s="102"/>
      <c r="E20" s="35">
        <v>33</v>
      </c>
      <c r="F20" s="112" t="s">
        <v>15</v>
      </c>
      <c r="G20" s="113"/>
      <c r="H20" s="113"/>
      <c r="I20" s="114"/>
      <c r="J20" s="35">
        <v>4</v>
      </c>
    </row>
    <row r="21" spans="2:10" ht="6" customHeight="1" thickTop="1" x14ac:dyDescent="0.2">
      <c r="B21" s="5"/>
      <c r="C21" s="5"/>
      <c r="D21" s="5"/>
      <c r="E21" s="5"/>
      <c r="F21" s="5"/>
      <c r="G21" s="5"/>
      <c r="H21" s="5"/>
      <c r="I21" s="5"/>
      <c r="J21" s="5"/>
    </row>
    <row r="22" spans="2:10" ht="15" customHeight="1" x14ac:dyDescent="0.2">
      <c r="B22" s="115" t="s">
        <v>9</v>
      </c>
      <c r="C22" s="84" t="s">
        <v>11</v>
      </c>
      <c r="D22" s="84"/>
      <c r="E22" s="84"/>
      <c r="F22" s="84"/>
      <c r="G22" s="84" t="s">
        <v>12</v>
      </c>
      <c r="H22" s="84"/>
      <c r="I22" s="84"/>
      <c r="J22" s="84"/>
    </row>
    <row r="23" spans="2:10" ht="24.75" customHeight="1" x14ac:dyDescent="0.2">
      <c r="B23" s="115"/>
      <c r="C23" s="8" t="s">
        <v>3</v>
      </c>
      <c r="D23" s="8" t="s">
        <v>1</v>
      </c>
      <c r="E23" s="8" t="s">
        <v>2</v>
      </c>
      <c r="F23" s="8" t="s">
        <v>0</v>
      </c>
      <c r="G23" s="8" t="s">
        <v>3</v>
      </c>
      <c r="H23" s="8" t="s">
        <v>1</v>
      </c>
      <c r="I23" s="8" t="s">
        <v>2</v>
      </c>
      <c r="J23" s="8" t="s">
        <v>0</v>
      </c>
    </row>
    <row r="24" spans="2:10" ht="18.75" customHeight="1" x14ac:dyDescent="0.2">
      <c r="B24" s="7">
        <v>1</v>
      </c>
      <c r="C24" s="36">
        <v>0</v>
      </c>
      <c r="D24" s="37">
        <v>21</v>
      </c>
      <c r="E24" s="37">
        <v>12</v>
      </c>
      <c r="F24" s="38">
        <v>0</v>
      </c>
      <c r="G24" s="15">
        <f>IFERROR(C24/$E$20,0)</f>
        <v>0</v>
      </c>
      <c r="H24" s="16">
        <f t="shared" ref="H24:J28" si="0">IFERROR(D24/$E$20,0)</f>
        <v>0.63636363636363635</v>
      </c>
      <c r="I24" s="15">
        <f t="shared" si="0"/>
        <v>0.36363636363636365</v>
      </c>
      <c r="J24" s="17">
        <f t="shared" si="0"/>
        <v>0</v>
      </c>
    </row>
    <row r="25" spans="2:10" ht="18.75" customHeight="1" x14ac:dyDescent="0.2">
      <c r="B25" s="7">
        <v>2</v>
      </c>
      <c r="C25" s="36">
        <v>0</v>
      </c>
      <c r="D25" s="37">
        <v>11</v>
      </c>
      <c r="E25" s="37">
        <v>10</v>
      </c>
      <c r="F25" s="38">
        <v>12</v>
      </c>
      <c r="G25" s="15">
        <f>IFERROR(C25/$E$20,0)</f>
        <v>0</v>
      </c>
      <c r="H25" s="16">
        <f t="shared" si="0"/>
        <v>0.33333333333333331</v>
      </c>
      <c r="I25" s="15">
        <f t="shared" si="0"/>
        <v>0.30303030303030304</v>
      </c>
      <c r="J25" s="17">
        <f t="shared" si="0"/>
        <v>0.36363636363636365</v>
      </c>
    </row>
    <row r="26" spans="2:10" ht="18.75" customHeight="1" x14ac:dyDescent="0.2">
      <c r="B26" s="7">
        <v>3</v>
      </c>
      <c r="C26" s="36">
        <v>2</v>
      </c>
      <c r="D26" s="37">
        <v>10</v>
      </c>
      <c r="E26" s="37">
        <v>13</v>
      </c>
      <c r="F26" s="38">
        <v>8</v>
      </c>
      <c r="G26" s="15">
        <f>IFERROR(C26/$E$20,0)</f>
        <v>6.0606060606060608E-2</v>
      </c>
      <c r="H26" s="16">
        <f t="shared" si="0"/>
        <v>0.30303030303030304</v>
      </c>
      <c r="I26" s="15">
        <f t="shared" si="0"/>
        <v>0.39393939393939392</v>
      </c>
      <c r="J26" s="17">
        <f t="shared" si="0"/>
        <v>0.24242424242424243</v>
      </c>
    </row>
    <row r="27" spans="2:10" ht="18.75" customHeight="1" x14ac:dyDescent="0.2">
      <c r="B27" s="7">
        <v>4</v>
      </c>
      <c r="C27" s="36">
        <v>2</v>
      </c>
      <c r="D27" s="37">
        <v>3</v>
      </c>
      <c r="E27" s="37">
        <v>26</v>
      </c>
      <c r="F27" s="38">
        <v>2</v>
      </c>
      <c r="G27" s="15">
        <f>IFERROR(C27/$E$20,0)</f>
        <v>6.0606060606060608E-2</v>
      </c>
      <c r="H27" s="16">
        <f t="shared" si="0"/>
        <v>9.0909090909090912E-2</v>
      </c>
      <c r="I27" s="15">
        <f t="shared" si="0"/>
        <v>0.78787878787878785</v>
      </c>
      <c r="J27" s="17">
        <f t="shared" si="0"/>
        <v>6.0606060606060608E-2</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85" t="s">
        <v>14</v>
      </c>
      <c r="C30" s="85"/>
      <c r="D30" s="85"/>
      <c r="E30" s="85"/>
      <c r="F30" s="85"/>
      <c r="G30" s="85"/>
      <c r="H30" s="85"/>
      <c r="I30" s="85"/>
      <c r="J30" s="85"/>
    </row>
    <row r="31" spans="2:10" ht="18" customHeight="1" x14ac:dyDescent="0.2">
      <c r="B31" s="86" t="str">
        <f>CONCATENATE(E6," - Grado ",E8)</f>
        <v>CIENCIAS SOCIALES - Grado 5º</v>
      </c>
      <c r="C31" s="86"/>
      <c r="D31" s="86"/>
      <c r="E31" s="86"/>
      <c r="F31" s="86"/>
      <c r="G31" s="86"/>
      <c r="H31" s="86"/>
      <c r="I31" s="86"/>
      <c r="J31" s="86"/>
    </row>
    <row r="51" spans="2:10" x14ac:dyDescent="0.2">
      <c r="D51" s="11">
        <v>1</v>
      </c>
      <c r="E51" s="11">
        <v>2</v>
      </c>
      <c r="F51" s="11">
        <v>3</v>
      </c>
      <c r="G51" s="11">
        <v>4</v>
      </c>
      <c r="H51" s="11">
        <v>5</v>
      </c>
    </row>
    <row r="52" spans="2:10" x14ac:dyDescent="0.2">
      <c r="D52" s="12">
        <f>G24</f>
        <v>0</v>
      </c>
      <c r="E52" s="12">
        <f>G25</f>
        <v>0</v>
      </c>
      <c r="F52" s="12">
        <f>G26</f>
        <v>6.0606060606060608E-2</v>
      </c>
      <c r="G52" s="12">
        <f>G27</f>
        <v>6.0606060606060608E-2</v>
      </c>
      <c r="H52" s="12">
        <f>G28</f>
        <v>0</v>
      </c>
    </row>
    <row r="56" spans="2:10" ht="30.75" customHeight="1" x14ac:dyDescent="0.2"/>
    <row r="57" spans="2:10" ht="29.25" customHeight="1" x14ac:dyDescent="0.2">
      <c r="B57" s="87"/>
      <c r="C57" s="87"/>
      <c r="D57" s="87"/>
      <c r="E57" s="87"/>
      <c r="F57" s="87"/>
      <c r="G57" s="87"/>
      <c r="H57" s="87"/>
      <c r="I57" s="87"/>
      <c r="J57" s="87"/>
    </row>
    <row r="58" spans="2:10" ht="23.25" customHeight="1" x14ac:dyDescent="0.25">
      <c r="B58" s="67" t="s">
        <v>32</v>
      </c>
      <c r="C58" s="67"/>
      <c r="D58" s="67"/>
      <c r="E58" s="67"/>
      <c r="F58" s="67"/>
      <c r="G58" s="67"/>
      <c r="H58" s="67"/>
      <c r="I58" s="67"/>
      <c r="J58" s="67"/>
    </row>
    <row r="59" spans="2:10" ht="48" customHeight="1" x14ac:dyDescent="0.2">
      <c r="B59" s="88" t="s">
        <v>38</v>
      </c>
      <c r="C59" s="89"/>
      <c r="D59" s="89"/>
      <c r="E59" s="89"/>
      <c r="F59" s="89"/>
      <c r="G59" s="89"/>
      <c r="H59" s="89"/>
      <c r="I59" s="89"/>
      <c r="J59" s="89"/>
    </row>
    <row r="60" spans="2:10" ht="33" customHeight="1" x14ac:dyDescent="0.2">
      <c r="B60" s="90" t="s">
        <v>33</v>
      </c>
      <c r="C60" s="91"/>
      <c r="D60" s="91"/>
      <c r="E60" s="91"/>
      <c r="F60" s="91"/>
      <c r="G60" s="91"/>
      <c r="H60" s="91"/>
      <c r="I60" s="91"/>
      <c r="J60" s="92"/>
    </row>
    <row r="61" spans="2:10" ht="15" customHeight="1" x14ac:dyDescent="0.2">
      <c r="B61" s="93"/>
      <c r="C61" s="94"/>
      <c r="D61" s="94"/>
      <c r="E61" s="94"/>
      <c r="F61" s="94"/>
      <c r="G61" s="94"/>
      <c r="H61" s="94"/>
      <c r="I61" s="94"/>
      <c r="J61" s="95"/>
    </row>
    <row r="62" spans="2:10" ht="27" customHeight="1" x14ac:dyDescent="0.2">
      <c r="B62" s="75" t="s">
        <v>36</v>
      </c>
      <c r="C62" s="33">
        <v>1</v>
      </c>
      <c r="D62" s="162" t="s">
        <v>92</v>
      </c>
      <c r="E62" s="163"/>
      <c r="F62" s="163"/>
      <c r="G62" s="163"/>
      <c r="H62" s="163"/>
      <c r="I62" s="163"/>
      <c r="J62" s="164"/>
    </row>
    <row r="63" spans="2:10" ht="21" customHeight="1" x14ac:dyDescent="0.2">
      <c r="B63" s="76"/>
      <c r="C63" s="34">
        <v>2</v>
      </c>
      <c r="D63" s="165" t="s">
        <v>93</v>
      </c>
      <c r="E63" s="166"/>
      <c r="F63" s="166"/>
      <c r="G63" s="166"/>
      <c r="H63" s="166"/>
      <c r="I63" s="166"/>
      <c r="J63" s="167"/>
    </row>
    <row r="64" spans="2:10" ht="30.75" customHeight="1" x14ac:dyDescent="0.2">
      <c r="B64" s="76"/>
      <c r="C64" s="33">
        <v>3</v>
      </c>
      <c r="D64" s="162" t="s">
        <v>94</v>
      </c>
      <c r="E64" s="163"/>
      <c r="F64" s="163"/>
      <c r="G64" s="163"/>
      <c r="H64" s="163"/>
      <c r="I64" s="163"/>
      <c r="J64" s="164"/>
    </row>
    <row r="65" spans="2:10" ht="35.25" customHeight="1" x14ac:dyDescent="0.2">
      <c r="B65" s="76"/>
      <c r="C65" s="34">
        <v>4</v>
      </c>
      <c r="D65" s="165" t="s">
        <v>95</v>
      </c>
      <c r="E65" s="166"/>
      <c r="F65" s="166"/>
      <c r="G65" s="166"/>
      <c r="H65" s="166"/>
      <c r="I65" s="166"/>
      <c r="J65" s="167"/>
    </row>
    <row r="66" spans="2:10" x14ac:dyDescent="0.2">
      <c r="B66" s="77"/>
      <c r="C66" s="33">
        <v>5</v>
      </c>
      <c r="D66" s="78"/>
      <c r="E66" s="79"/>
      <c r="F66" s="79"/>
      <c r="G66" s="79"/>
      <c r="H66" s="79"/>
      <c r="I66" s="79"/>
      <c r="J66" s="80"/>
    </row>
    <row r="67" spans="2:10" x14ac:dyDescent="0.2">
      <c r="B67" s="72"/>
      <c r="C67" s="73"/>
      <c r="D67" s="73"/>
      <c r="E67" s="73"/>
      <c r="F67" s="73"/>
      <c r="G67" s="73"/>
      <c r="H67" s="73"/>
      <c r="I67" s="73"/>
      <c r="J67" s="74"/>
    </row>
    <row r="68" spans="2:10" ht="54.75" customHeight="1" x14ac:dyDescent="0.2">
      <c r="B68" s="75" t="s">
        <v>34</v>
      </c>
      <c r="C68" s="33">
        <v>1</v>
      </c>
      <c r="D68" s="162" t="s">
        <v>96</v>
      </c>
      <c r="E68" s="163"/>
      <c r="F68" s="163"/>
      <c r="G68" s="163"/>
      <c r="H68" s="163"/>
      <c r="I68" s="163"/>
      <c r="J68" s="164"/>
    </row>
    <row r="69" spans="2:10" ht="46.5" customHeight="1" x14ac:dyDescent="0.2">
      <c r="B69" s="76"/>
      <c r="C69" s="34">
        <v>2</v>
      </c>
      <c r="D69" s="165" t="s">
        <v>97</v>
      </c>
      <c r="E69" s="166"/>
      <c r="F69" s="166"/>
      <c r="G69" s="166"/>
      <c r="H69" s="166"/>
      <c r="I69" s="166"/>
      <c r="J69" s="167"/>
    </row>
    <row r="70" spans="2:10" ht="46.5" customHeight="1" x14ac:dyDescent="0.2">
      <c r="B70" s="76"/>
      <c r="C70" s="33">
        <v>3</v>
      </c>
      <c r="D70" s="162" t="s">
        <v>98</v>
      </c>
      <c r="E70" s="163"/>
      <c r="F70" s="163"/>
      <c r="G70" s="163"/>
      <c r="H70" s="163"/>
      <c r="I70" s="163"/>
      <c r="J70" s="164"/>
    </row>
    <row r="71" spans="2:10" ht="45.75" customHeight="1" x14ac:dyDescent="0.2">
      <c r="B71" s="76"/>
      <c r="C71" s="34">
        <v>4</v>
      </c>
      <c r="D71" s="165" t="s">
        <v>99</v>
      </c>
      <c r="E71" s="166"/>
      <c r="F71" s="166"/>
      <c r="G71" s="166"/>
      <c r="H71" s="166"/>
      <c r="I71" s="166"/>
      <c r="J71" s="167"/>
    </row>
    <row r="72" spans="2:10" x14ac:dyDescent="0.2">
      <c r="B72" s="77"/>
      <c r="C72" s="33">
        <v>5</v>
      </c>
      <c r="D72" s="162"/>
      <c r="E72" s="163"/>
      <c r="F72" s="163"/>
      <c r="G72" s="163"/>
      <c r="H72" s="163"/>
      <c r="I72" s="163"/>
      <c r="J72" s="164"/>
    </row>
    <row r="73" spans="2:10" x14ac:dyDescent="0.2">
      <c r="B73" s="72"/>
      <c r="C73" s="73"/>
      <c r="D73" s="73"/>
      <c r="E73" s="73"/>
      <c r="F73" s="73"/>
      <c r="G73" s="73"/>
      <c r="H73" s="73"/>
      <c r="I73" s="73"/>
      <c r="J73" s="74"/>
    </row>
    <row r="74" spans="2:10" ht="48" customHeight="1" x14ac:dyDescent="0.2">
      <c r="B74" s="75" t="s">
        <v>35</v>
      </c>
      <c r="C74" s="33">
        <v>1</v>
      </c>
      <c r="D74" s="156" t="s">
        <v>100</v>
      </c>
      <c r="E74" s="157"/>
      <c r="F74" s="157"/>
      <c r="G74" s="157"/>
      <c r="H74" s="157"/>
      <c r="I74" s="157"/>
      <c r="J74" s="158"/>
    </row>
    <row r="75" spans="2:10" ht="39.75" customHeight="1" x14ac:dyDescent="0.2">
      <c r="B75" s="76"/>
      <c r="C75" s="34">
        <v>2</v>
      </c>
      <c r="D75" s="159" t="s">
        <v>101</v>
      </c>
      <c r="E75" s="160"/>
      <c r="F75" s="160"/>
      <c r="G75" s="160"/>
      <c r="H75" s="160"/>
      <c r="I75" s="160"/>
      <c r="J75" s="161"/>
    </row>
    <row r="76" spans="2:10" ht="48" customHeight="1" x14ac:dyDescent="0.2">
      <c r="B76" s="76"/>
      <c r="C76" s="33">
        <v>3</v>
      </c>
      <c r="D76" s="156" t="s">
        <v>102</v>
      </c>
      <c r="E76" s="157"/>
      <c r="F76" s="157"/>
      <c r="G76" s="157"/>
      <c r="H76" s="157"/>
      <c r="I76" s="157"/>
      <c r="J76" s="158"/>
    </row>
    <row r="77" spans="2:10" ht="64.5" customHeight="1" x14ac:dyDescent="0.2">
      <c r="B77" s="76"/>
      <c r="C77" s="34">
        <v>4</v>
      </c>
      <c r="D77" s="159" t="s">
        <v>103</v>
      </c>
      <c r="E77" s="160"/>
      <c r="F77" s="160"/>
      <c r="G77" s="160"/>
      <c r="H77" s="160"/>
      <c r="I77" s="160"/>
      <c r="J77" s="161"/>
    </row>
    <row r="78" spans="2:10" x14ac:dyDescent="0.2">
      <c r="B78" s="77"/>
      <c r="C78" s="33">
        <v>5</v>
      </c>
      <c r="D78" s="78"/>
      <c r="E78" s="79"/>
      <c r="F78" s="79"/>
      <c r="G78" s="79"/>
      <c r="H78" s="79"/>
      <c r="I78" s="79"/>
      <c r="J78" s="80"/>
    </row>
    <row r="79" spans="2:10" x14ac:dyDescent="0.2">
      <c r="B79" s="72"/>
      <c r="C79" s="73"/>
      <c r="D79" s="73"/>
      <c r="E79" s="73"/>
      <c r="F79" s="73"/>
      <c r="G79" s="73"/>
      <c r="H79" s="73"/>
      <c r="I79" s="73"/>
      <c r="J79" s="74"/>
    </row>
    <row r="80" spans="2:10" ht="68.25" customHeight="1" x14ac:dyDescent="0.2">
      <c r="B80" s="75" t="s">
        <v>37</v>
      </c>
      <c r="C80" s="33">
        <v>1</v>
      </c>
      <c r="D80" s="162" t="s">
        <v>104</v>
      </c>
      <c r="E80" s="163"/>
      <c r="F80" s="163"/>
      <c r="G80" s="163"/>
      <c r="H80" s="163"/>
      <c r="I80" s="163"/>
      <c r="J80" s="164"/>
    </row>
    <row r="81" spans="2:10" ht="60" customHeight="1" x14ac:dyDescent="0.2">
      <c r="B81" s="76"/>
      <c r="C81" s="34">
        <v>2</v>
      </c>
      <c r="D81" s="165" t="s">
        <v>105</v>
      </c>
      <c r="E81" s="166"/>
      <c r="F81" s="166"/>
      <c r="G81" s="166"/>
      <c r="H81" s="166"/>
      <c r="I81" s="166"/>
      <c r="J81" s="167"/>
    </row>
    <row r="82" spans="2:10" ht="76.5" customHeight="1" x14ac:dyDescent="0.2">
      <c r="B82" s="76"/>
      <c r="C82" s="33">
        <v>3</v>
      </c>
      <c r="D82" s="162" t="s">
        <v>106</v>
      </c>
      <c r="E82" s="163"/>
      <c r="F82" s="163"/>
      <c r="G82" s="163"/>
      <c r="H82" s="163"/>
      <c r="I82" s="163"/>
      <c r="J82" s="164"/>
    </row>
    <row r="83" spans="2:10" ht="75" customHeight="1" x14ac:dyDescent="0.2">
      <c r="B83" s="76"/>
      <c r="C83" s="34">
        <v>4</v>
      </c>
      <c r="D83" s="165" t="s">
        <v>107</v>
      </c>
      <c r="E83" s="166"/>
      <c r="F83" s="166"/>
      <c r="G83" s="166"/>
      <c r="H83" s="166"/>
      <c r="I83" s="166"/>
      <c r="J83" s="167"/>
    </row>
    <row r="84" spans="2:10" x14ac:dyDescent="0.2">
      <c r="B84" s="77"/>
      <c r="C84" s="33">
        <v>5</v>
      </c>
      <c r="D84" s="156"/>
      <c r="E84" s="157"/>
      <c r="F84" s="157"/>
      <c r="G84" s="157"/>
      <c r="H84" s="157"/>
      <c r="I84" s="157"/>
      <c r="J84" s="158"/>
    </row>
    <row r="85" spans="2:10" x14ac:dyDescent="0.2">
      <c r="B85" s="72"/>
      <c r="C85" s="73"/>
      <c r="D85" s="73"/>
      <c r="E85" s="73"/>
      <c r="F85" s="73"/>
      <c r="G85" s="73"/>
      <c r="H85" s="73"/>
      <c r="I85" s="73"/>
      <c r="J85" s="74"/>
    </row>
    <row r="86" spans="2:10" x14ac:dyDescent="0.2">
      <c r="B86" s="75" t="s">
        <v>39</v>
      </c>
      <c r="C86" s="33">
        <v>1</v>
      </c>
      <c r="D86" s="78"/>
      <c r="E86" s="79"/>
      <c r="F86" s="79"/>
      <c r="G86" s="79"/>
      <c r="H86" s="79"/>
      <c r="I86" s="79"/>
      <c r="J86" s="80"/>
    </row>
    <row r="87" spans="2:10" x14ac:dyDescent="0.2">
      <c r="B87" s="76"/>
      <c r="C87" s="34">
        <v>2</v>
      </c>
      <c r="D87" s="81"/>
      <c r="E87" s="82"/>
      <c r="F87" s="82"/>
      <c r="G87" s="82"/>
      <c r="H87" s="82"/>
      <c r="I87" s="82"/>
      <c r="J87" s="83"/>
    </row>
    <row r="88" spans="2:10" x14ac:dyDescent="0.2">
      <c r="B88" s="76"/>
      <c r="C88" s="33">
        <v>3</v>
      </c>
      <c r="D88" s="78"/>
      <c r="E88" s="79"/>
      <c r="F88" s="79"/>
      <c r="G88" s="79"/>
      <c r="H88" s="79"/>
      <c r="I88" s="79"/>
      <c r="J88" s="80"/>
    </row>
    <row r="89" spans="2:10" x14ac:dyDescent="0.2">
      <c r="B89" s="76"/>
      <c r="C89" s="34">
        <v>4</v>
      </c>
      <c r="D89" s="81"/>
      <c r="E89" s="82"/>
      <c r="F89" s="82"/>
      <c r="G89" s="82"/>
      <c r="H89" s="82"/>
      <c r="I89" s="82"/>
      <c r="J89" s="83"/>
    </row>
    <row r="90" spans="2:10" x14ac:dyDescent="0.2">
      <c r="B90" s="77"/>
      <c r="C90" s="33">
        <v>5</v>
      </c>
      <c r="D90" s="78"/>
      <c r="E90" s="79"/>
      <c r="F90" s="79"/>
      <c r="G90" s="79"/>
      <c r="H90" s="79"/>
      <c r="I90" s="79"/>
      <c r="J90" s="80"/>
    </row>
    <row r="93" spans="2:10" x14ac:dyDescent="0.2">
      <c r="B93" s="97" t="s">
        <v>52</v>
      </c>
      <c r="C93" s="97"/>
      <c r="D93" s="97"/>
      <c r="E93" s="97"/>
      <c r="F93" s="97"/>
      <c r="G93" s="97"/>
      <c r="H93" s="97"/>
      <c r="I93" s="97"/>
      <c r="J93" s="97"/>
    </row>
    <row r="94" spans="2:10" x14ac:dyDescent="0.2">
      <c r="B94" s="98"/>
      <c r="C94" s="98"/>
      <c r="D94" s="98"/>
      <c r="E94" s="98"/>
      <c r="F94" s="98"/>
      <c r="G94" s="98"/>
      <c r="H94" s="98"/>
      <c r="I94" s="98"/>
      <c r="J94" s="98"/>
    </row>
    <row r="95" spans="2:10" x14ac:dyDescent="0.2">
      <c r="B95" s="98"/>
      <c r="C95" s="98"/>
      <c r="D95" s="98"/>
      <c r="E95" s="98"/>
      <c r="F95" s="98"/>
      <c r="G95" s="98"/>
      <c r="H95" s="98"/>
      <c r="I95" s="98"/>
      <c r="J95" s="98"/>
    </row>
  </sheetData>
  <mergeCells count="59">
    <mergeCell ref="B4:J5"/>
    <mergeCell ref="B1:J1"/>
    <mergeCell ref="B93:J93"/>
    <mergeCell ref="B94:J95"/>
    <mergeCell ref="C16:J16"/>
    <mergeCell ref="B6:D6"/>
    <mergeCell ref="E6:J6"/>
    <mergeCell ref="B10:J10"/>
    <mergeCell ref="C12:J12"/>
    <mergeCell ref="C13:J13"/>
    <mergeCell ref="C14:J14"/>
    <mergeCell ref="C15:J15"/>
    <mergeCell ref="B18:J18"/>
    <mergeCell ref="B20:D20"/>
    <mergeCell ref="F20:I20"/>
    <mergeCell ref="B22:B23"/>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B68:B72"/>
    <mergeCell ref="D68:J68"/>
    <mergeCell ref="D69:J69"/>
    <mergeCell ref="D70:J70"/>
    <mergeCell ref="D71:J71"/>
    <mergeCell ref="D72:J72"/>
    <mergeCell ref="D74:J74"/>
    <mergeCell ref="D75:J75"/>
    <mergeCell ref="D76:J76"/>
    <mergeCell ref="D77:J77"/>
    <mergeCell ref="D78:J78"/>
    <mergeCell ref="B73:J73"/>
    <mergeCell ref="B79:J79"/>
    <mergeCell ref="B85:J85"/>
    <mergeCell ref="B86:B90"/>
    <mergeCell ref="D86:J86"/>
    <mergeCell ref="D87:J87"/>
    <mergeCell ref="D88:J88"/>
    <mergeCell ref="D89:J89"/>
    <mergeCell ref="D90:J90"/>
    <mergeCell ref="B80:B84"/>
    <mergeCell ref="D80:J80"/>
    <mergeCell ref="D81:J81"/>
    <mergeCell ref="D82:J82"/>
    <mergeCell ref="D83:J83"/>
    <mergeCell ref="D84:J84"/>
    <mergeCell ref="B74:B78"/>
  </mergeCells>
  <phoneticPr fontId="30" type="noConversion"/>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95"/>
  <sheetViews>
    <sheetView topLeftCell="A17" workbookViewId="0">
      <selection activeCell="C16" sqref="C16:J16"/>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13.85546875" style="1" customWidth="1"/>
    <col min="11" max="11" width="2.5703125" style="1" customWidth="1"/>
    <col min="12" max="16384" width="11.42578125" style="1"/>
  </cols>
  <sheetData>
    <row r="1" spans="2:12" ht="18" x14ac:dyDescent="0.25">
      <c r="B1" s="67" t="s">
        <v>31</v>
      </c>
      <c r="C1" s="67"/>
      <c r="D1" s="67"/>
      <c r="E1" s="67"/>
      <c r="F1" s="67"/>
      <c r="G1" s="67"/>
      <c r="H1" s="67"/>
      <c r="I1" s="67"/>
      <c r="J1" s="67"/>
    </row>
    <row r="2" spans="2:12" ht="7.5" customHeight="1" x14ac:dyDescent="0.2">
      <c r="B2" s="2"/>
      <c r="C2" s="2"/>
      <c r="D2" s="2"/>
      <c r="E2" s="2"/>
      <c r="F2" s="2"/>
      <c r="G2" s="2"/>
      <c r="H2" s="2"/>
      <c r="I2" s="2"/>
      <c r="J2" s="2"/>
    </row>
    <row r="3" spans="2:12" ht="8.25" customHeight="1" x14ac:dyDescent="0.2"/>
    <row r="4" spans="2:12" ht="14.25" customHeight="1" x14ac:dyDescent="0.2">
      <c r="B4" s="96" t="s">
        <v>41</v>
      </c>
      <c r="C4" s="96"/>
      <c r="D4" s="96"/>
      <c r="E4" s="96"/>
      <c r="F4" s="96"/>
      <c r="G4" s="96"/>
      <c r="H4" s="96"/>
      <c r="I4" s="96"/>
      <c r="J4" s="96"/>
    </row>
    <row r="5" spans="2:12" ht="15" thickBot="1" x14ac:dyDescent="0.25">
      <c r="B5" s="96"/>
      <c r="C5" s="96"/>
      <c r="D5" s="96"/>
      <c r="E5" s="96"/>
      <c r="F5" s="96"/>
      <c r="G5" s="96"/>
      <c r="H5" s="96"/>
      <c r="I5" s="96"/>
      <c r="J5" s="96"/>
    </row>
    <row r="6" spans="2:12" ht="22.5" customHeight="1" thickTop="1" thickBot="1" x14ac:dyDescent="0.25">
      <c r="B6" s="101" t="s">
        <v>7</v>
      </c>
      <c r="C6" s="101"/>
      <c r="D6" s="102"/>
      <c r="E6" s="103" t="s">
        <v>65</v>
      </c>
      <c r="F6" s="104"/>
      <c r="G6" s="104"/>
      <c r="H6" s="104"/>
      <c r="I6" s="104"/>
      <c r="J6" s="105"/>
    </row>
    <row r="7" spans="2:12" ht="7.5" customHeight="1" thickTop="1" thickBot="1" x14ac:dyDescent="0.25"/>
    <row r="8" spans="2:12" ht="22.5" customHeight="1" thickTop="1" thickBot="1" x14ac:dyDescent="0.25">
      <c r="D8" s="41" t="s">
        <v>13</v>
      </c>
      <c r="E8" s="35">
        <v>9</v>
      </c>
      <c r="F8" s="3"/>
      <c r="G8" s="3"/>
      <c r="H8" s="3"/>
      <c r="I8" s="3"/>
      <c r="J8" s="9"/>
    </row>
    <row r="9" spans="2:12" ht="7.5" customHeight="1" thickTop="1" x14ac:dyDescent="0.2"/>
    <row r="10" spans="2:12" ht="34.5" customHeight="1" x14ac:dyDescent="0.2">
      <c r="B10" s="106" t="s">
        <v>46</v>
      </c>
      <c r="C10" s="106"/>
      <c r="D10" s="106"/>
      <c r="E10" s="106"/>
      <c r="F10" s="106"/>
      <c r="G10" s="106"/>
      <c r="H10" s="106"/>
      <c r="I10" s="106"/>
      <c r="J10" s="106"/>
      <c r="L10" s="1" t="s">
        <v>44</v>
      </c>
    </row>
    <row r="11" spans="2:12" ht="6" customHeight="1" x14ac:dyDescent="0.2">
      <c r="B11" s="5"/>
      <c r="C11" s="5"/>
      <c r="D11" s="5"/>
      <c r="E11" s="5"/>
      <c r="F11" s="5"/>
      <c r="G11" s="5"/>
      <c r="H11" s="5"/>
      <c r="I11" s="5"/>
      <c r="J11" s="5"/>
    </row>
    <row r="12" spans="2:12" ht="36.75" customHeight="1" x14ac:dyDescent="0.2">
      <c r="B12" s="20" t="s">
        <v>4</v>
      </c>
      <c r="C12" s="107" t="str">
        <f>CONCATENATE("Descripción de los niveles de desempeño - ",D6," Grado ",E8)</f>
        <v>Descripción de los niveles de desempeño -  Grado 9</v>
      </c>
      <c r="D12" s="108"/>
      <c r="E12" s="108"/>
      <c r="F12" s="108"/>
      <c r="G12" s="108"/>
      <c r="H12" s="108"/>
      <c r="I12" s="108"/>
      <c r="J12" s="109"/>
    </row>
    <row r="13" spans="2:12" ht="78" customHeight="1" x14ac:dyDescent="0.2">
      <c r="B13" s="40" t="s">
        <v>0</v>
      </c>
      <c r="C13" s="147" t="s">
        <v>84</v>
      </c>
      <c r="D13" s="148"/>
      <c r="E13" s="148"/>
      <c r="F13" s="148"/>
      <c r="G13" s="148"/>
      <c r="H13" s="148"/>
      <c r="I13" s="148"/>
      <c r="J13" s="149"/>
    </row>
    <row r="14" spans="2:12" ht="67.349999999999994" customHeight="1" x14ac:dyDescent="0.2">
      <c r="B14" s="40" t="s">
        <v>2</v>
      </c>
      <c r="C14" s="150" t="s">
        <v>66</v>
      </c>
      <c r="D14" s="151"/>
      <c r="E14" s="151"/>
      <c r="F14" s="151"/>
      <c r="G14" s="151"/>
      <c r="H14" s="151"/>
      <c r="I14" s="151"/>
      <c r="J14" s="152"/>
    </row>
    <row r="15" spans="2:12" ht="75.75" customHeight="1" x14ac:dyDescent="0.2">
      <c r="B15" s="40" t="s">
        <v>1</v>
      </c>
      <c r="C15" s="147" t="s">
        <v>86</v>
      </c>
      <c r="D15" s="148"/>
      <c r="E15" s="148"/>
      <c r="F15" s="148"/>
      <c r="G15" s="148"/>
      <c r="H15" s="148"/>
      <c r="I15" s="148"/>
      <c r="J15" s="149"/>
    </row>
    <row r="16" spans="2:12" ht="83.25" customHeight="1" x14ac:dyDescent="0.2">
      <c r="B16" s="40" t="s">
        <v>3</v>
      </c>
      <c r="C16" s="150" t="s">
        <v>85</v>
      </c>
      <c r="D16" s="151"/>
      <c r="E16" s="151"/>
      <c r="F16" s="151"/>
      <c r="G16" s="151"/>
      <c r="H16" s="151"/>
      <c r="I16" s="151"/>
      <c r="J16" s="152"/>
    </row>
    <row r="17" spans="2:10" x14ac:dyDescent="0.2">
      <c r="C17" s="168"/>
      <c r="D17" s="168"/>
      <c r="E17" s="168"/>
      <c r="F17" s="168"/>
      <c r="G17" s="168"/>
      <c r="H17" s="168"/>
      <c r="I17" s="168"/>
      <c r="J17" s="168"/>
    </row>
    <row r="18" spans="2:10" ht="43.5" customHeight="1" x14ac:dyDescent="0.2">
      <c r="B18" s="106" t="s">
        <v>10</v>
      </c>
      <c r="C18" s="106"/>
      <c r="D18" s="106"/>
      <c r="E18" s="106"/>
      <c r="F18" s="106"/>
      <c r="G18" s="106"/>
      <c r="H18" s="106"/>
      <c r="I18" s="106"/>
      <c r="J18" s="106"/>
    </row>
    <row r="19" spans="2:10" ht="7.5" customHeight="1" thickBot="1" x14ac:dyDescent="0.25">
      <c r="B19" s="42"/>
      <c r="C19" s="42"/>
      <c r="D19" s="42"/>
      <c r="E19" s="42"/>
      <c r="F19" s="42"/>
      <c r="G19" s="42"/>
      <c r="H19" s="42"/>
      <c r="I19" s="42"/>
      <c r="J19" s="42"/>
    </row>
    <row r="20" spans="2:10" ht="22.5" customHeight="1" thickTop="1" thickBot="1" x14ac:dyDescent="0.25">
      <c r="B20" s="101" t="s">
        <v>8</v>
      </c>
      <c r="C20" s="101"/>
      <c r="D20" s="102"/>
      <c r="E20" s="35">
        <v>51</v>
      </c>
      <c r="F20" s="112" t="s">
        <v>15</v>
      </c>
      <c r="G20" s="113"/>
      <c r="H20" s="113"/>
      <c r="I20" s="114"/>
      <c r="J20" s="35">
        <v>4</v>
      </c>
    </row>
    <row r="21" spans="2:10" ht="6" customHeight="1" thickTop="1" x14ac:dyDescent="0.2">
      <c r="B21" s="5"/>
      <c r="C21" s="5"/>
      <c r="D21" s="5"/>
      <c r="E21" s="5"/>
      <c r="F21" s="5"/>
      <c r="G21" s="5"/>
      <c r="H21" s="5"/>
      <c r="I21" s="5"/>
      <c r="J21" s="5"/>
    </row>
    <row r="22" spans="2:10" ht="15" customHeight="1" x14ac:dyDescent="0.2">
      <c r="B22" s="115" t="s">
        <v>9</v>
      </c>
      <c r="C22" s="84" t="s">
        <v>11</v>
      </c>
      <c r="D22" s="84"/>
      <c r="E22" s="84"/>
      <c r="F22" s="84"/>
      <c r="G22" s="84" t="s">
        <v>12</v>
      </c>
      <c r="H22" s="84"/>
      <c r="I22" s="84"/>
      <c r="J22" s="84"/>
    </row>
    <row r="23" spans="2:10" ht="24.75" customHeight="1" x14ac:dyDescent="0.2">
      <c r="B23" s="115"/>
      <c r="C23" s="8" t="s">
        <v>3</v>
      </c>
      <c r="D23" s="8" t="s">
        <v>1</v>
      </c>
      <c r="E23" s="8" t="s">
        <v>2</v>
      </c>
      <c r="F23" s="8" t="s">
        <v>0</v>
      </c>
      <c r="G23" s="8" t="s">
        <v>3</v>
      </c>
      <c r="H23" s="8" t="s">
        <v>1</v>
      </c>
      <c r="I23" s="8" t="s">
        <v>2</v>
      </c>
      <c r="J23" s="8" t="s">
        <v>0</v>
      </c>
    </row>
    <row r="24" spans="2:10" ht="18.75" customHeight="1" x14ac:dyDescent="0.2">
      <c r="B24" s="7">
        <v>1</v>
      </c>
      <c r="C24" s="36">
        <v>2</v>
      </c>
      <c r="D24" s="37">
        <v>39</v>
      </c>
      <c r="E24" s="37">
        <v>10</v>
      </c>
      <c r="F24" s="38">
        <v>0</v>
      </c>
      <c r="G24" s="15">
        <v>0.04</v>
      </c>
      <c r="H24" s="16">
        <v>0.76</v>
      </c>
      <c r="I24" s="15">
        <v>0</v>
      </c>
      <c r="J24" s="17">
        <f t="shared" ref="H24:J28" si="0">IFERROR(F24/$E$20,0)</f>
        <v>0</v>
      </c>
    </row>
    <row r="25" spans="2:10" ht="18.75" customHeight="1" x14ac:dyDescent="0.2">
      <c r="B25" s="7">
        <v>2</v>
      </c>
      <c r="C25" s="36">
        <v>2</v>
      </c>
      <c r="D25" s="37">
        <v>16</v>
      </c>
      <c r="E25" s="37">
        <v>32</v>
      </c>
      <c r="F25" s="38">
        <v>1</v>
      </c>
      <c r="G25" s="15">
        <f>4%</f>
        <v>0.04</v>
      </c>
      <c r="H25" s="16">
        <v>0.31</v>
      </c>
      <c r="I25" s="15">
        <v>0.63</v>
      </c>
      <c r="J25" s="17">
        <v>0.02</v>
      </c>
    </row>
    <row r="26" spans="2:10" ht="18.75" customHeight="1" x14ac:dyDescent="0.2">
      <c r="B26" s="7">
        <v>3</v>
      </c>
      <c r="C26" s="36">
        <v>5</v>
      </c>
      <c r="D26" s="37">
        <v>23</v>
      </c>
      <c r="E26" s="37">
        <v>23</v>
      </c>
      <c r="F26" s="38">
        <v>0</v>
      </c>
      <c r="G26" s="15">
        <f>IFERROR(C26/$E$20,0)</f>
        <v>9.8039215686274508E-2</v>
      </c>
      <c r="H26" s="16">
        <f t="shared" si="0"/>
        <v>0.45098039215686275</v>
      </c>
      <c r="I26" s="15">
        <f t="shared" si="0"/>
        <v>0.45098039215686275</v>
      </c>
      <c r="J26" s="17">
        <f t="shared" si="0"/>
        <v>0</v>
      </c>
    </row>
    <row r="27" spans="2:10" ht="18.75" customHeight="1" x14ac:dyDescent="0.2">
      <c r="B27" s="7">
        <v>4</v>
      </c>
      <c r="C27" s="36">
        <v>11</v>
      </c>
      <c r="D27" s="37">
        <v>19</v>
      </c>
      <c r="E27" s="37">
        <v>19</v>
      </c>
      <c r="F27" s="38">
        <v>1</v>
      </c>
      <c r="G27" s="15">
        <f>IFERROR(C27/$E$20,0)</f>
        <v>0.21568627450980393</v>
      </c>
      <c r="H27" s="16">
        <f t="shared" si="0"/>
        <v>0.37254901960784315</v>
      </c>
      <c r="I27" s="15">
        <f t="shared" si="0"/>
        <v>0.37254901960784315</v>
      </c>
      <c r="J27" s="17">
        <f t="shared" si="0"/>
        <v>1.9607843137254902E-2</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85" t="s">
        <v>14</v>
      </c>
      <c r="C30" s="85"/>
      <c r="D30" s="85"/>
      <c r="E30" s="85"/>
      <c r="F30" s="85"/>
      <c r="G30" s="85"/>
      <c r="H30" s="85"/>
      <c r="I30" s="85"/>
      <c r="J30" s="85"/>
    </row>
    <row r="31" spans="2:10" ht="18" customHeight="1" x14ac:dyDescent="0.2">
      <c r="B31" s="86" t="str">
        <f>CONCATENATE(E6," - Grado ",E8)</f>
        <v>CIENCIAS SOCIALES - Grado 9</v>
      </c>
      <c r="C31" s="86"/>
      <c r="D31" s="86"/>
      <c r="E31" s="86"/>
      <c r="F31" s="86"/>
      <c r="G31" s="86"/>
      <c r="H31" s="86"/>
      <c r="I31" s="86"/>
      <c r="J31" s="86"/>
    </row>
    <row r="51" spans="2:10" x14ac:dyDescent="0.2">
      <c r="D51" s="11">
        <v>1</v>
      </c>
      <c r="E51" s="11">
        <v>2</v>
      </c>
      <c r="F51" s="11">
        <v>3</v>
      </c>
      <c r="G51" s="11">
        <v>4</v>
      </c>
      <c r="H51" s="11">
        <v>5</v>
      </c>
    </row>
    <row r="52" spans="2:10" x14ac:dyDescent="0.2">
      <c r="D52" s="12">
        <f>G24</f>
        <v>0.04</v>
      </c>
      <c r="E52" s="12">
        <f>G25</f>
        <v>0.04</v>
      </c>
      <c r="F52" s="12">
        <f>G26</f>
        <v>9.8039215686274508E-2</v>
      </c>
      <c r="G52" s="12">
        <f>G27</f>
        <v>0.21568627450980393</v>
      </c>
      <c r="H52" s="12">
        <f>G28</f>
        <v>0</v>
      </c>
    </row>
    <row r="56" spans="2:10" ht="30.75" customHeight="1" x14ac:dyDescent="0.2"/>
    <row r="57" spans="2:10" ht="29.25" customHeight="1" x14ac:dyDescent="0.2">
      <c r="B57" s="87"/>
      <c r="C57" s="87"/>
      <c r="D57" s="87"/>
      <c r="E57" s="87"/>
      <c r="F57" s="87"/>
      <c r="G57" s="87"/>
      <c r="H57" s="87"/>
      <c r="I57" s="87"/>
      <c r="J57" s="87"/>
    </row>
    <row r="58" spans="2:10" ht="23.25" customHeight="1" x14ac:dyDescent="0.25">
      <c r="B58" s="67" t="s">
        <v>32</v>
      </c>
      <c r="C58" s="67"/>
      <c r="D58" s="67"/>
      <c r="E58" s="67"/>
      <c r="F58" s="67"/>
      <c r="G58" s="67"/>
      <c r="H58" s="67"/>
      <c r="I58" s="67"/>
      <c r="J58" s="67"/>
    </row>
    <row r="59" spans="2:10" ht="48" customHeight="1" x14ac:dyDescent="0.2">
      <c r="B59" s="88" t="s">
        <v>38</v>
      </c>
      <c r="C59" s="89"/>
      <c r="D59" s="89"/>
      <c r="E59" s="89"/>
      <c r="F59" s="89"/>
      <c r="G59" s="89"/>
      <c r="H59" s="89"/>
      <c r="I59" s="89"/>
      <c r="J59" s="89"/>
    </row>
    <row r="60" spans="2:10" ht="33" customHeight="1" x14ac:dyDescent="0.2">
      <c r="B60" s="90" t="s">
        <v>33</v>
      </c>
      <c r="C60" s="91"/>
      <c r="D60" s="91"/>
      <c r="E60" s="91"/>
      <c r="F60" s="91"/>
      <c r="G60" s="91"/>
      <c r="H60" s="91"/>
      <c r="I60" s="91"/>
      <c r="J60" s="92"/>
    </row>
    <row r="61" spans="2:10" ht="15" customHeight="1" x14ac:dyDescent="0.2">
      <c r="B61" s="93"/>
      <c r="C61" s="94"/>
      <c r="D61" s="94"/>
      <c r="E61" s="94"/>
      <c r="F61" s="94"/>
      <c r="G61" s="94"/>
      <c r="H61" s="94"/>
      <c r="I61" s="94"/>
      <c r="J61" s="95"/>
    </row>
    <row r="62" spans="2:10" ht="39" customHeight="1" x14ac:dyDescent="0.2">
      <c r="B62" s="75" t="s">
        <v>36</v>
      </c>
      <c r="C62" s="33">
        <v>1</v>
      </c>
      <c r="D62" s="156" t="s">
        <v>71</v>
      </c>
      <c r="E62" s="157"/>
      <c r="F62" s="157"/>
      <c r="G62" s="157"/>
      <c r="H62" s="157"/>
      <c r="I62" s="157"/>
      <c r="J62" s="158"/>
    </row>
    <row r="63" spans="2:10" ht="29.25" customHeight="1" x14ac:dyDescent="0.2">
      <c r="B63" s="76"/>
      <c r="C63" s="34">
        <v>2</v>
      </c>
      <c r="D63" s="159" t="s">
        <v>72</v>
      </c>
      <c r="E63" s="160"/>
      <c r="F63" s="160"/>
      <c r="G63" s="160"/>
      <c r="H63" s="160"/>
      <c r="I63" s="160"/>
      <c r="J63" s="161"/>
    </row>
    <row r="64" spans="2:10" ht="27.75" customHeight="1" x14ac:dyDescent="0.2">
      <c r="B64" s="76"/>
      <c r="C64" s="33">
        <v>3</v>
      </c>
      <c r="D64" s="156" t="s">
        <v>75</v>
      </c>
      <c r="E64" s="157"/>
      <c r="F64" s="157"/>
      <c r="G64" s="157"/>
      <c r="H64" s="157"/>
      <c r="I64" s="157"/>
      <c r="J64" s="158"/>
    </row>
    <row r="65" spans="2:10" ht="33" customHeight="1" x14ac:dyDescent="0.2">
      <c r="B65" s="76"/>
      <c r="C65" s="34">
        <v>4</v>
      </c>
      <c r="D65" s="159" t="s">
        <v>73</v>
      </c>
      <c r="E65" s="160"/>
      <c r="F65" s="160"/>
      <c r="G65" s="160"/>
      <c r="H65" s="160"/>
      <c r="I65" s="160"/>
      <c r="J65" s="161"/>
    </row>
    <row r="66" spans="2:10" ht="28.5" customHeight="1" x14ac:dyDescent="0.2">
      <c r="B66" s="77"/>
      <c r="C66" s="33">
        <v>5</v>
      </c>
      <c r="D66" s="156" t="s">
        <v>76</v>
      </c>
      <c r="E66" s="157"/>
      <c r="F66" s="157"/>
      <c r="G66" s="157"/>
      <c r="H66" s="157"/>
      <c r="I66" s="157"/>
      <c r="J66" s="158"/>
    </row>
    <row r="67" spans="2:10" x14ac:dyDescent="0.2">
      <c r="B67" s="72"/>
      <c r="C67" s="73"/>
      <c r="D67" s="73"/>
      <c r="E67" s="73"/>
      <c r="F67" s="73"/>
      <c r="G67" s="73"/>
      <c r="H67" s="73"/>
      <c r="I67" s="73"/>
      <c r="J67" s="74"/>
    </row>
    <row r="68" spans="2:10" ht="36.75" customHeight="1" x14ac:dyDescent="0.2">
      <c r="B68" s="75" t="s">
        <v>34</v>
      </c>
      <c r="C68" s="33">
        <v>1</v>
      </c>
      <c r="D68" s="156" t="s">
        <v>77</v>
      </c>
      <c r="E68" s="157"/>
      <c r="F68" s="157"/>
      <c r="G68" s="157"/>
      <c r="H68" s="157"/>
      <c r="I68" s="157"/>
      <c r="J68" s="158"/>
    </row>
    <row r="69" spans="2:10" ht="24" customHeight="1" x14ac:dyDescent="0.2">
      <c r="B69" s="76"/>
      <c r="C69" s="34">
        <v>2</v>
      </c>
      <c r="D69" s="159" t="s">
        <v>67</v>
      </c>
      <c r="E69" s="160"/>
      <c r="F69" s="160"/>
      <c r="G69" s="160"/>
      <c r="H69" s="160"/>
      <c r="I69" s="160"/>
      <c r="J69" s="161"/>
    </row>
    <row r="70" spans="2:10" ht="23.25" customHeight="1" x14ac:dyDescent="0.2">
      <c r="B70" s="76"/>
      <c r="C70" s="33">
        <v>3</v>
      </c>
      <c r="D70" s="156" t="s">
        <v>74</v>
      </c>
      <c r="E70" s="157"/>
      <c r="F70" s="157"/>
      <c r="G70" s="157"/>
      <c r="H70" s="157"/>
      <c r="I70" s="157"/>
      <c r="J70" s="158"/>
    </row>
    <row r="71" spans="2:10" ht="25.5" customHeight="1" x14ac:dyDescent="0.2">
      <c r="B71" s="76"/>
      <c r="C71" s="34">
        <v>4</v>
      </c>
      <c r="D71" s="159" t="s">
        <v>68</v>
      </c>
      <c r="E71" s="160"/>
      <c r="F71" s="160"/>
      <c r="G71" s="160"/>
      <c r="H71" s="160"/>
      <c r="I71" s="160"/>
      <c r="J71" s="161"/>
    </row>
    <row r="72" spans="2:10" x14ac:dyDescent="0.2">
      <c r="B72" s="77"/>
      <c r="C72" s="33">
        <v>5</v>
      </c>
      <c r="D72" s="78"/>
      <c r="E72" s="79"/>
      <c r="F72" s="79"/>
      <c r="G72" s="79"/>
      <c r="H72" s="79"/>
      <c r="I72" s="79"/>
      <c r="J72" s="80"/>
    </row>
    <row r="73" spans="2:10" x14ac:dyDescent="0.2">
      <c r="B73" s="72"/>
      <c r="C73" s="73"/>
      <c r="D73" s="73"/>
      <c r="E73" s="73"/>
      <c r="F73" s="73"/>
      <c r="G73" s="73"/>
      <c r="H73" s="73"/>
      <c r="I73" s="73"/>
      <c r="J73" s="74"/>
    </row>
    <row r="74" spans="2:10" ht="30.75" customHeight="1" x14ac:dyDescent="0.2">
      <c r="B74" s="75" t="s">
        <v>35</v>
      </c>
      <c r="C74" s="33">
        <v>1</v>
      </c>
      <c r="D74" s="162" t="s">
        <v>78</v>
      </c>
      <c r="E74" s="163"/>
      <c r="F74" s="163"/>
      <c r="G74" s="163"/>
      <c r="H74" s="163"/>
      <c r="I74" s="163"/>
      <c r="J74" s="164"/>
    </row>
    <row r="75" spans="2:10" ht="24.75" customHeight="1" x14ac:dyDescent="0.2">
      <c r="B75" s="76"/>
      <c r="C75" s="34">
        <v>2</v>
      </c>
      <c r="D75" s="165" t="s">
        <v>69</v>
      </c>
      <c r="E75" s="166"/>
      <c r="F75" s="166"/>
      <c r="G75" s="166"/>
      <c r="H75" s="166"/>
      <c r="I75" s="166"/>
      <c r="J75" s="167"/>
    </row>
    <row r="76" spans="2:10" ht="31.5" customHeight="1" x14ac:dyDescent="0.2">
      <c r="B76" s="76"/>
      <c r="C76" s="33">
        <v>3</v>
      </c>
      <c r="D76" s="162" t="s">
        <v>79</v>
      </c>
      <c r="E76" s="163"/>
      <c r="F76" s="163"/>
      <c r="G76" s="163"/>
      <c r="H76" s="163"/>
      <c r="I76" s="163"/>
      <c r="J76" s="164"/>
    </row>
    <row r="77" spans="2:10" ht="26.25" customHeight="1" x14ac:dyDescent="0.2">
      <c r="B77" s="76"/>
      <c r="C77" s="34">
        <v>4</v>
      </c>
      <c r="D77" s="165" t="s">
        <v>80</v>
      </c>
      <c r="E77" s="166"/>
      <c r="F77" s="166"/>
      <c r="G77" s="166"/>
      <c r="H77" s="166"/>
      <c r="I77" s="166"/>
      <c r="J77" s="167"/>
    </row>
    <row r="78" spans="2:10" x14ac:dyDescent="0.2">
      <c r="B78" s="77"/>
      <c r="C78" s="33">
        <v>5</v>
      </c>
      <c r="D78" s="78"/>
      <c r="E78" s="79"/>
      <c r="F78" s="79"/>
      <c r="G78" s="79"/>
      <c r="H78" s="79"/>
      <c r="I78" s="79"/>
      <c r="J78" s="80"/>
    </row>
    <row r="79" spans="2:10" x14ac:dyDescent="0.2">
      <c r="B79" s="72"/>
      <c r="C79" s="73"/>
      <c r="D79" s="73"/>
      <c r="E79" s="73"/>
      <c r="F79" s="73"/>
      <c r="G79" s="73"/>
      <c r="H79" s="73"/>
      <c r="I79" s="73"/>
      <c r="J79" s="74"/>
    </row>
    <row r="80" spans="2:10" ht="35.25" customHeight="1" x14ac:dyDescent="0.2">
      <c r="B80" s="75" t="s">
        <v>37</v>
      </c>
      <c r="C80" s="33">
        <v>1</v>
      </c>
      <c r="D80" s="156" t="s">
        <v>82</v>
      </c>
      <c r="E80" s="157"/>
      <c r="F80" s="157"/>
      <c r="G80" s="157"/>
      <c r="H80" s="157"/>
      <c r="I80" s="157"/>
      <c r="J80" s="158"/>
    </row>
    <row r="81" spans="2:10" ht="29.25" customHeight="1" x14ac:dyDescent="0.2">
      <c r="B81" s="76"/>
      <c r="C81" s="34">
        <v>2</v>
      </c>
      <c r="D81" s="159" t="s">
        <v>70</v>
      </c>
      <c r="E81" s="160"/>
      <c r="F81" s="160"/>
      <c r="G81" s="160"/>
      <c r="H81" s="160"/>
      <c r="I81" s="160"/>
      <c r="J81" s="161"/>
    </row>
    <row r="82" spans="2:10" ht="26.25" customHeight="1" x14ac:dyDescent="0.2">
      <c r="B82" s="76"/>
      <c r="C82" s="33">
        <v>3</v>
      </c>
      <c r="D82" s="156" t="s">
        <v>81</v>
      </c>
      <c r="E82" s="157"/>
      <c r="F82" s="157"/>
      <c r="G82" s="157"/>
      <c r="H82" s="157"/>
      <c r="I82" s="157"/>
      <c r="J82" s="158"/>
    </row>
    <row r="83" spans="2:10" ht="27.75" customHeight="1" x14ac:dyDescent="0.2">
      <c r="B83" s="76"/>
      <c r="C83" s="34">
        <v>4</v>
      </c>
      <c r="D83" s="159" t="s">
        <v>83</v>
      </c>
      <c r="E83" s="160"/>
      <c r="F83" s="160"/>
      <c r="G83" s="160"/>
      <c r="H83" s="160"/>
      <c r="I83" s="160"/>
      <c r="J83" s="161"/>
    </row>
    <row r="84" spans="2:10" x14ac:dyDescent="0.2">
      <c r="B84" s="77"/>
      <c r="C84" s="33">
        <v>5</v>
      </c>
      <c r="D84" s="78"/>
      <c r="E84" s="79"/>
      <c r="F84" s="79"/>
      <c r="G84" s="79"/>
      <c r="H84" s="79"/>
      <c r="I84" s="79"/>
      <c r="J84" s="80"/>
    </row>
    <row r="85" spans="2:10" x14ac:dyDescent="0.2">
      <c r="B85" s="72"/>
      <c r="C85" s="73"/>
      <c r="D85" s="73"/>
      <c r="E85" s="73"/>
      <c r="F85" s="73"/>
      <c r="G85" s="73"/>
      <c r="H85" s="73"/>
      <c r="I85" s="73"/>
      <c r="J85" s="74"/>
    </row>
    <row r="86" spans="2:10" x14ac:dyDescent="0.2">
      <c r="B86" s="75" t="s">
        <v>39</v>
      </c>
      <c r="C86" s="33">
        <v>1</v>
      </c>
      <c r="D86" s="78"/>
      <c r="E86" s="79"/>
      <c r="F86" s="79"/>
      <c r="G86" s="79"/>
      <c r="H86" s="79"/>
      <c r="I86" s="79"/>
      <c r="J86" s="80"/>
    </row>
    <row r="87" spans="2:10" x14ac:dyDescent="0.2">
      <c r="B87" s="76"/>
      <c r="C87" s="34">
        <v>2</v>
      </c>
      <c r="D87" s="81"/>
      <c r="E87" s="82"/>
      <c r="F87" s="82"/>
      <c r="G87" s="82"/>
      <c r="H87" s="82"/>
      <c r="I87" s="82"/>
      <c r="J87" s="83"/>
    </row>
    <row r="88" spans="2:10" x14ac:dyDescent="0.2">
      <c r="B88" s="76"/>
      <c r="C88" s="33">
        <v>3</v>
      </c>
      <c r="D88" s="78"/>
      <c r="E88" s="79"/>
      <c r="F88" s="79"/>
      <c r="G88" s="79"/>
      <c r="H88" s="79"/>
      <c r="I88" s="79"/>
      <c r="J88" s="80"/>
    </row>
    <row r="89" spans="2:10" x14ac:dyDescent="0.2">
      <c r="B89" s="76"/>
      <c r="C89" s="34">
        <v>4</v>
      </c>
      <c r="D89" s="81"/>
      <c r="E89" s="82"/>
      <c r="F89" s="82"/>
      <c r="G89" s="82"/>
      <c r="H89" s="82"/>
      <c r="I89" s="82"/>
      <c r="J89" s="83"/>
    </row>
    <row r="90" spans="2:10" x14ac:dyDescent="0.2">
      <c r="B90" s="77"/>
      <c r="C90" s="33">
        <v>5</v>
      </c>
      <c r="D90" s="78"/>
      <c r="E90" s="79"/>
      <c r="F90" s="79"/>
      <c r="G90" s="79"/>
      <c r="H90" s="79"/>
      <c r="I90" s="79"/>
      <c r="J90" s="80"/>
    </row>
    <row r="93" spans="2:10" x14ac:dyDescent="0.2">
      <c r="B93" s="97" t="s">
        <v>52</v>
      </c>
      <c r="C93" s="97"/>
      <c r="D93" s="97"/>
      <c r="E93" s="97"/>
      <c r="F93" s="97"/>
      <c r="G93" s="97"/>
      <c r="H93" s="97"/>
      <c r="I93" s="97"/>
      <c r="J93" s="97"/>
    </row>
    <row r="94" spans="2:10" x14ac:dyDescent="0.2">
      <c r="B94" s="98"/>
      <c r="C94" s="98"/>
      <c r="D94" s="98"/>
      <c r="E94" s="98"/>
      <c r="F94" s="98"/>
      <c r="G94" s="98"/>
      <c r="H94" s="98"/>
      <c r="I94" s="98"/>
      <c r="J94" s="98"/>
    </row>
    <row r="95" spans="2:10" x14ac:dyDescent="0.2">
      <c r="B95" s="98"/>
      <c r="C95" s="98"/>
      <c r="D95" s="98"/>
      <c r="E95" s="98"/>
      <c r="F95" s="98"/>
      <c r="G95" s="98"/>
      <c r="H95" s="98"/>
      <c r="I95" s="98"/>
      <c r="J95" s="98"/>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L95"/>
  <sheetViews>
    <sheetView topLeftCell="A57" zoomScalePageLayoutView="90" workbookViewId="0">
      <selection activeCell="N69" sqref="N69"/>
    </sheetView>
  </sheetViews>
  <sheetFormatPr baseColWidth="10" defaultColWidth="11.42578125" defaultRowHeight="14.25" x14ac:dyDescent="0.2"/>
  <cols>
    <col min="1" max="1" width="0.42578125" style="1" customWidth="1"/>
    <col min="2" max="2" width="10.42578125" style="1" customWidth="1"/>
    <col min="3" max="3" width="8.42578125" style="1" customWidth="1"/>
    <col min="4" max="9" width="10.42578125" style="1" customWidth="1"/>
    <col min="10" max="10" width="14" style="1" customWidth="1"/>
    <col min="11" max="11" width="1.140625" style="1" customWidth="1"/>
    <col min="12" max="16384" width="11.42578125" style="1"/>
  </cols>
  <sheetData>
    <row r="1" spans="2:12" ht="18" x14ac:dyDescent="0.25">
      <c r="B1" s="67" t="s">
        <v>31</v>
      </c>
      <c r="C1" s="67"/>
      <c r="D1" s="67"/>
      <c r="E1" s="67"/>
      <c r="F1" s="67"/>
      <c r="G1" s="67"/>
      <c r="H1" s="67"/>
      <c r="I1" s="67"/>
      <c r="J1" s="67"/>
    </row>
    <row r="2" spans="2:12" ht="7.5" customHeight="1" x14ac:dyDescent="0.2">
      <c r="B2" s="2"/>
      <c r="C2" s="2"/>
      <c r="D2" s="2"/>
      <c r="E2" s="2"/>
      <c r="F2" s="2"/>
      <c r="G2" s="2"/>
      <c r="H2" s="2"/>
      <c r="I2" s="2"/>
      <c r="J2" s="2"/>
    </row>
    <row r="3" spans="2:12" ht="8.25" customHeight="1" x14ac:dyDescent="0.2"/>
    <row r="4" spans="2:12" ht="14.25" customHeight="1" x14ac:dyDescent="0.2">
      <c r="B4" s="96" t="s">
        <v>41</v>
      </c>
      <c r="C4" s="96"/>
      <c r="D4" s="96"/>
      <c r="E4" s="96"/>
      <c r="F4" s="96"/>
      <c r="G4" s="96"/>
      <c r="H4" s="96"/>
      <c r="I4" s="96"/>
      <c r="J4" s="96"/>
    </row>
    <row r="5" spans="2:12" ht="15" thickBot="1" x14ac:dyDescent="0.25">
      <c r="B5" s="96"/>
      <c r="C5" s="96"/>
      <c r="D5" s="96"/>
      <c r="E5" s="96"/>
      <c r="F5" s="96"/>
      <c r="G5" s="96"/>
      <c r="H5" s="96"/>
      <c r="I5" s="96"/>
      <c r="J5" s="96"/>
    </row>
    <row r="6" spans="2:12" ht="22.5" customHeight="1" thickTop="1" thickBot="1" x14ac:dyDescent="0.25">
      <c r="B6" s="101" t="s">
        <v>7</v>
      </c>
      <c r="C6" s="101"/>
      <c r="D6" s="102"/>
      <c r="E6" s="103" t="s">
        <v>108</v>
      </c>
      <c r="F6" s="104"/>
      <c r="G6" s="104"/>
      <c r="H6" s="104"/>
      <c r="I6" s="104"/>
      <c r="J6" s="105"/>
    </row>
    <row r="7" spans="2:12" ht="7.5" customHeight="1" thickTop="1" thickBot="1" x14ac:dyDescent="0.25"/>
    <row r="8" spans="2:12" ht="22.5" customHeight="1" thickTop="1" thickBot="1" x14ac:dyDescent="0.25">
      <c r="D8" s="41" t="s">
        <v>13</v>
      </c>
      <c r="E8" s="35">
        <v>11</v>
      </c>
      <c r="F8" s="3"/>
      <c r="G8" s="3"/>
      <c r="H8" s="3"/>
      <c r="I8" s="3"/>
      <c r="J8" s="9"/>
    </row>
    <row r="9" spans="2:12" ht="7.5" customHeight="1" thickTop="1" x14ac:dyDescent="0.2"/>
    <row r="10" spans="2:12" ht="34.5" customHeight="1" x14ac:dyDescent="0.2">
      <c r="B10" s="106" t="s">
        <v>46</v>
      </c>
      <c r="C10" s="106"/>
      <c r="D10" s="106"/>
      <c r="E10" s="106"/>
      <c r="F10" s="106"/>
      <c r="G10" s="106"/>
      <c r="H10" s="106"/>
      <c r="I10" s="106"/>
      <c r="J10" s="106"/>
      <c r="L10" s="1" t="s">
        <v>44</v>
      </c>
    </row>
    <row r="11" spans="2:12" ht="6" customHeight="1" x14ac:dyDescent="0.2">
      <c r="B11" s="5"/>
      <c r="C11" s="5"/>
      <c r="D11" s="5"/>
      <c r="E11" s="5"/>
      <c r="F11" s="5"/>
      <c r="G11" s="5"/>
      <c r="H11" s="5"/>
      <c r="I11" s="5"/>
      <c r="J11" s="5"/>
    </row>
    <row r="12" spans="2:12" ht="36.75" customHeight="1" x14ac:dyDescent="0.2">
      <c r="B12" s="20" t="s">
        <v>4</v>
      </c>
      <c r="C12" s="107" t="str">
        <f>CONCATENATE("Descripción de los niveles de desempeño - ",D6," Grado ",E8)</f>
        <v>Descripción de los niveles de desempeño -  Grado 11</v>
      </c>
      <c r="D12" s="108"/>
      <c r="E12" s="108"/>
      <c r="F12" s="108"/>
      <c r="G12" s="108"/>
      <c r="H12" s="108"/>
      <c r="I12" s="108"/>
      <c r="J12" s="109"/>
    </row>
    <row r="13" spans="2:12" ht="124.5" customHeight="1" x14ac:dyDescent="0.2">
      <c r="B13" s="40" t="s">
        <v>0</v>
      </c>
      <c r="C13" s="116" t="s">
        <v>112</v>
      </c>
      <c r="D13" s="110"/>
      <c r="E13" s="110"/>
      <c r="F13" s="110"/>
      <c r="G13" s="110"/>
      <c r="H13" s="110"/>
      <c r="I13" s="110"/>
      <c r="J13" s="111"/>
    </row>
    <row r="14" spans="2:12" ht="150" customHeight="1" x14ac:dyDescent="0.2">
      <c r="B14" s="40" t="s">
        <v>2</v>
      </c>
      <c r="C14" s="117" t="s">
        <v>110</v>
      </c>
      <c r="D14" s="99"/>
      <c r="E14" s="99"/>
      <c r="F14" s="99"/>
      <c r="G14" s="99"/>
      <c r="H14" s="99"/>
      <c r="I14" s="99"/>
      <c r="J14" s="100"/>
    </row>
    <row r="15" spans="2:12" ht="123.75" customHeight="1" x14ac:dyDescent="0.2">
      <c r="B15" s="40" t="s">
        <v>1</v>
      </c>
      <c r="C15" s="116" t="s">
        <v>111</v>
      </c>
      <c r="D15" s="110"/>
      <c r="E15" s="110"/>
      <c r="F15" s="110"/>
      <c r="G15" s="110"/>
      <c r="H15" s="110"/>
      <c r="I15" s="110"/>
      <c r="J15" s="111"/>
    </row>
    <row r="16" spans="2:12" ht="104.25" customHeight="1" x14ac:dyDescent="0.2">
      <c r="B16" s="40" t="s">
        <v>3</v>
      </c>
      <c r="C16" s="118" t="s">
        <v>109</v>
      </c>
      <c r="D16" s="99"/>
      <c r="E16" s="99"/>
      <c r="F16" s="99"/>
      <c r="G16" s="99"/>
      <c r="H16" s="99"/>
      <c r="I16" s="99"/>
      <c r="J16" s="100"/>
    </row>
    <row r="18" spans="2:10" ht="43.5" customHeight="1" x14ac:dyDescent="0.2">
      <c r="B18" s="106" t="s">
        <v>10</v>
      </c>
      <c r="C18" s="106"/>
      <c r="D18" s="106"/>
      <c r="E18" s="106"/>
      <c r="F18" s="106"/>
      <c r="G18" s="106"/>
      <c r="H18" s="106"/>
      <c r="I18" s="106"/>
      <c r="J18" s="106"/>
    </row>
    <row r="19" spans="2:10" ht="7.5" customHeight="1" thickBot="1" x14ac:dyDescent="0.25">
      <c r="B19" s="42"/>
      <c r="C19" s="42"/>
      <c r="D19" s="42"/>
      <c r="E19" s="42"/>
      <c r="F19" s="42"/>
      <c r="G19" s="42"/>
      <c r="H19" s="42"/>
      <c r="I19" s="42"/>
      <c r="J19" s="42"/>
    </row>
    <row r="20" spans="2:10" ht="22.5" customHeight="1" thickTop="1" thickBot="1" x14ac:dyDescent="0.25">
      <c r="B20" s="101" t="s">
        <v>8</v>
      </c>
      <c r="C20" s="101"/>
      <c r="D20" s="102"/>
      <c r="E20" s="35">
        <v>23</v>
      </c>
      <c r="F20" s="112" t="s">
        <v>15</v>
      </c>
      <c r="G20" s="113"/>
      <c r="H20" s="113"/>
      <c r="I20" s="114"/>
      <c r="J20" s="35">
        <v>4</v>
      </c>
    </row>
    <row r="21" spans="2:10" ht="6" customHeight="1" thickTop="1" x14ac:dyDescent="0.2">
      <c r="B21" s="5"/>
      <c r="C21" s="5"/>
      <c r="D21" s="5"/>
      <c r="E21" s="5"/>
      <c r="F21" s="5"/>
      <c r="G21" s="5"/>
      <c r="H21" s="5"/>
      <c r="I21" s="5"/>
      <c r="J21" s="5"/>
    </row>
    <row r="22" spans="2:10" ht="15" customHeight="1" x14ac:dyDescent="0.2">
      <c r="B22" s="115" t="s">
        <v>9</v>
      </c>
      <c r="C22" s="84" t="s">
        <v>11</v>
      </c>
      <c r="D22" s="84"/>
      <c r="E22" s="84"/>
      <c r="F22" s="84"/>
      <c r="G22" s="84" t="s">
        <v>12</v>
      </c>
      <c r="H22" s="84"/>
      <c r="I22" s="84"/>
      <c r="J22" s="84"/>
    </row>
    <row r="23" spans="2:10" ht="24.75" customHeight="1" x14ac:dyDescent="0.2">
      <c r="B23" s="115"/>
      <c r="C23" s="8" t="s">
        <v>3</v>
      </c>
      <c r="D23" s="8" t="s">
        <v>1</v>
      </c>
      <c r="E23" s="8" t="s">
        <v>2</v>
      </c>
      <c r="F23" s="8" t="s">
        <v>0</v>
      </c>
      <c r="G23" s="8" t="s">
        <v>3</v>
      </c>
      <c r="H23" s="8" t="s">
        <v>1</v>
      </c>
      <c r="I23" s="8" t="s">
        <v>2</v>
      </c>
      <c r="J23" s="8" t="s">
        <v>0</v>
      </c>
    </row>
    <row r="24" spans="2:10" ht="18.75" customHeight="1" x14ac:dyDescent="0.2">
      <c r="B24" s="7">
        <v>1</v>
      </c>
      <c r="C24" s="36">
        <v>0</v>
      </c>
      <c r="D24" s="37">
        <v>13</v>
      </c>
      <c r="E24" s="37">
        <v>10</v>
      </c>
      <c r="F24" s="38">
        <v>0</v>
      </c>
      <c r="G24" s="15">
        <f>IFERROR(C24/$E$20,0)</f>
        <v>0</v>
      </c>
      <c r="H24" s="16">
        <f t="shared" ref="H24:J28" si="0">IFERROR(D24/$E$20,0)</f>
        <v>0.56521739130434778</v>
      </c>
      <c r="I24" s="15">
        <f t="shared" si="0"/>
        <v>0.43478260869565216</v>
      </c>
      <c r="J24" s="17">
        <f t="shared" si="0"/>
        <v>0</v>
      </c>
    </row>
    <row r="25" spans="2:10" ht="18.75" customHeight="1" x14ac:dyDescent="0.2">
      <c r="B25" s="7">
        <v>2</v>
      </c>
      <c r="C25" s="36">
        <v>0</v>
      </c>
      <c r="D25" s="37">
        <v>7</v>
      </c>
      <c r="E25" s="37">
        <v>13</v>
      </c>
      <c r="F25" s="38">
        <v>3</v>
      </c>
      <c r="G25" s="15">
        <f>IFERROR(C25/$E$20,0)</f>
        <v>0</v>
      </c>
      <c r="H25" s="16">
        <f t="shared" si="0"/>
        <v>0.30434782608695654</v>
      </c>
      <c r="I25" s="15">
        <f t="shared" si="0"/>
        <v>0.56521739130434778</v>
      </c>
      <c r="J25" s="17">
        <f t="shared" si="0"/>
        <v>0.13043478260869565</v>
      </c>
    </row>
    <row r="26" spans="2:10" ht="18.75" customHeight="1" x14ac:dyDescent="0.2">
      <c r="B26" s="7">
        <v>3</v>
      </c>
      <c r="C26" s="36">
        <v>0</v>
      </c>
      <c r="D26" s="37">
        <v>8</v>
      </c>
      <c r="E26" s="37">
        <v>11</v>
      </c>
      <c r="F26" s="38">
        <v>4</v>
      </c>
      <c r="G26" s="15">
        <f>IFERROR(C26/$E$20,0)</f>
        <v>0</v>
      </c>
      <c r="H26" s="16">
        <f t="shared" si="0"/>
        <v>0.34782608695652173</v>
      </c>
      <c r="I26" s="15">
        <f t="shared" si="0"/>
        <v>0.47826086956521741</v>
      </c>
      <c r="J26" s="17">
        <f t="shared" si="0"/>
        <v>0.17391304347826086</v>
      </c>
    </row>
    <row r="27" spans="2:10" ht="18.75" customHeight="1" x14ac:dyDescent="0.2">
      <c r="B27" s="7">
        <v>4</v>
      </c>
      <c r="C27" s="36">
        <v>0</v>
      </c>
      <c r="D27" s="37">
        <v>11</v>
      </c>
      <c r="E27" s="37">
        <v>9</v>
      </c>
      <c r="F27" s="38">
        <v>3</v>
      </c>
      <c r="G27" s="15">
        <f>IFERROR(C27/$E$20,0)</f>
        <v>0</v>
      </c>
      <c r="H27" s="16">
        <f t="shared" si="0"/>
        <v>0.47826086956521741</v>
      </c>
      <c r="I27" s="15">
        <f t="shared" si="0"/>
        <v>0.39130434782608697</v>
      </c>
      <c r="J27" s="17">
        <f t="shared" si="0"/>
        <v>0.13043478260869565</v>
      </c>
    </row>
    <row r="28" spans="2:10" ht="18.75" customHeight="1" x14ac:dyDescent="0.2">
      <c r="B28" s="7">
        <v>5</v>
      </c>
      <c r="C28" s="36" t="s">
        <v>40</v>
      </c>
      <c r="D28" s="37" t="s">
        <v>40</v>
      </c>
      <c r="E28" s="37" t="s">
        <v>40</v>
      </c>
      <c r="F28" s="38" t="s">
        <v>40</v>
      </c>
      <c r="G28" s="15">
        <f>IFERROR(C28/$E$20,0)</f>
        <v>0</v>
      </c>
      <c r="H28" s="16">
        <f t="shared" si="0"/>
        <v>0</v>
      </c>
      <c r="I28" s="15">
        <f t="shared" si="0"/>
        <v>0</v>
      </c>
      <c r="J28" s="17">
        <f t="shared" si="0"/>
        <v>0</v>
      </c>
    </row>
    <row r="30" spans="2:10" ht="18" customHeight="1" x14ac:dyDescent="0.2">
      <c r="B30" s="85" t="s">
        <v>14</v>
      </c>
      <c r="C30" s="85"/>
      <c r="D30" s="85"/>
      <c r="E30" s="85"/>
      <c r="F30" s="85"/>
      <c r="G30" s="85"/>
      <c r="H30" s="85"/>
      <c r="I30" s="85"/>
      <c r="J30" s="85"/>
    </row>
    <row r="31" spans="2:10" ht="18" customHeight="1" x14ac:dyDescent="0.2">
      <c r="B31" s="86" t="str">
        <f>CONCATENATE(E6," - Grado ",E8)</f>
        <v>CIEINCIAS SOCIALES - Grado 11</v>
      </c>
      <c r="C31" s="86"/>
      <c r="D31" s="86"/>
      <c r="E31" s="86"/>
      <c r="F31" s="86"/>
      <c r="G31" s="86"/>
      <c r="H31" s="86"/>
      <c r="I31" s="86"/>
      <c r="J31" s="86"/>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87"/>
      <c r="C57" s="87"/>
      <c r="D57" s="87"/>
      <c r="E57" s="87"/>
      <c r="F57" s="87"/>
      <c r="G57" s="87"/>
      <c r="H57" s="87"/>
      <c r="I57" s="87"/>
      <c r="J57" s="87"/>
    </row>
    <row r="58" spans="2:10" ht="23.25" customHeight="1" x14ac:dyDescent="0.25">
      <c r="B58" s="67" t="s">
        <v>32</v>
      </c>
      <c r="C58" s="67"/>
      <c r="D58" s="67"/>
      <c r="E58" s="67"/>
      <c r="F58" s="67"/>
      <c r="G58" s="67"/>
      <c r="H58" s="67"/>
      <c r="I58" s="67"/>
      <c r="J58" s="67"/>
    </row>
    <row r="59" spans="2:10" ht="48" customHeight="1" x14ac:dyDescent="0.2">
      <c r="B59" s="88" t="s">
        <v>38</v>
      </c>
      <c r="C59" s="89"/>
      <c r="D59" s="89"/>
      <c r="E59" s="89"/>
      <c r="F59" s="89"/>
      <c r="G59" s="89"/>
      <c r="H59" s="89"/>
      <c r="I59" s="89"/>
      <c r="J59" s="89"/>
    </row>
    <row r="60" spans="2:10" ht="33" customHeight="1" x14ac:dyDescent="0.2">
      <c r="B60" s="90" t="s">
        <v>33</v>
      </c>
      <c r="C60" s="91"/>
      <c r="D60" s="91"/>
      <c r="E60" s="91"/>
      <c r="F60" s="91"/>
      <c r="G60" s="91"/>
      <c r="H60" s="91"/>
      <c r="I60" s="91"/>
      <c r="J60" s="92"/>
    </row>
    <row r="61" spans="2:10" ht="15" customHeight="1" x14ac:dyDescent="0.2">
      <c r="B61" s="93"/>
      <c r="C61" s="94"/>
      <c r="D61" s="94"/>
      <c r="E61" s="94"/>
      <c r="F61" s="94"/>
      <c r="G61" s="94"/>
      <c r="H61" s="94"/>
      <c r="I61" s="94"/>
      <c r="J61" s="95"/>
    </row>
    <row r="62" spans="2:10" ht="75" customHeight="1" x14ac:dyDescent="0.2">
      <c r="B62" s="75" t="s">
        <v>36</v>
      </c>
      <c r="C62" s="33">
        <v>1</v>
      </c>
      <c r="D62" s="162" t="s">
        <v>115</v>
      </c>
      <c r="E62" s="163"/>
      <c r="F62" s="163"/>
      <c r="G62" s="163"/>
      <c r="H62" s="163"/>
      <c r="I62" s="163"/>
      <c r="J62" s="164"/>
    </row>
    <row r="63" spans="2:10" ht="60" customHeight="1" x14ac:dyDescent="0.2">
      <c r="B63" s="76"/>
      <c r="C63" s="34">
        <v>2</v>
      </c>
      <c r="D63" s="165" t="s">
        <v>116</v>
      </c>
      <c r="E63" s="166"/>
      <c r="F63" s="166"/>
      <c r="G63" s="166"/>
      <c r="H63" s="166"/>
      <c r="I63" s="166"/>
      <c r="J63" s="167"/>
    </row>
    <row r="64" spans="2:10" ht="84.75" customHeight="1" x14ac:dyDescent="0.2">
      <c r="B64" s="76"/>
      <c r="C64" s="33">
        <v>3</v>
      </c>
      <c r="D64" s="162" t="s">
        <v>114</v>
      </c>
      <c r="E64" s="163"/>
      <c r="F64" s="163"/>
      <c r="G64" s="163"/>
      <c r="H64" s="163"/>
      <c r="I64" s="163"/>
      <c r="J64" s="164"/>
    </row>
    <row r="65" spans="2:10" ht="48" customHeight="1" x14ac:dyDescent="0.2">
      <c r="B65" s="76"/>
      <c r="C65" s="34">
        <v>4</v>
      </c>
      <c r="D65" s="165" t="s">
        <v>113</v>
      </c>
      <c r="E65" s="166"/>
      <c r="F65" s="166"/>
      <c r="G65" s="166"/>
      <c r="H65" s="166"/>
      <c r="I65" s="166"/>
      <c r="J65" s="167"/>
    </row>
    <row r="66" spans="2:10" x14ac:dyDescent="0.2">
      <c r="B66" s="77"/>
      <c r="C66" s="33">
        <v>5</v>
      </c>
      <c r="D66" s="78"/>
      <c r="E66" s="79"/>
      <c r="F66" s="79"/>
      <c r="G66" s="79"/>
      <c r="H66" s="79"/>
      <c r="I66" s="79"/>
      <c r="J66" s="80"/>
    </row>
    <row r="67" spans="2:10" x14ac:dyDescent="0.2">
      <c r="B67" s="72"/>
      <c r="C67" s="73"/>
      <c r="D67" s="73"/>
      <c r="E67" s="73"/>
      <c r="F67" s="73"/>
      <c r="G67" s="73"/>
      <c r="H67" s="73"/>
      <c r="I67" s="73"/>
      <c r="J67" s="74"/>
    </row>
    <row r="68" spans="2:10" ht="50.25" customHeight="1" x14ac:dyDescent="0.2">
      <c r="B68" s="75" t="s">
        <v>34</v>
      </c>
      <c r="C68" s="33">
        <v>1</v>
      </c>
      <c r="D68" s="162" t="s">
        <v>117</v>
      </c>
      <c r="E68" s="163"/>
      <c r="F68" s="163"/>
      <c r="G68" s="163"/>
      <c r="H68" s="163"/>
      <c r="I68" s="163"/>
      <c r="J68" s="164"/>
    </row>
    <row r="69" spans="2:10" ht="48" customHeight="1" x14ac:dyDescent="0.2">
      <c r="B69" s="76"/>
      <c r="C69" s="34">
        <v>2</v>
      </c>
      <c r="D69" s="165" t="s">
        <v>118</v>
      </c>
      <c r="E69" s="166"/>
      <c r="F69" s="166"/>
      <c r="G69" s="166"/>
      <c r="H69" s="166"/>
      <c r="I69" s="166"/>
      <c r="J69" s="167"/>
    </row>
    <row r="70" spans="2:10" ht="43.5" customHeight="1" x14ac:dyDescent="0.2">
      <c r="B70" s="76"/>
      <c r="C70" s="33">
        <v>3</v>
      </c>
      <c r="D70" s="162" t="s">
        <v>119</v>
      </c>
      <c r="E70" s="163"/>
      <c r="F70" s="163"/>
      <c r="G70" s="163"/>
      <c r="H70" s="163"/>
      <c r="I70" s="163"/>
      <c r="J70" s="164"/>
    </row>
    <row r="71" spans="2:10" ht="50.25" customHeight="1" x14ac:dyDescent="0.2">
      <c r="B71" s="76"/>
      <c r="C71" s="34">
        <v>4</v>
      </c>
      <c r="D71" s="165" t="s">
        <v>113</v>
      </c>
      <c r="E71" s="166"/>
      <c r="F71" s="166"/>
      <c r="G71" s="166"/>
      <c r="H71" s="166"/>
      <c r="I71" s="166"/>
      <c r="J71" s="167"/>
    </row>
    <row r="72" spans="2:10" x14ac:dyDescent="0.2">
      <c r="B72" s="77"/>
      <c r="C72" s="33">
        <v>5</v>
      </c>
      <c r="D72" s="78"/>
      <c r="E72" s="79"/>
      <c r="F72" s="79"/>
      <c r="G72" s="79"/>
      <c r="H72" s="79"/>
      <c r="I72" s="79"/>
      <c r="J72" s="80"/>
    </row>
    <row r="73" spans="2:10" x14ac:dyDescent="0.2">
      <c r="B73" s="72"/>
      <c r="C73" s="73"/>
      <c r="D73" s="73"/>
      <c r="E73" s="73"/>
      <c r="F73" s="73"/>
      <c r="G73" s="73"/>
      <c r="H73" s="73"/>
      <c r="I73" s="73"/>
      <c r="J73" s="74"/>
    </row>
    <row r="74" spans="2:10" ht="58.5" customHeight="1" x14ac:dyDescent="0.2">
      <c r="B74" s="169" t="s">
        <v>35</v>
      </c>
      <c r="C74" s="170">
        <v>1</v>
      </c>
      <c r="D74" s="162" t="s">
        <v>120</v>
      </c>
      <c r="E74" s="163"/>
      <c r="F74" s="163"/>
      <c r="G74" s="163"/>
      <c r="H74" s="163"/>
      <c r="I74" s="163"/>
      <c r="J74" s="164"/>
    </row>
    <row r="75" spans="2:10" ht="81.75" customHeight="1" x14ac:dyDescent="0.2">
      <c r="B75" s="171"/>
      <c r="C75" s="172">
        <v>2</v>
      </c>
      <c r="D75" s="165" t="s">
        <v>122</v>
      </c>
      <c r="E75" s="166"/>
      <c r="F75" s="166"/>
      <c r="G75" s="166"/>
      <c r="H75" s="166"/>
      <c r="I75" s="166"/>
      <c r="J75" s="167"/>
    </row>
    <row r="76" spans="2:10" ht="48.75" customHeight="1" x14ac:dyDescent="0.2">
      <c r="B76" s="171"/>
      <c r="C76" s="170">
        <v>3</v>
      </c>
      <c r="D76" s="162" t="s">
        <v>123</v>
      </c>
      <c r="E76" s="163"/>
      <c r="F76" s="163"/>
      <c r="G76" s="163"/>
      <c r="H76" s="163"/>
      <c r="I76" s="163"/>
      <c r="J76" s="164"/>
    </row>
    <row r="77" spans="2:10" ht="33" customHeight="1" x14ac:dyDescent="0.2">
      <c r="B77" s="171"/>
      <c r="C77" s="172">
        <v>4</v>
      </c>
      <c r="D77" s="165" t="s">
        <v>113</v>
      </c>
      <c r="E77" s="166"/>
      <c r="F77" s="166"/>
      <c r="G77" s="166"/>
      <c r="H77" s="166"/>
      <c r="I77" s="166"/>
      <c r="J77" s="167"/>
    </row>
    <row r="78" spans="2:10" x14ac:dyDescent="0.2">
      <c r="B78" s="173"/>
      <c r="C78" s="170">
        <v>5</v>
      </c>
      <c r="D78" s="162"/>
      <c r="E78" s="163"/>
      <c r="F78" s="163"/>
      <c r="G78" s="163"/>
      <c r="H78" s="163"/>
      <c r="I78" s="163"/>
      <c r="J78" s="164"/>
    </row>
    <row r="79" spans="2:10" x14ac:dyDescent="0.2">
      <c r="B79" s="174"/>
      <c r="C79" s="175"/>
      <c r="D79" s="175"/>
      <c r="E79" s="175"/>
      <c r="F79" s="175"/>
      <c r="G79" s="175"/>
      <c r="H79" s="175"/>
      <c r="I79" s="175"/>
      <c r="J79" s="176"/>
    </row>
    <row r="80" spans="2:10" ht="64.5" customHeight="1" x14ac:dyDescent="0.2">
      <c r="B80" s="169" t="s">
        <v>37</v>
      </c>
      <c r="C80" s="170">
        <v>1</v>
      </c>
      <c r="D80" s="179" t="s">
        <v>121</v>
      </c>
      <c r="E80" s="180"/>
      <c r="F80" s="180"/>
      <c r="G80" s="180"/>
      <c r="H80" s="180"/>
      <c r="I80" s="180"/>
      <c r="J80" s="181"/>
    </row>
    <row r="81" spans="2:10" ht="51" customHeight="1" x14ac:dyDescent="0.2">
      <c r="B81" s="171"/>
      <c r="C81" s="172">
        <v>2</v>
      </c>
      <c r="D81" s="179" t="s">
        <v>123</v>
      </c>
      <c r="E81" s="180"/>
      <c r="F81" s="180"/>
      <c r="G81" s="180"/>
      <c r="H81" s="180"/>
      <c r="I81" s="180"/>
      <c r="J81" s="181"/>
    </row>
    <row r="82" spans="2:10" ht="57.75" customHeight="1" x14ac:dyDescent="0.2">
      <c r="B82" s="171"/>
      <c r="C82" s="170">
        <v>3</v>
      </c>
      <c r="D82" s="165" t="s">
        <v>113</v>
      </c>
      <c r="E82" s="166"/>
      <c r="F82" s="166"/>
      <c r="G82" s="166"/>
      <c r="H82" s="166"/>
      <c r="I82" s="166"/>
      <c r="J82" s="167"/>
    </row>
    <row r="83" spans="2:10" ht="42" customHeight="1" x14ac:dyDescent="0.2">
      <c r="B83" s="171"/>
      <c r="C83" s="172">
        <v>4</v>
      </c>
      <c r="D83" s="177"/>
      <c r="E83" s="178"/>
      <c r="F83" s="178"/>
      <c r="G83" s="178"/>
      <c r="H83" s="178"/>
      <c r="I83" s="178"/>
      <c r="J83" s="178"/>
    </row>
    <row r="84" spans="2:10" x14ac:dyDescent="0.2">
      <c r="B84" s="173"/>
      <c r="C84" s="170">
        <v>5</v>
      </c>
      <c r="D84" s="162"/>
      <c r="E84" s="163"/>
      <c r="F84" s="163"/>
      <c r="G84" s="163"/>
      <c r="H84" s="163"/>
      <c r="I84" s="163"/>
      <c r="J84" s="164"/>
    </row>
    <row r="85" spans="2:10" x14ac:dyDescent="0.2">
      <c r="B85" s="72"/>
      <c r="C85" s="73"/>
      <c r="D85" s="73"/>
      <c r="E85" s="73"/>
      <c r="F85" s="73"/>
      <c r="G85" s="73"/>
      <c r="H85" s="73"/>
      <c r="I85" s="73"/>
      <c r="J85" s="74"/>
    </row>
    <row r="86" spans="2:10" x14ac:dyDescent="0.2">
      <c r="B86" s="75" t="s">
        <v>39</v>
      </c>
      <c r="C86" s="33">
        <v>1</v>
      </c>
      <c r="D86" s="78"/>
      <c r="E86" s="79"/>
      <c r="F86" s="79"/>
      <c r="G86" s="79"/>
      <c r="H86" s="79"/>
      <c r="I86" s="79"/>
      <c r="J86" s="80"/>
    </row>
    <row r="87" spans="2:10" x14ac:dyDescent="0.2">
      <c r="B87" s="76"/>
      <c r="C87" s="34">
        <v>2</v>
      </c>
      <c r="D87" s="81"/>
      <c r="E87" s="82"/>
      <c r="F87" s="82"/>
      <c r="G87" s="82"/>
      <c r="H87" s="82"/>
      <c r="I87" s="82"/>
      <c r="J87" s="83"/>
    </row>
    <row r="88" spans="2:10" x14ac:dyDescent="0.2">
      <c r="B88" s="76"/>
      <c r="C88" s="33">
        <v>3</v>
      </c>
      <c r="D88" s="78"/>
      <c r="E88" s="79"/>
      <c r="F88" s="79"/>
      <c r="G88" s="79"/>
      <c r="H88" s="79"/>
      <c r="I88" s="79"/>
      <c r="J88" s="80"/>
    </row>
    <row r="89" spans="2:10" x14ac:dyDescent="0.2">
      <c r="B89" s="76"/>
      <c r="C89" s="34">
        <v>4</v>
      </c>
      <c r="D89" s="81"/>
      <c r="E89" s="82"/>
      <c r="F89" s="82"/>
      <c r="G89" s="82"/>
      <c r="H89" s="82"/>
      <c r="I89" s="82"/>
      <c r="J89" s="83"/>
    </row>
    <row r="90" spans="2:10" x14ac:dyDescent="0.2">
      <c r="B90" s="77"/>
      <c r="C90" s="33">
        <v>5</v>
      </c>
      <c r="D90" s="78"/>
      <c r="E90" s="79"/>
      <c r="F90" s="79"/>
      <c r="G90" s="79"/>
      <c r="H90" s="79"/>
      <c r="I90" s="79"/>
      <c r="J90" s="80"/>
    </row>
    <row r="93" spans="2:10" x14ac:dyDescent="0.2">
      <c r="B93" s="97" t="s">
        <v>52</v>
      </c>
      <c r="C93" s="97"/>
      <c r="D93" s="97"/>
      <c r="E93" s="97"/>
      <c r="F93" s="97"/>
      <c r="G93" s="97"/>
      <c r="H93" s="97"/>
      <c r="I93" s="97"/>
      <c r="J93" s="97"/>
    </row>
    <row r="94" spans="2:10" x14ac:dyDescent="0.2">
      <c r="B94" s="98"/>
      <c r="C94" s="98"/>
      <c r="D94" s="98"/>
      <c r="E94" s="98"/>
      <c r="F94" s="98"/>
      <c r="G94" s="98"/>
      <c r="H94" s="98"/>
      <c r="I94" s="98"/>
      <c r="J94" s="98"/>
    </row>
    <row r="95" spans="2:10" x14ac:dyDescent="0.2">
      <c r="B95" s="98"/>
      <c r="C95" s="98"/>
      <c r="D95" s="98"/>
      <c r="E95" s="98"/>
      <c r="F95" s="98"/>
      <c r="G95" s="98"/>
      <c r="H95" s="98"/>
      <c r="I95" s="98"/>
      <c r="J95" s="98"/>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4:J84"/>
    <mergeCell ref="D83:J83"/>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47"/>
  <sheetViews>
    <sheetView view="pageLayout" topLeftCell="A8" workbookViewId="0">
      <selection activeCell="D22" sqref="D22"/>
    </sheetView>
  </sheetViews>
  <sheetFormatPr baseColWidth="10" defaultColWidth="11.42578125" defaultRowHeight="14.25" x14ac:dyDescent="0.2"/>
  <cols>
    <col min="1" max="1" width="0.42578125" style="1" customWidth="1"/>
    <col min="2" max="16" width="6" style="1" customWidth="1"/>
    <col min="17" max="17" width="0.42578125" style="1" customWidth="1"/>
    <col min="18" max="16384" width="11.42578125" style="1"/>
  </cols>
  <sheetData>
    <row r="1" spans="2:16" ht="25.5" customHeight="1" x14ac:dyDescent="0.2">
      <c r="B1" s="121" t="s">
        <v>47</v>
      </c>
      <c r="C1" s="119"/>
      <c r="D1" s="119"/>
      <c r="E1" s="119"/>
      <c r="F1" s="119"/>
      <c r="G1" s="119"/>
      <c r="H1" s="119"/>
      <c r="I1" s="119"/>
      <c r="J1" s="119"/>
      <c r="K1" s="119"/>
      <c r="L1" s="119"/>
      <c r="M1" s="119"/>
      <c r="N1" s="119"/>
      <c r="O1" s="119"/>
      <c r="P1" s="119"/>
    </row>
    <row r="2" spans="2:16" ht="18" x14ac:dyDescent="0.2">
      <c r="B2" s="129"/>
      <c r="C2" s="129"/>
      <c r="D2" s="129"/>
      <c r="E2" s="129"/>
      <c r="F2" s="129"/>
      <c r="G2" s="129"/>
      <c r="H2" s="129"/>
      <c r="I2" s="129"/>
      <c r="J2" s="129"/>
      <c r="K2" s="129"/>
      <c r="L2" s="129"/>
      <c r="M2" s="129"/>
      <c r="N2" s="129"/>
      <c r="O2" s="129"/>
      <c r="P2" s="129"/>
    </row>
    <row r="3" spans="2:16" ht="18" x14ac:dyDescent="0.2">
      <c r="B3" s="21"/>
      <c r="C3" s="21"/>
      <c r="D3" s="21"/>
      <c r="E3" s="21"/>
      <c r="F3" s="21"/>
      <c r="G3" s="21"/>
      <c r="H3" s="21"/>
      <c r="I3" s="21"/>
      <c r="J3" s="21"/>
      <c r="K3" s="21"/>
      <c r="L3" s="21"/>
      <c r="M3" s="21"/>
      <c r="N3" s="21"/>
      <c r="O3" s="21"/>
      <c r="P3" s="21"/>
    </row>
    <row r="4" spans="2:16" ht="45.75" customHeight="1" x14ac:dyDescent="0.2">
      <c r="B4" s="124" t="s">
        <v>43</v>
      </c>
      <c r="C4" s="98"/>
      <c r="D4" s="98"/>
      <c r="E4" s="98"/>
      <c r="F4" s="98"/>
      <c r="G4" s="98"/>
      <c r="H4" s="98"/>
      <c r="I4" s="98"/>
      <c r="J4" s="98"/>
      <c r="K4" s="98"/>
      <c r="L4" s="98"/>
      <c r="M4" s="98"/>
      <c r="N4" s="98"/>
      <c r="O4" s="98"/>
      <c r="P4" s="98"/>
    </row>
    <row r="5" spans="2:16" ht="7.5" customHeight="1" x14ac:dyDescent="0.2">
      <c r="C5" s="2"/>
      <c r="D5" s="2"/>
      <c r="E5" s="2"/>
      <c r="F5" s="2"/>
      <c r="G5" s="2"/>
      <c r="H5" s="2"/>
      <c r="I5" s="2"/>
      <c r="J5" s="2"/>
      <c r="K5" s="2"/>
    </row>
    <row r="6" spans="2:16" ht="15" customHeight="1" x14ac:dyDescent="0.2">
      <c r="B6" s="125" t="s">
        <v>18</v>
      </c>
      <c r="C6" s="125" t="s">
        <v>20</v>
      </c>
      <c r="D6" s="126" t="s">
        <v>11</v>
      </c>
      <c r="E6" s="126"/>
      <c r="F6" s="126"/>
      <c r="G6" s="126"/>
      <c r="H6" s="126" t="s">
        <v>12</v>
      </c>
      <c r="I6" s="126"/>
      <c r="J6" s="126"/>
      <c r="K6" s="126"/>
      <c r="L6" s="126" t="s">
        <v>30</v>
      </c>
      <c r="M6" s="126"/>
      <c r="N6" s="126"/>
      <c r="O6" s="126"/>
      <c r="P6" s="126"/>
    </row>
    <row r="7" spans="2:16" x14ac:dyDescent="0.2">
      <c r="B7" s="125"/>
      <c r="C7" s="125"/>
      <c r="D7" s="25" t="s">
        <v>16</v>
      </c>
      <c r="E7" s="26" t="s">
        <v>17</v>
      </c>
      <c r="F7" s="27" t="s">
        <v>18</v>
      </c>
      <c r="G7" s="28" t="s">
        <v>19</v>
      </c>
      <c r="H7" s="127" t="s">
        <v>21</v>
      </c>
      <c r="I7" s="127"/>
      <c r="J7" s="127"/>
      <c r="K7" s="127"/>
      <c r="L7" s="128" t="s">
        <v>22</v>
      </c>
      <c r="M7" s="128"/>
      <c r="N7" s="128"/>
      <c r="O7" s="128"/>
      <c r="P7" s="128"/>
    </row>
    <row r="8" spans="2:16" ht="18.75" customHeight="1" x14ac:dyDescent="0.2">
      <c r="B8" s="122" t="s">
        <v>53</v>
      </c>
      <c r="C8" s="7">
        <v>1</v>
      </c>
      <c r="D8" s="36">
        <v>0</v>
      </c>
      <c r="E8" s="37">
        <v>21</v>
      </c>
      <c r="F8" s="37">
        <v>12</v>
      </c>
      <c r="G8" s="38">
        <v>0</v>
      </c>
      <c r="H8" s="24">
        <f>D8/SUM(D8:G8)</f>
        <v>0</v>
      </c>
      <c r="I8" s="24">
        <f>E8/SUM(D8:G8)</f>
        <v>0.63636363636363635</v>
      </c>
      <c r="J8" s="24">
        <f>F8/SUM(D8:G8)</f>
        <v>0.36363636363636365</v>
      </c>
      <c r="K8" s="24">
        <f>G8/SUM(D8:G8)</f>
        <v>0</v>
      </c>
      <c r="L8" s="123"/>
      <c r="M8" s="123"/>
      <c r="N8" s="123"/>
      <c r="O8" s="123"/>
      <c r="P8" s="123"/>
    </row>
    <row r="9" spans="2:16" ht="18.75" customHeight="1" x14ac:dyDescent="0.2">
      <c r="B9" s="122"/>
      <c r="C9" s="7">
        <v>2</v>
      </c>
      <c r="D9" s="36">
        <v>0</v>
      </c>
      <c r="E9" s="37">
        <v>11</v>
      </c>
      <c r="F9" s="37">
        <v>10</v>
      </c>
      <c r="G9" s="38">
        <v>12</v>
      </c>
      <c r="H9" s="24">
        <f>D9/SUM(D9:G9)</f>
        <v>0</v>
      </c>
      <c r="I9" s="24">
        <f>E9/SUM(D9:G9)</f>
        <v>0.33333333333333331</v>
      </c>
      <c r="J9" s="24">
        <f>F9/SUM(D9:G9)</f>
        <v>0.30303030303030304</v>
      </c>
      <c r="K9" s="24">
        <f>G9/SUM(D9:G9)</f>
        <v>0.36363636363636365</v>
      </c>
      <c r="L9" s="123"/>
      <c r="M9" s="123"/>
      <c r="N9" s="123"/>
      <c r="O9" s="123"/>
      <c r="P9" s="123"/>
    </row>
    <row r="10" spans="2:16" ht="18.75" customHeight="1" x14ac:dyDescent="0.2">
      <c r="B10" s="122"/>
      <c r="C10" s="7">
        <v>3</v>
      </c>
      <c r="D10" s="36">
        <v>2</v>
      </c>
      <c r="E10" s="37">
        <v>10</v>
      </c>
      <c r="F10" s="37">
        <v>13</v>
      </c>
      <c r="G10" s="38">
        <v>8</v>
      </c>
      <c r="H10" s="24">
        <f>D10/SUM(D10:G10)</f>
        <v>6.0606060606060608E-2</v>
      </c>
      <c r="I10" s="24">
        <f>E10/SUM(D10:G10)</f>
        <v>0.30303030303030304</v>
      </c>
      <c r="J10" s="24">
        <f>F10/SUM(D10:G10)</f>
        <v>0.39393939393939392</v>
      </c>
      <c r="K10" s="24">
        <f>G10/SUM(D10:G10)</f>
        <v>0.24242424242424243</v>
      </c>
      <c r="L10" s="123"/>
      <c r="M10" s="123"/>
      <c r="N10" s="123"/>
      <c r="O10" s="123"/>
      <c r="P10" s="123"/>
    </row>
    <row r="11" spans="2:16" ht="18.75" customHeight="1" x14ac:dyDescent="0.2">
      <c r="B11" s="122"/>
      <c r="C11" s="7">
        <v>4</v>
      </c>
      <c r="D11" s="36">
        <v>2</v>
      </c>
      <c r="E11" s="37">
        <v>3</v>
      </c>
      <c r="F11" s="37">
        <v>26</v>
      </c>
      <c r="G11" s="38">
        <v>2</v>
      </c>
      <c r="H11" s="24">
        <f>D11/SUM(D11:G11)</f>
        <v>6.0606060606060608E-2</v>
      </c>
      <c r="I11" s="24">
        <f>E11/SUM(D11:G11)</f>
        <v>9.0909090909090912E-2</v>
      </c>
      <c r="J11" s="24">
        <f>F11/SUM(D11:G11)</f>
        <v>0.78787878787878785</v>
      </c>
      <c r="K11" s="24">
        <f>G11/SUM(D11:G11)</f>
        <v>6.0606060606060608E-2</v>
      </c>
      <c r="L11" s="123"/>
      <c r="M11" s="123"/>
      <c r="N11" s="123"/>
      <c r="O11" s="123"/>
      <c r="P11" s="123"/>
    </row>
    <row r="13" spans="2:16" ht="15" customHeight="1" x14ac:dyDescent="0.2">
      <c r="B13" s="125" t="s">
        <v>18</v>
      </c>
      <c r="C13" s="125" t="s">
        <v>20</v>
      </c>
      <c r="D13" s="126" t="s">
        <v>11</v>
      </c>
      <c r="E13" s="126"/>
      <c r="F13" s="126"/>
      <c r="G13" s="126"/>
      <c r="H13" s="126" t="s">
        <v>12</v>
      </c>
      <c r="I13" s="126"/>
      <c r="J13" s="126"/>
      <c r="K13" s="126"/>
      <c r="L13" s="126" t="s">
        <v>30</v>
      </c>
      <c r="M13" s="126"/>
      <c r="N13" s="126"/>
      <c r="O13" s="126"/>
      <c r="P13" s="126"/>
    </row>
    <row r="14" spans="2:16" x14ac:dyDescent="0.2">
      <c r="B14" s="125"/>
      <c r="C14" s="125"/>
      <c r="D14" s="25" t="s">
        <v>16</v>
      </c>
      <c r="E14" s="26" t="s">
        <v>17</v>
      </c>
      <c r="F14" s="27" t="s">
        <v>18</v>
      </c>
      <c r="G14" s="28" t="s">
        <v>19</v>
      </c>
      <c r="H14" s="127" t="s">
        <v>21</v>
      </c>
      <c r="I14" s="127"/>
      <c r="J14" s="127"/>
      <c r="K14" s="127"/>
      <c r="L14" s="128" t="s">
        <v>22</v>
      </c>
      <c r="M14" s="128"/>
      <c r="N14" s="128"/>
      <c r="O14" s="128"/>
      <c r="P14" s="128"/>
    </row>
    <row r="15" spans="2:16" ht="18.75" customHeight="1" x14ac:dyDescent="0.2">
      <c r="B15" s="122" t="s">
        <v>54</v>
      </c>
      <c r="C15" s="7">
        <v>1</v>
      </c>
      <c r="D15" s="36">
        <v>2</v>
      </c>
      <c r="E15" s="37">
        <v>39</v>
      </c>
      <c r="F15" s="37">
        <v>10</v>
      </c>
      <c r="G15" s="38">
        <v>0</v>
      </c>
      <c r="H15" s="24">
        <f>D15/SUM(D15:G15)</f>
        <v>3.9215686274509803E-2</v>
      </c>
      <c r="I15" s="24">
        <f>E15/SUM(D15:G15)</f>
        <v>0.76470588235294112</v>
      </c>
      <c r="J15" s="24">
        <f>F15/SUM(D15:G15)</f>
        <v>0.19607843137254902</v>
      </c>
      <c r="K15" s="24">
        <f>G15/SUM(D15:G15)</f>
        <v>0</v>
      </c>
      <c r="L15" s="123"/>
      <c r="M15" s="123"/>
      <c r="N15" s="123"/>
      <c r="O15" s="123"/>
      <c r="P15" s="123"/>
    </row>
    <row r="16" spans="2:16" ht="18.75" customHeight="1" x14ac:dyDescent="0.2">
      <c r="B16" s="122"/>
      <c r="C16" s="7">
        <v>2</v>
      </c>
      <c r="D16" s="36">
        <v>2</v>
      </c>
      <c r="E16" s="37">
        <v>16</v>
      </c>
      <c r="F16" s="37">
        <v>32</v>
      </c>
      <c r="G16" s="38">
        <v>1</v>
      </c>
      <c r="H16" s="24">
        <f>D16/SUM(D16:G16)</f>
        <v>3.9215686274509803E-2</v>
      </c>
      <c r="I16" s="24">
        <f>E16/SUM(D16:G16)</f>
        <v>0.31372549019607843</v>
      </c>
      <c r="J16" s="24">
        <f>F16/SUM(D16:G16)</f>
        <v>0.62745098039215685</v>
      </c>
      <c r="K16" s="24">
        <f>G16/SUM(D16:G16)</f>
        <v>1.9607843137254902E-2</v>
      </c>
      <c r="L16" s="123"/>
      <c r="M16" s="123"/>
      <c r="N16" s="123"/>
      <c r="O16" s="123"/>
      <c r="P16" s="123"/>
    </row>
    <row r="17" spans="2:16" ht="18.75" customHeight="1" x14ac:dyDescent="0.2">
      <c r="B17" s="122"/>
      <c r="C17" s="7">
        <v>3</v>
      </c>
      <c r="D17" s="36">
        <v>5</v>
      </c>
      <c r="E17" s="37">
        <v>23</v>
      </c>
      <c r="F17" s="37">
        <v>23</v>
      </c>
      <c r="G17" s="38">
        <v>0</v>
      </c>
      <c r="H17" s="24">
        <f>D17/SUM(D17:G17)</f>
        <v>9.8039215686274508E-2</v>
      </c>
      <c r="I17" s="24">
        <f>E17/SUM(D17:G17)</f>
        <v>0.45098039215686275</v>
      </c>
      <c r="J17" s="24">
        <f>F17/SUM(D17:G17)</f>
        <v>0.45098039215686275</v>
      </c>
      <c r="K17" s="24">
        <f>G17/SUM(D17:G17)</f>
        <v>0</v>
      </c>
      <c r="L17" s="123"/>
      <c r="M17" s="123"/>
      <c r="N17" s="123"/>
      <c r="O17" s="123"/>
      <c r="P17" s="123"/>
    </row>
    <row r="18" spans="2:16" ht="18.75" customHeight="1" x14ac:dyDescent="0.2">
      <c r="B18" s="122"/>
      <c r="C18" s="7">
        <v>4</v>
      </c>
      <c r="D18" s="36">
        <v>11</v>
      </c>
      <c r="E18" s="37">
        <v>19</v>
      </c>
      <c r="F18" s="37">
        <v>19</v>
      </c>
      <c r="G18" s="38">
        <v>1</v>
      </c>
      <c r="H18" s="24">
        <f>D18/SUM(D18:G18)</f>
        <v>0.22</v>
      </c>
      <c r="I18" s="24">
        <f>E18/SUM(D18:G18)</f>
        <v>0.38</v>
      </c>
      <c r="J18" s="24">
        <f>F18/SUM(D18:G18)</f>
        <v>0.38</v>
      </c>
      <c r="K18" s="24">
        <f>G18/SUM(D18:G18)</f>
        <v>0.02</v>
      </c>
      <c r="L18" s="123"/>
      <c r="M18" s="123"/>
      <c r="N18" s="123"/>
      <c r="O18" s="123"/>
      <c r="P18" s="123"/>
    </row>
    <row r="20" spans="2:16" ht="15" customHeight="1" x14ac:dyDescent="0.2">
      <c r="B20" s="125" t="s">
        <v>18</v>
      </c>
      <c r="C20" s="125" t="s">
        <v>20</v>
      </c>
      <c r="D20" s="126" t="s">
        <v>11</v>
      </c>
      <c r="E20" s="126"/>
      <c r="F20" s="126"/>
      <c r="G20" s="126"/>
      <c r="H20" s="126" t="s">
        <v>12</v>
      </c>
      <c r="I20" s="126"/>
      <c r="J20" s="126"/>
      <c r="K20" s="126"/>
      <c r="L20" s="126" t="s">
        <v>30</v>
      </c>
      <c r="M20" s="126"/>
      <c r="N20" s="126"/>
      <c r="O20" s="126"/>
      <c r="P20" s="126"/>
    </row>
    <row r="21" spans="2:16" x14ac:dyDescent="0.2">
      <c r="B21" s="125"/>
      <c r="C21" s="125"/>
      <c r="D21" s="25" t="s">
        <v>16</v>
      </c>
      <c r="E21" s="26" t="s">
        <v>17</v>
      </c>
      <c r="F21" s="27" t="s">
        <v>18</v>
      </c>
      <c r="G21" s="28" t="s">
        <v>19</v>
      </c>
      <c r="H21" s="127" t="s">
        <v>21</v>
      </c>
      <c r="I21" s="127"/>
      <c r="J21" s="127"/>
      <c r="K21" s="127"/>
      <c r="L21" s="128" t="s">
        <v>22</v>
      </c>
      <c r="M21" s="128"/>
      <c r="N21" s="128"/>
      <c r="O21" s="128"/>
      <c r="P21" s="128"/>
    </row>
    <row r="22" spans="2:16" ht="18.75" customHeight="1" x14ac:dyDescent="0.2">
      <c r="B22" s="122" t="s">
        <v>55</v>
      </c>
      <c r="C22" s="7">
        <v>1</v>
      </c>
      <c r="D22" s="36">
        <v>0</v>
      </c>
      <c r="E22" s="37">
        <v>13</v>
      </c>
      <c r="F22" s="37">
        <v>10</v>
      </c>
      <c r="G22" s="38">
        <v>0</v>
      </c>
      <c r="H22" s="24">
        <f>D22/SUM(D22:G22)</f>
        <v>0</v>
      </c>
      <c r="I22" s="24">
        <f>E22/SUM(D22:G22)</f>
        <v>0.56521739130434778</v>
      </c>
      <c r="J22" s="24">
        <f>F22/SUM(D22:G22)</f>
        <v>0.43478260869565216</v>
      </c>
      <c r="K22" s="24">
        <f>G22/SUM(D22:G22)</f>
        <v>0</v>
      </c>
      <c r="L22" s="123"/>
      <c r="M22" s="123"/>
      <c r="N22" s="123"/>
      <c r="O22" s="123"/>
      <c r="P22" s="123"/>
    </row>
    <row r="23" spans="2:16" ht="18.75" customHeight="1" x14ac:dyDescent="0.2">
      <c r="B23" s="122"/>
      <c r="C23" s="7">
        <v>2</v>
      </c>
      <c r="D23" s="36">
        <v>0</v>
      </c>
      <c r="E23" s="37">
        <v>7</v>
      </c>
      <c r="F23" s="37">
        <v>13</v>
      </c>
      <c r="G23" s="38">
        <v>3</v>
      </c>
      <c r="H23" s="24">
        <f>D23/SUM(D23:G23)</f>
        <v>0</v>
      </c>
      <c r="I23" s="24">
        <f>E23/SUM(D23:G23)</f>
        <v>0.30434782608695654</v>
      </c>
      <c r="J23" s="24">
        <f>F23/SUM(D23:G23)</f>
        <v>0.56521739130434778</v>
      </c>
      <c r="K23" s="24">
        <f>G23/SUM(D23:G23)</f>
        <v>0.13043478260869565</v>
      </c>
      <c r="L23" s="123"/>
      <c r="M23" s="123"/>
      <c r="N23" s="123"/>
      <c r="O23" s="123"/>
      <c r="P23" s="123"/>
    </row>
    <row r="24" spans="2:16" ht="18.75" customHeight="1" x14ac:dyDescent="0.2">
      <c r="B24" s="122"/>
      <c r="C24" s="7">
        <v>3</v>
      </c>
      <c r="D24" s="36">
        <v>0</v>
      </c>
      <c r="E24" s="37">
        <v>8</v>
      </c>
      <c r="F24" s="37">
        <v>11</v>
      </c>
      <c r="G24" s="38">
        <v>4</v>
      </c>
      <c r="H24" s="24">
        <f>D24/SUM(D24:G24)</f>
        <v>0</v>
      </c>
      <c r="I24" s="24">
        <f>E24/SUM(D24:G24)</f>
        <v>0.34782608695652173</v>
      </c>
      <c r="J24" s="24">
        <f>F24/SUM(D24:G24)</f>
        <v>0.47826086956521741</v>
      </c>
      <c r="K24" s="24">
        <f>G24/SUM(D24:G24)</f>
        <v>0.17391304347826086</v>
      </c>
      <c r="L24" s="123"/>
      <c r="M24" s="123"/>
      <c r="N24" s="123"/>
      <c r="O24" s="123"/>
      <c r="P24" s="123"/>
    </row>
    <row r="25" spans="2:16" ht="18.75" customHeight="1" x14ac:dyDescent="0.2">
      <c r="B25" s="122"/>
      <c r="C25" s="7">
        <v>4</v>
      </c>
      <c r="D25" s="36">
        <v>0</v>
      </c>
      <c r="E25" s="37">
        <v>11</v>
      </c>
      <c r="F25" s="37">
        <v>9</v>
      </c>
      <c r="G25" s="38">
        <v>3</v>
      </c>
      <c r="H25" s="24">
        <f>D25/SUM(D25:G25)</f>
        <v>0</v>
      </c>
      <c r="I25" s="24">
        <f>E25/SUM(D25:G25)</f>
        <v>0.47826086956521741</v>
      </c>
      <c r="J25" s="24">
        <f>F25/SUM(D25:G25)</f>
        <v>0.39130434782608697</v>
      </c>
      <c r="K25" s="24">
        <f>G25/SUM(D25:G25)</f>
        <v>0.13043478260869565</v>
      </c>
      <c r="L25" s="123"/>
      <c r="M25" s="123"/>
      <c r="N25" s="123"/>
      <c r="O25" s="123"/>
      <c r="P25" s="123"/>
    </row>
    <row r="27" spans="2:16" ht="15" customHeight="1" x14ac:dyDescent="0.2">
      <c r="B27" s="125" t="s">
        <v>18</v>
      </c>
      <c r="C27" s="125" t="s">
        <v>20</v>
      </c>
      <c r="D27" s="126" t="s">
        <v>11</v>
      </c>
      <c r="E27" s="126"/>
      <c r="F27" s="126"/>
      <c r="G27" s="126"/>
      <c r="H27" s="126" t="s">
        <v>12</v>
      </c>
      <c r="I27" s="126"/>
      <c r="J27" s="126"/>
      <c r="K27" s="126"/>
      <c r="L27" s="126" t="s">
        <v>30</v>
      </c>
      <c r="M27" s="126"/>
      <c r="N27" s="126"/>
      <c r="O27" s="126"/>
      <c r="P27" s="126"/>
    </row>
    <row r="28" spans="2:16" x14ac:dyDescent="0.2">
      <c r="B28" s="125"/>
      <c r="C28" s="125"/>
      <c r="D28" s="25" t="s">
        <v>16</v>
      </c>
      <c r="E28" s="26" t="s">
        <v>17</v>
      </c>
      <c r="F28" s="27" t="s">
        <v>18</v>
      </c>
      <c r="G28" s="28" t="s">
        <v>19</v>
      </c>
      <c r="H28" s="127" t="s">
        <v>21</v>
      </c>
      <c r="I28" s="127"/>
      <c r="J28" s="127"/>
      <c r="K28" s="127"/>
      <c r="L28" s="128" t="s">
        <v>22</v>
      </c>
      <c r="M28" s="128"/>
      <c r="N28" s="128"/>
      <c r="O28" s="128"/>
      <c r="P28" s="128"/>
    </row>
    <row r="29" spans="2:16" ht="18.75" customHeight="1" x14ac:dyDescent="0.2">
      <c r="B29" s="122" t="s">
        <v>42</v>
      </c>
      <c r="C29" s="7">
        <v>1</v>
      </c>
      <c r="D29" s="13"/>
      <c r="E29" s="14"/>
      <c r="F29" s="14"/>
      <c r="G29" s="22"/>
      <c r="H29" s="24" t="e">
        <f>D29/SUM(D29:G29)</f>
        <v>#DIV/0!</v>
      </c>
      <c r="I29" s="24" t="e">
        <f>E29/SUM(D29:G29)</f>
        <v>#DIV/0!</v>
      </c>
      <c r="J29" s="24" t="e">
        <f>F29/SUM(D29:G29)</f>
        <v>#DIV/0!</v>
      </c>
      <c r="K29" s="24" t="e">
        <f>G29/SUM(D29:G29)</f>
        <v>#DIV/0!</v>
      </c>
      <c r="L29" s="123"/>
      <c r="M29" s="123"/>
      <c r="N29" s="123"/>
      <c r="O29" s="123"/>
      <c r="P29" s="123"/>
    </row>
    <row r="30" spans="2:16" ht="18.75" customHeight="1" x14ac:dyDescent="0.2">
      <c r="B30" s="122"/>
      <c r="C30" s="7">
        <v>2</v>
      </c>
      <c r="D30" s="18"/>
      <c r="E30" s="19"/>
      <c r="F30" s="19"/>
      <c r="G30" s="23"/>
      <c r="H30" s="24" t="e">
        <f>D30/SUM(D30:G30)</f>
        <v>#DIV/0!</v>
      </c>
      <c r="I30" s="24" t="e">
        <f>E30/SUM(D30:G30)</f>
        <v>#DIV/0!</v>
      </c>
      <c r="J30" s="24" t="e">
        <f>F30/SUM(D30:G30)</f>
        <v>#DIV/0!</v>
      </c>
      <c r="K30" s="24" t="e">
        <f>G30/SUM(D30:G30)</f>
        <v>#DIV/0!</v>
      </c>
      <c r="L30" s="123"/>
      <c r="M30" s="123"/>
      <c r="N30" s="123"/>
      <c r="O30" s="123"/>
      <c r="P30" s="123"/>
    </row>
    <row r="31" spans="2:16" ht="18.75" customHeight="1" x14ac:dyDescent="0.2">
      <c r="B31" s="122"/>
      <c r="C31" s="7">
        <v>3</v>
      </c>
      <c r="D31" s="13"/>
      <c r="E31" s="14"/>
      <c r="F31" s="14"/>
      <c r="G31" s="22"/>
      <c r="H31" s="24" t="e">
        <f>D31/SUM(D31:G31)</f>
        <v>#DIV/0!</v>
      </c>
      <c r="I31" s="24" t="e">
        <f>E31/SUM(D31:G31)</f>
        <v>#DIV/0!</v>
      </c>
      <c r="J31" s="24" t="e">
        <f>F31/SUM(D31:G31)</f>
        <v>#DIV/0!</v>
      </c>
      <c r="K31" s="24" t="e">
        <f>G31/SUM(D31:G31)</f>
        <v>#DIV/0!</v>
      </c>
      <c r="L31" s="123"/>
      <c r="M31" s="123"/>
      <c r="N31" s="123"/>
      <c r="O31" s="123"/>
      <c r="P31" s="123"/>
    </row>
    <row r="32" spans="2:16" ht="18.75" customHeight="1" x14ac:dyDescent="0.2">
      <c r="B32" s="122"/>
      <c r="C32" s="7">
        <v>4</v>
      </c>
      <c r="D32" s="18"/>
      <c r="E32" s="19"/>
      <c r="F32" s="19"/>
      <c r="G32" s="23"/>
      <c r="H32" s="24" t="e">
        <f>D32/SUM(D32:G32)</f>
        <v>#DIV/0!</v>
      </c>
      <c r="I32" s="24" t="e">
        <f>E32/SUM(D32:G32)</f>
        <v>#DIV/0!</v>
      </c>
      <c r="J32" s="24" t="e">
        <f>F32/SUM(D32:G32)</f>
        <v>#DIV/0!</v>
      </c>
      <c r="K32" s="24" t="e">
        <f>G32/SUM(D32:G32)</f>
        <v>#DIV/0!</v>
      </c>
      <c r="L32" s="123"/>
      <c r="M32" s="123"/>
      <c r="N32" s="123"/>
      <c r="O32" s="123"/>
      <c r="P32" s="123"/>
    </row>
    <row r="34" spans="2:16" ht="15" customHeight="1" x14ac:dyDescent="0.2">
      <c r="B34" s="125" t="s">
        <v>18</v>
      </c>
      <c r="C34" s="125" t="s">
        <v>20</v>
      </c>
      <c r="D34" s="126" t="s">
        <v>11</v>
      </c>
      <c r="E34" s="126"/>
      <c r="F34" s="126"/>
      <c r="G34" s="126"/>
      <c r="H34" s="126" t="s">
        <v>12</v>
      </c>
      <c r="I34" s="126"/>
      <c r="J34" s="126"/>
      <c r="K34" s="126"/>
      <c r="L34" s="126" t="s">
        <v>30</v>
      </c>
      <c r="M34" s="126"/>
      <c r="N34" s="126"/>
      <c r="O34" s="126"/>
      <c r="P34" s="126"/>
    </row>
    <row r="35" spans="2:16" x14ac:dyDescent="0.2">
      <c r="B35" s="125"/>
      <c r="C35" s="125"/>
      <c r="D35" s="25" t="s">
        <v>16</v>
      </c>
      <c r="E35" s="26" t="s">
        <v>17</v>
      </c>
      <c r="F35" s="27" t="s">
        <v>18</v>
      </c>
      <c r="G35" s="28" t="s">
        <v>19</v>
      </c>
      <c r="H35" s="127" t="s">
        <v>21</v>
      </c>
      <c r="I35" s="127"/>
      <c r="J35" s="127"/>
      <c r="K35" s="127"/>
      <c r="L35" s="128" t="s">
        <v>22</v>
      </c>
      <c r="M35" s="128"/>
      <c r="N35" s="128"/>
      <c r="O35" s="128"/>
      <c r="P35" s="128"/>
    </row>
    <row r="36" spans="2:16" ht="18.75" customHeight="1" x14ac:dyDescent="0.2">
      <c r="B36" s="122" t="s">
        <v>23</v>
      </c>
      <c r="C36" s="7">
        <v>1</v>
      </c>
      <c r="D36" s="13"/>
      <c r="E36" s="14"/>
      <c r="F36" s="14"/>
      <c r="G36" s="22"/>
      <c r="H36" s="24" t="e">
        <f>D36/SUM(D36:G36)</f>
        <v>#DIV/0!</v>
      </c>
      <c r="I36" s="24" t="e">
        <f>E36/SUM(D36:G36)</f>
        <v>#DIV/0!</v>
      </c>
      <c r="J36" s="24" t="e">
        <f>F36/SUM(D36:G36)</f>
        <v>#DIV/0!</v>
      </c>
      <c r="K36" s="24" t="e">
        <f>G36/SUM(D36:G36)</f>
        <v>#DIV/0!</v>
      </c>
      <c r="L36" s="123"/>
      <c r="M36" s="123"/>
      <c r="N36" s="123"/>
      <c r="O36" s="123"/>
      <c r="P36" s="123"/>
    </row>
    <row r="37" spans="2:16" ht="18.75" customHeight="1" x14ac:dyDescent="0.2">
      <c r="B37" s="122"/>
      <c r="C37" s="7">
        <v>2</v>
      </c>
      <c r="D37" s="18"/>
      <c r="E37" s="19"/>
      <c r="F37" s="19"/>
      <c r="G37" s="23"/>
      <c r="H37" s="24" t="e">
        <f>D37/SUM(D37:G37)</f>
        <v>#DIV/0!</v>
      </c>
      <c r="I37" s="24" t="e">
        <f>E37/SUM(D37:G37)</f>
        <v>#DIV/0!</v>
      </c>
      <c r="J37" s="24" t="e">
        <f>F37/SUM(D37:G37)</f>
        <v>#DIV/0!</v>
      </c>
      <c r="K37" s="24" t="e">
        <f>G37/SUM(D37:G37)</f>
        <v>#DIV/0!</v>
      </c>
      <c r="L37" s="123"/>
      <c r="M37" s="123"/>
      <c r="N37" s="123"/>
      <c r="O37" s="123"/>
      <c r="P37" s="123"/>
    </row>
    <row r="38" spans="2:16" ht="18.75" customHeight="1" x14ac:dyDescent="0.2">
      <c r="B38" s="122"/>
      <c r="C38" s="7">
        <v>3</v>
      </c>
      <c r="D38" s="13"/>
      <c r="E38" s="14"/>
      <c r="F38" s="14"/>
      <c r="G38" s="22"/>
      <c r="H38" s="24" t="e">
        <f>D38/SUM(D38:G38)</f>
        <v>#DIV/0!</v>
      </c>
      <c r="I38" s="24" t="e">
        <f>E38/SUM(D38:G38)</f>
        <v>#DIV/0!</v>
      </c>
      <c r="J38" s="24" t="e">
        <f>F38/SUM(D38:G38)</f>
        <v>#DIV/0!</v>
      </c>
      <c r="K38" s="24" t="e">
        <f>G38/SUM(D38:G38)</f>
        <v>#DIV/0!</v>
      </c>
      <c r="L38" s="123"/>
      <c r="M38" s="123"/>
      <c r="N38" s="123"/>
      <c r="O38" s="123"/>
      <c r="P38" s="123"/>
    </row>
    <row r="39" spans="2:16" ht="18.75" customHeight="1" x14ac:dyDescent="0.2">
      <c r="B39" s="122"/>
      <c r="C39" s="7">
        <v>4</v>
      </c>
      <c r="D39" s="18"/>
      <c r="E39" s="19"/>
      <c r="F39" s="19"/>
      <c r="G39" s="23"/>
      <c r="H39" s="24" t="e">
        <f>D39/SUM(D39:G39)</f>
        <v>#DIV/0!</v>
      </c>
      <c r="I39" s="24" t="e">
        <f>E39/SUM(D39:G39)</f>
        <v>#DIV/0!</v>
      </c>
      <c r="J39" s="24" t="e">
        <f>F39/SUM(D39:G39)</f>
        <v>#DIV/0!</v>
      </c>
      <c r="K39" s="24" t="e">
        <f>G39/SUM(D39:G39)</f>
        <v>#DIV/0!</v>
      </c>
      <c r="L39" s="123"/>
      <c r="M39" s="123"/>
      <c r="N39" s="123"/>
      <c r="O39" s="123"/>
      <c r="P39" s="123"/>
    </row>
    <row r="40" spans="2:16" ht="5.25" customHeight="1" x14ac:dyDescent="0.2"/>
    <row r="41" spans="2:16" ht="10.5" customHeight="1" x14ac:dyDescent="0.2">
      <c r="B41" s="29" t="s">
        <v>18</v>
      </c>
      <c r="C41" s="32" t="s">
        <v>24</v>
      </c>
      <c r="D41" s="30"/>
      <c r="E41" s="30"/>
      <c r="F41" s="30"/>
      <c r="G41" s="25" t="s">
        <v>16</v>
      </c>
      <c r="H41" s="31" t="s">
        <v>25</v>
      </c>
      <c r="I41" s="30"/>
      <c r="J41" s="30"/>
      <c r="K41" s="30"/>
      <c r="L41" s="27" t="s">
        <v>18</v>
      </c>
      <c r="M41" s="31" t="s">
        <v>27</v>
      </c>
      <c r="N41" s="30"/>
      <c r="O41" s="30"/>
      <c r="P41" s="30"/>
    </row>
    <row r="42" spans="2:16" ht="10.5" customHeight="1" x14ac:dyDescent="0.2">
      <c r="B42" s="29" t="s">
        <v>20</v>
      </c>
      <c r="C42" s="32" t="s">
        <v>9</v>
      </c>
      <c r="D42" s="30"/>
      <c r="E42" s="30"/>
      <c r="F42" s="30"/>
      <c r="G42" s="26" t="s">
        <v>17</v>
      </c>
      <c r="H42" s="31" t="s">
        <v>26</v>
      </c>
      <c r="I42" s="30"/>
      <c r="J42" s="30"/>
      <c r="K42" s="30"/>
      <c r="L42" s="28" t="s">
        <v>19</v>
      </c>
      <c r="M42" s="31" t="s">
        <v>28</v>
      </c>
      <c r="N42" s="30"/>
      <c r="O42" s="30"/>
      <c r="P42" s="30"/>
    </row>
    <row r="43" spans="2:16" x14ac:dyDescent="0.2">
      <c r="B43" s="30" t="s">
        <v>29</v>
      </c>
    </row>
    <row r="45" spans="2:16" x14ac:dyDescent="0.2">
      <c r="B45" s="119" t="s">
        <v>48</v>
      </c>
      <c r="C45" s="119"/>
      <c r="D45" s="119"/>
      <c r="E45" s="119"/>
      <c r="F45" s="119"/>
      <c r="G45" s="119"/>
      <c r="H45" s="39"/>
      <c r="I45" s="39"/>
      <c r="J45" s="39"/>
    </row>
    <row r="46" spans="2:16" ht="13.5" customHeight="1" x14ac:dyDescent="0.2">
      <c r="B46" s="120"/>
      <c r="C46" s="120"/>
      <c r="D46" s="120"/>
      <c r="E46" s="120"/>
      <c r="F46" s="120"/>
      <c r="G46" s="120"/>
      <c r="H46" s="120"/>
      <c r="I46" s="120"/>
      <c r="J46" s="120"/>
      <c r="K46" s="120"/>
      <c r="L46" s="120"/>
      <c r="M46" s="120"/>
      <c r="N46" s="120"/>
      <c r="O46" s="120"/>
      <c r="P46" s="120"/>
    </row>
    <row r="47" spans="2:16" x14ac:dyDescent="0.2">
      <c r="B47" s="120"/>
      <c r="C47" s="120"/>
      <c r="D47" s="120"/>
      <c r="E47" s="120"/>
      <c r="F47" s="120"/>
      <c r="G47" s="120"/>
      <c r="H47" s="120"/>
      <c r="I47" s="120"/>
      <c r="J47" s="120"/>
      <c r="K47" s="120"/>
      <c r="L47" s="120"/>
      <c r="M47" s="120"/>
      <c r="N47" s="120"/>
      <c r="O47" s="120"/>
      <c r="P47" s="120"/>
    </row>
  </sheetData>
  <mergeCells count="50">
    <mergeCell ref="B8:B11"/>
    <mergeCell ref="L8:P11"/>
    <mergeCell ref="B13:B14"/>
    <mergeCell ref="C13:C14"/>
    <mergeCell ref="D13:G13"/>
    <mergeCell ref="H13:K13"/>
    <mergeCell ref="L13:P13"/>
    <mergeCell ref="H14:K14"/>
    <mergeCell ref="L14:P14"/>
    <mergeCell ref="B2:P2"/>
    <mergeCell ref="B6:B7"/>
    <mergeCell ref="C6:C7"/>
    <mergeCell ref="D6:G6"/>
    <mergeCell ref="H6:K6"/>
    <mergeCell ref="L6:P6"/>
    <mergeCell ref="H7:K7"/>
    <mergeCell ref="L7:P7"/>
    <mergeCell ref="B15:B18"/>
    <mergeCell ref="L15:P18"/>
    <mergeCell ref="B20:B21"/>
    <mergeCell ref="C20:C21"/>
    <mergeCell ref="D20:G20"/>
    <mergeCell ref="H20:K20"/>
    <mergeCell ref="L20:P20"/>
    <mergeCell ref="H21:K21"/>
    <mergeCell ref="L21:P21"/>
    <mergeCell ref="L22:P25"/>
    <mergeCell ref="B27:B28"/>
    <mergeCell ref="C27:C28"/>
    <mergeCell ref="D27:G27"/>
    <mergeCell ref="H27:K27"/>
    <mergeCell ref="L27:P27"/>
    <mergeCell ref="H28:K28"/>
    <mergeCell ref="L28:P28"/>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s>
  <phoneticPr fontId="30"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Estrategias pedagógicas</vt:lpstr>
      <vt:lpstr>Escala y desempeños institucion</vt:lpstr>
      <vt:lpstr>C.SOC 5°</vt:lpstr>
      <vt:lpstr>C.SOC 9°</vt:lpstr>
      <vt:lpstr>C.SOC 11°</vt:lpstr>
      <vt:lpstr>CONSOL. C.SOCIALES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Yesid</cp:lastModifiedBy>
  <cp:lastPrinted>2019-09-03T23:22:39Z</cp:lastPrinted>
  <dcterms:created xsi:type="dcterms:W3CDTF">2019-06-10T12:48:45Z</dcterms:created>
  <dcterms:modified xsi:type="dcterms:W3CDTF">2021-04-30T15:29:24Z</dcterms:modified>
</cp:coreProperties>
</file>