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DIA E-2021-20221018T155702Z-001\"/>
    </mc:Choice>
  </mc:AlternateContent>
  <xr:revisionPtr revIDLastSave="0" documentId="8_{1D5677C8-C088-4048-9ACE-888BBB024964}" xr6:coauthVersionLast="47" xr6:coauthVersionMax="47" xr10:uidLastSave="{00000000-0000-0000-0000-000000000000}"/>
  <bookViews>
    <workbookView xWindow="-120" yWindow="-120" windowWidth="20730" windowHeight="11160" activeTab="20" xr2:uid="{00000000-000D-0000-FFFF-FFFF00000000}"/>
  </bookViews>
  <sheets>
    <sheet name="5° LENGUAJE (1)" sheetId="12" r:id="rId1"/>
    <sheet name="5° LENGUAJE (2)" sheetId="14" r:id="rId2"/>
    <sheet name="9° LENGUAJE(1)" sheetId="15" r:id="rId3"/>
    <sheet name="9° LENGUAJE (2)" sheetId="16" r:id="rId4"/>
    <sheet name="10° LENGUAJE (1)" sheetId="17" r:id="rId5"/>
    <sheet name="10°LENGUAJE (2)" sheetId="18" r:id="rId6"/>
    <sheet name="CUARTO MAT_H1" sheetId="11" r:id="rId7"/>
    <sheet name="CUARTO MAT_H2" sheetId="13" r:id="rId8"/>
    <sheet name="Noveno MAT_" sheetId="7" r:id="rId9"/>
    <sheet name="Noveno AY B MATEMATICAS" sheetId="10" r:id="rId10"/>
    <sheet name="5°NAT(1)" sheetId="19" r:id="rId11"/>
    <sheet name="5°NAT(2)" sheetId="20" r:id="rId12"/>
    <sheet name="9°NAT(1)" sheetId="22" r:id="rId13"/>
    <sheet name="9°NAT_(2)" sheetId="21" r:id="rId14"/>
    <sheet name="10°NAT(1)" sheetId="23" r:id="rId15"/>
    <sheet name="10°NAT(2)" sheetId="24" r:id="rId16"/>
    <sheet name="5° SOCIAL(1)" sheetId="25" r:id="rId17"/>
    <sheet name="5°SOCIAL(2)" sheetId="26" r:id="rId18"/>
    <sheet name="9° SOCIAL(1)" sheetId="27" r:id="rId19"/>
    <sheet name="9°SOCIAL(2)" sheetId="28" r:id="rId20"/>
    <sheet name="10°SOCIAL(1)" sheetId="29" r:id="rId21"/>
    <sheet name="10°SOCIAL(2)" sheetId="30" r:id="rId22"/>
    <sheet name="9°INGLES(1)" sheetId="31" r:id="rId23"/>
    <sheet name="9°INGLES(2)" sheetId="32" r:id="rId24"/>
    <sheet name="10°INGLES(1)" sheetId="33" r:id="rId25"/>
    <sheet name="10°INGLES(2)" sheetId="34" r:id="rId26"/>
    <sheet name="Hoja2 (2)" sheetId="9" state="hidden" r:id="rId27"/>
    <sheet name="Hoja3" sheetId="8" state="hidden" r:id="rId28"/>
    <sheet name="Hoja1" sheetId="6" state="hidden" r:id="rId29"/>
  </sheets>
  <externalReferences>
    <externalReference r:id="rId30"/>
    <externalReference r:id="rId31"/>
  </externalReferences>
  <definedNames>
    <definedName name="Estado" localSheetId="26">[1]Hoja3!$C$2:$C$3</definedName>
    <definedName name="Estado">Hoja3!$C$2:$C$3</definedName>
    <definedName name="Grado" localSheetId="26">[1]Hoja3!$A$2:$A$13</definedName>
    <definedName name="Grado" localSheetId="9">[2]Hoja3!$A$2:$A$13</definedName>
    <definedName name="Grado">Hoja3!$A$2:$A$13</definedName>
    <definedName name="SN">Hoja3!$B$2:$B$3</definedName>
    <definedName name="Trabajado">Hoja3!$D$2:$D$5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34" l="1"/>
  <c r="D77" i="34" s="1"/>
  <c r="D64" i="34"/>
  <c r="D76" i="34" s="1"/>
  <c r="D53" i="34"/>
  <c r="D52" i="34"/>
  <c r="D51" i="34"/>
  <c r="D63" i="34" s="1"/>
  <c r="D75" i="34" s="1"/>
  <c r="D50" i="34"/>
  <c r="D62" i="34" s="1"/>
  <c r="D74" i="34" s="1"/>
  <c r="D42" i="34"/>
  <c r="D54" i="34" s="1"/>
  <c r="D66" i="34" s="1"/>
  <c r="D78" i="34" s="1"/>
  <c r="D41" i="34"/>
  <c r="D40" i="34"/>
  <c r="D39" i="34"/>
  <c r="D38" i="34"/>
  <c r="J71" i="33"/>
  <c r="Q70" i="33"/>
  <c r="P70" i="33"/>
  <c r="O70" i="33"/>
  <c r="L70" i="33"/>
  <c r="E70" i="33"/>
  <c r="C70" i="33"/>
  <c r="P69" i="33"/>
  <c r="O69" i="33"/>
  <c r="L69" i="33"/>
  <c r="C69" i="33" s="1"/>
  <c r="Q69" i="33" s="1"/>
  <c r="E69" i="33"/>
  <c r="P68" i="33"/>
  <c r="O68" i="33"/>
  <c r="L68" i="33"/>
  <c r="C68" i="33" s="1"/>
  <c r="Q68" i="33" s="1"/>
  <c r="E68" i="33"/>
  <c r="P67" i="33"/>
  <c r="O67" i="33"/>
  <c r="L67" i="33"/>
  <c r="E67" i="33"/>
  <c r="C67" i="33"/>
  <c r="Q67" i="33" s="1"/>
  <c r="P66" i="33"/>
  <c r="O66" i="33"/>
  <c r="L66" i="33"/>
  <c r="C66" i="33" s="1"/>
  <c r="Q66" i="33" s="1"/>
  <c r="E66" i="33"/>
  <c r="Q65" i="33"/>
  <c r="P65" i="33"/>
  <c r="O65" i="33"/>
  <c r="L65" i="33"/>
  <c r="E65" i="33"/>
  <c r="C65" i="33"/>
  <c r="P64" i="33"/>
  <c r="O64" i="33"/>
  <c r="L64" i="33"/>
  <c r="C64" i="33" s="1"/>
  <c r="Q64" i="33" s="1"/>
  <c r="E64" i="33"/>
  <c r="P63" i="33"/>
  <c r="O63" i="33"/>
  <c r="Q63" i="33" s="1"/>
  <c r="L63" i="33"/>
  <c r="E63" i="33"/>
  <c r="C63" i="33"/>
  <c r="P62" i="33"/>
  <c r="O62" i="33"/>
  <c r="L62" i="33"/>
  <c r="C62" i="33" s="1"/>
  <c r="Q62" i="33" s="1"/>
  <c r="E62" i="33"/>
  <c r="P61" i="33"/>
  <c r="O61" i="33"/>
  <c r="L61" i="33"/>
  <c r="C61" i="33" s="1"/>
  <c r="Q61" i="33" s="1"/>
  <c r="E61" i="33"/>
  <c r="P60" i="33"/>
  <c r="O60" i="33"/>
  <c r="L60" i="33"/>
  <c r="C60" i="33" s="1"/>
  <c r="Q60" i="33" s="1"/>
  <c r="E60" i="33"/>
  <c r="P59" i="33"/>
  <c r="O59" i="33"/>
  <c r="L59" i="33"/>
  <c r="E59" i="33"/>
  <c r="C59" i="33"/>
  <c r="Q59" i="33" s="1"/>
  <c r="P58" i="33"/>
  <c r="O58" i="33"/>
  <c r="L58" i="33"/>
  <c r="C58" i="33" s="1"/>
  <c r="Q58" i="33" s="1"/>
  <c r="E58" i="33"/>
  <c r="P57" i="33"/>
  <c r="O57" i="33"/>
  <c r="L57" i="33"/>
  <c r="C57" i="33" s="1"/>
  <c r="Q57" i="33" s="1"/>
  <c r="E57" i="33"/>
  <c r="P56" i="33"/>
  <c r="O56" i="33"/>
  <c r="L56" i="33"/>
  <c r="C56" i="33" s="1"/>
  <c r="Q56" i="33" s="1"/>
  <c r="E56" i="33"/>
  <c r="P55" i="33"/>
  <c r="O55" i="33"/>
  <c r="Q55" i="33" s="1"/>
  <c r="L55" i="33"/>
  <c r="E55" i="33"/>
  <c r="C55" i="33"/>
  <c r="P54" i="33"/>
  <c r="O54" i="33"/>
  <c r="L54" i="33"/>
  <c r="C54" i="33" s="1"/>
  <c r="Q54" i="33" s="1"/>
  <c r="E54" i="33"/>
  <c r="Q53" i="33"/>
  <c r="P53" i="33"/>
  <c r="O53" i="33"/>
  <c r="L53" i="33"/>
  <c r="E53" i="33"/>
  <c r="C53" i="33"/>
  <c r="P52" i="33"/>
  <c r="O52" i="33"/>
  <c r="L52" i="33"/>
  <c r="C52" i="33" s="1"/>
  <c r="Q52" i="33" s="1"/>
  <c r="E52" i="33"/>
  <c r="P51" i="33"/>
  <c r="O51" i="33"/>
  <c r="Q51" i="33" s="1"/>
  <c r="L51" i="33"/>
  <c r="E51" i="33"/>
  <c r="C51" i="33"/>
  <c r="L43" i="33"/>
  <c r="L42" i="33"/>
  <c r="L41" i="33"/>
  <c r="L40" i="33"/>
  <c r="L39" i="33"/>
  <c r="L38" i="33"/>
  <c r="L37" i="33"/>
  <c r="L36" i="33"/>
  <c r="L35" i="33"/>
  <c r="L34" i="33"/>
  <c r="L33" i="33"/>
  <c r="L32" i="33"/>
  <c r="L31" i="33"/>
  <c r="L30" i="33"/>
  <c r="L29" i="33"/>
  <c r="L28" i="33"/>
  <c r="D54" i="32"/>
  <c r="D66" i="32" s="1"/>
  <c r="D78" i="32" s="1"/>
  <c r="D53" i="32"/>
  <c r="D65" i="32" s="1"/>
  <c r="D77" i="32" s="1"/>
  <c r="D42" i="32"/>
  <c r="D41" i="32"/>
  <c r="D40" i="32"/>
  <c r="D52" i="32" s="1"/>
  <c r="D64" i="32" s="1"/>
  <c r="D76" i="32" s="1"/>
  <c r="D39" i="32"/>
  <c r="D51" i="32" s="1"/>
  <c r="D63" i="32" s="1"/>
  <c r="D75" i="32" s="1"/>
  <c r="D38" i="32"/>
  <c r="D50" i="32" s="1"/>
  <c r="D62" i="32" s="1"/>
  <c r="D74" i="32" s="1"/>
  <c r="J71" i="31"/>
  <c r="P70" i="31"/>
  <c r="O70" i="31"/>
  <c r="L70" i="31"/>
  <c r="C70" i="31" s="1"/>
  <c r="Q70" i="31" s="1"/>
  <c r="E70" i="31"/>
  <c r="P69" i="31"/>
  <c r="O69" i="31"/>
  <c r="L69" i="31"/>
  <c r="C69" i="31" s="1"/>
  <c r="Q69" i="31" s="1"/>
  <c r="E69" i="31"/>
  <c r="P68" i="31"/>
  <c r="O68" i="31"/>
  <c r="L68" i="31"/>
  <c r="E68" i="31"/>
  <c r="C68" i="31"/>
  <c r="Q68" i="31" s="1"/>
  <c r="P67" i="31"/>
  <c r="O67" i="31"/>
  <c r="L67" i="31"/>
  <c r="E67" i="31"/>
  <c r="C67" i="31"/>
  <c r="Q67" i="31" s="1"/>
  <c r="P66" i="31"/>
  <c r="O66" i="31"/>
  <c r="L66" i="31"/>
  <c r="C66" i="31" s="1"/>
  <c r="Q66" i="31" s="1"/>
  <c r="E66" i="31"/>
  <c r="P65" i="31"/>
  <c r="O65" i="31"/>
  <c r="L65" i="31"/>
  <c r="C65" i="31" s="1"/>
  <c r="Q65" i="31" s="1"/>
  <c r="E65" i="31"/>
  <c r="P64" i="31"/>
  <c r="O64" i="31"/>
  <c r="L64" i="31"/>
  <c r="E64" i="31"/>
  <c r="C64" i="31"/>
  <c r="Q64" i="31" s="1"/>
  <c r="P63" i="31"/>
  <c r="O63" i="31"/>
  <c r="L63" i="31"/>
  <c r="E63" i="31"/>
  <c r="C63" i="31"/>
  <c r="Q63" i="31" s="1"/>
  <c r="P62" i="31"/>
  <c r="O62" i="31"/>
  <c r="L62" i="31"/>
  <c r="C62" i="31" s="1"/>
  <c r="Q62" i="31" s="1"/>
  <c r="E62" i="31"/>
  <c r="P61" i="31"/>
  <c r="O61" i="31"/>
  <c r="L61" i="31"/>
  <c r="C61" i="31" s="1"/>
  <c r="Q61" i="31" s="1"/>
  <c r="E61" i="31"/>
  <c r="P60" i="31"/>
  <c r="O60" i="31"/>
  <c r="L60" i="31"/>
  <c r="E60" i="31"/>
  <c r="C60" i="31"/>
  <c r="Q60" i="31" s="1"/>
  <c r="P59" i="31"/>
  <c r="O59" i="31"/>
  <c r="L59" i="31"/>
  <c r="E59" i="31"/>
  <c r="C59" i="31"/>
  <c r="Q59" i="31" s="1"/>
  <c r="P58" i="31"/>
  <c r="O58" i="31"/>
  <c r="L58" i="31"/>
  <c r="C58" i="31" s="1"/>
  <c r="Q58" i="31" s="1"/>
  <c r="E58" i="31"/>
  <c r="P57" i="31"/>
  <c r="O57" i="31"/>
  <c r="L57" i="31"/>
  <c r="C57" i="31" s="1"/>
  <c r="Q57" i="31" s="1"/>
  <c r="E57" i="31"/>
  <c r="P56" i="31"/>
  <c r="O56" i="31"/>
  <c r="L56" i="31"/>
  <c r="E56" i="31"/>
  <c r="C56" i="31"/>
  <c r="Q56" i="31" s="1"/>
  <c r="P55" i="31"/>
  <c r="O55" i="31"/>
  <c r="L55" i="31"/>
  <c r="E55" i="31"/>
  <c r="C55" i="31"/>
  <c r="Q55" i="31" s="1"/>
  <c r="P54" i="31"/>
  <c r="O54" i="31"/>
  <c r="L54" i="31"/>
  <c r="C54" i="31" s="1"/>
  <c r="Q54" i="31" s="1"/>
  <c r="E54" i="31"/>
  <c r="P53" i="31"/>
  <c r="O53" i="31"/>
  <c r="L53" i="31"/>
  <c r="C53" i="31" s="1"/>
  <c r="Q53" i="31" s="1"/>
  <c r="E53" i="31"/>
  <c r="P52" i="31"/>
  <c r="O52" i="31"/>
  <c r="L52" i="31"/>
  <c r="E52" i="31"/>
  <c r="C52" i="31"/>
  <c r="Q52" i="31" s="1"/>
  <c r="P51" i="31"/>
  <c r="O51" i="31"/>
  <c r="L51" i="31"/>
  <c r="E51" i="31"/>
  <c r="C51" i="31"/>
  <c r="Q51" i="31" s="1"/>
  <c r="L43" i="31"/>
  <c r="L42" i="31"/>
  <c r="L41" i="31"/>
  <c r="L40" i="31"/>
  <c r="L39" i="31"/>
  <c r="L38" i="31"/>
  <c r="L37" i="31"/>
  <c r="L36" i="31"/>
  <c r="L35" i="31"/>
  <c r="L34" i="31"/>
  <c r="L33" i="31"/>
  <c r="L32" i="31"/>
  <c r="L31" i="31"/>
  <c r="L30" i="31"/>
  <c r="L29" i="31"/>
  <c r="L28" i="31"/>
  <c r="L27" i="31"/>
  <c r="D65" i="30" l="1"/>
  <c r="D77" i="30" s="1"/>
  <c r="D64" i="30"/>
  <c r="D76" i="30" s="1"/>
  <c r="D53" i="30"/>
  <c r="D52" i="30"/>
  <c r="D51" i="30"/>
  <c r="D63" i="30" s="1"/>
  <c r="D75" i="30" s="1"/>
  <c r="D50" i="30"/>
  <c r="D62" i="30" s="1"/>
  <c r="D74" i="30" s="1"/>
  <c r="D42" i="30"/>
  <c r="D54" i="30" s="1"/>
  <c r="D66" i="30" s="1"/>
  <c r="D78" i="30" s="1"/>
  <c r="D41" i="30"/>
  <c r="D40" i="30"/>
  <c r="D39" i="30"/>
  <c r="D38" i="30"/>
  <c r="J71" i="29"/>
  <c r="P70" i="29"/>
  <c r="O70" i="29"/>
  <c r="L70" i="29"/>
  <c r="C70" i="29" s="1"/>
  <c r="Q70" i="29" s="1"/>
  <c r="E70" i="29"/>
  <c r="Q69" i="29"/>
  <c r="P69" i="29"/>
  <c r="O69" i="29"/>
  <c r="L69" i="29"/>
  <c r="E69" i="29"/>
  <c r="C69" i="29"/>
  <c r="P68" i="29"/>
  <c r="O68" i="29"/>
  <c r="L68" i="29"/>
  <c r="C68" i="29" s="1"/>
  <c r="Q68" i="29" s="1"/>
  <c r="E68" i="29"/>
  <c r="Q67" i="29"/>
  <c r="P67" i="29"/>
  <c r="O67" i="29"/>
  <c r="L67" i="29"/>
  <c r="E67" i="29"/>
  <c r="C67" i="29"/>
  <c r="P66" i="29"/>
  <c r="O66" i="29"/>
  <c r="L66" i="29"/>
  <c r="C66" i="29" s="1"/>
  <c r="Q66" i="29" s="1"/>
  <c r="E66" i="29"/>
  <c r="Q65" i="29"/>
  <c r="P65" i="29"/>
  <c r="O65" i="29"/>
  <c r="L65" i="29"/>
  <c r="E65" i="29"/>
  <c r="C65" i="29"/>
  <c r="P64" i="29"/>
  <c r="O64" i="29"/>
  <c r="L64" i="29"/>
  <c r="C64" i="29" s="1"/>
  <c r="Q64" i="29" s="1"/>
  <c r="E64" i="29"/>
  <c r="Q63" i="29"/>
  <c r="P63" i="29"/>
  <c r="O63" i="29"/>
  <c r="L63" i="29"/>
  <c r="E63" i="29"/>
  <c r="C63" i="29"/>
  <c r="P62" i="29"/>
  <c r="O62" i="29"/>
  <c r="L62" i="29"/>
  <c r="C62" i="29" s="1"/>
  <c r="Q62" i="29" s="1"/>
  <c r="E62" i="29"/>
  <c r="Q61" i="29"/>
  <c r="P61" i="29"/>
  <c r="O61" i="29"/>
  <c r="L61" i="29"/>
  <c r="E61" i="29"/>
  <c r="C61" i="29"/>
  <c r="P60" i="29"/>
  <c r="O60" i="29"/>
  <c r="L60" i="29"/>
  <c r="C60" i="29" s="1"/>
  <c r="Q60" i="29" s="1"/>
  <c r="E60" i="29"/>
  <c r="Q59" i="29"/>
  <c r="P59" i="29"/>
  <c r="O59" i="29"/>
  <c r="L59" i="29"/>
  <c r="E59" i="29"/>
  <c r="C59" i="29"/>
  <c r="P58" i="29"/>
  <c r="O58" i="29"/>
  <c r="L58" i="29"/>
  <c r="C58" i="29" s="1"/>
  <c r="Q58" i="29" s="1"/>
  <c r="E58" i="29"/>
  <c r="Q57" i="29"/>
  <c r="P57" i="29"/>
  <c r="O57" i="29"/>
  <c r="L57" i="29"/>
  <c r="E57" i="29"/>
  <c r="C57" i="29"/>
  <c r="P56" i="29"/>
  <c r="O56" i="29"/>
  <c r="L56" i="29"/>
  <c r="C56" i="29" s="1"/>
  <c r="Q56" i="29" s="1"/>
  <c r="E56" i="29"/>
  <c r="P55" i="29"/>
  <c r="O55" i="29"/>
  <c r="Q55" i="29" s="1"/>
  <c r="L55" i="29"/>
  <c r="E55" i="29"/>
  <c r="C55" i="29"/>
  <c r="P54" i="29"/>
  <c r="O54" i="29"/>
  <c r="L54" i="29"/>
  <c r="C54" i="29" s="1"/>
  <c r="Q54" i="29" s="1"/>
  <c r="E54" i="29"/>
  <c r="Q53" i="29"/>
  <c r="P53" i="29"/>
  <c r="O53" i="29"/>
  <c r="L53" i="29"/>
  <c r="E53" i="29"/>
  <c r="C53" i="29"/>
  <c r="P52" i="29"/>
  <c r="O52" i="29"/>
  <c r="L52" i="29"/>
  <c r="C52" i="29" s="1"/>
  <c r="Q52" i="29" s="1"/>
  <c r="E52" i="29"/>
  <c r="P51" i="29"/>
  <c r="O51" i="29"/>
  <c r="L51" i="29"/>
  <c r="E51" i="29"/>
  <c r="C51" i="29"/>
  <c r="Q51" i="29" s="1"/>
  <c r="L43" i="29"/>
  <c r="L42" i="29"/>
  <c r="L41" i="29"/>
  <c r="L40" i="29"/>
  <c r="L39" i="29"/>
  <c r="L38" i="29"/>
  <c r="L37" i="29"/>
  <c r="L36" i="29"/>
  <c r="L35" i="29"/>
  <c r="L34" i="29"/>
  <c r="L33" i="29"/>
  <c r="L32" i="29"/>
  <c r="L31" i="29"/>
  <c r="L30" i="29"/>
  <c r="L29" i="29"/>
  <c r="L28" i="29"/>
  <c r="L26" i="29"/>
  <c r="L25" i="29"/>
  <c r="L24" i="29"/>
  <c r="D53" i="28" l="1"/>
  <c r="D65" i="28" s="1"/>
  <c r="D77" i="28" s="1"/>
  <c r="D42" i="28"/>
  <c r="D54" i="28" s="1"/>
  <c r="D66" i="28" s="1"/>
  <c r="D78" i="28" s="1"/>
  <c r="D41" i="28"/>
  <c r="D40" i="28"/>
  <c r="D52" i="28" s="1"/>
  <c r="D64" i="28" s="1"/>
  <c r="D76" i="28" s="1"/>
  <c r="D39" i="28"/>
  <c r="D51" i="28" s="1"/>
  <c r="D63" i="28" s="1"/>
  <c r="D75" i="28" s="1"/>
  <c r="D38" i="28"/>
  <c r="D50" i="28" s="1"/>
  <c r="D62" i="28" s="1"/>
  <c r="D74" i="28" s="1"/>
  <c r="J71" i="27"/>
  <c r="Q70" i="27"/>
  <c r="P70" i="27"/>
  <c r="O70" i="27"/>
  <c r="L70" i="27"/>
  <c r="E70" i="27"/>
  <c r="C70" i="27"/>
  <c r="P69" i="27"/>
  <c r="O69" i="27"/>
  <c r="L69" i="27"/>
  <c r="C69" i="27" s="1"/>
  <c r="Q69" i="27" s="1"/>
  <c r="E69" i="27"/>
  <c r="P68" i="27"/>
  <c r="O68" i="27"/>
  <c r="L68" i="27"/>
  <c r="C68" i="27" s="1"/>
  <c r="Q68" i="27" s="1"/>
  <c r="E68" i="27"/>
  <c r="P67" i="27"/>
  <c r="O67" i="27"/>
  <c r="L67" i="27"/>
  <c r="E67" i="27"/>
  <c r="C67" i="27"/>
  <c r="Q67" i="27" s="1"/>
  <c r="Q66" i="27"/>
  <c r="P66" i="27"/>
  <c r="O66" i="27"/>
  <c r="L66" i="27"/>
  <c r="E66" i="27"/>
  <c r="C66" i="27"/>
  <c r="Q65" i="27"/>
  <c r="P65" i="27"/>
  <c r="O65" i="27"/>
  <c r="L65" i="27"/>
  <c r="E65" i="27"/>
  <c r="C65" i="27"/>
  <c r="P64" i="27"/>
  <c r="O64" i="27"/>
  <c r="L64" i="27"/>
  <c r="C64" i="27" s="1"/>
  <c r="Q64" i="27" s="1"/>
  <c r="E64" i="27"/>
  <c r="P63" i="27"/>
  <c r="O63" i="27"/>
  <c r="L63" i="27"/>
  <c r="E63" i="27"/>
  <c r="C63" i="27"/>
  <c r="Q63" i="27" s="1"/>
  <c r="Q62" i="27"/>
  <c r="P62" i="27"/>
  <c r="O62" i="27"/>
  <c r="L62" i="27"/>
  <c r="E62" i="27"/>
  <c r="C62" i="27"/>
  <c r="Q61" i="27"/>
  <c r="P61" i="27"/>
  <c r="O61" i="27"/>
  <c r="L61" i="27"/>
  <c r="E61" i="27"/>
  <c r="C61" i="27"/>
  <c r="P60" i="27"/>
  <c r="O60" i="27"/>
  <c r="L60" i="27"/>
  <c r="C60" i="27" s="1"/>
  <c r="Q60" i="27" s="1"/>
  <c r="E60" i="27"/>
  <c r="P59" i="27"/>
  <c r="O59" i="27"/>
  <c r="L59" i="27"/>
  <c r="E59" i="27"/>
  <c r="C59" i="27"/>
  <c r="Q59" i="27" s="1"/>
  <c r="Q58" i="27"/>
  <c r="P58" i="27"/>
  <c r="O58" i="27"/>
  <c r="L58" i="27"/>
  <c r="E58" i="27"/>
  <c r="C58" i="27"/>
  <c r="P57" i="27"/>
  <c r="O57" i="27"/>
  <c r="L57" i="27"/>
  <c r="C57" i="27" s="1"/>
  <c r="Q57" i="27" s="1"/>
  <c r="E57" i="27"/>
  <c r="P56" i="27"/>
  <c r="O56" i="27"/>
  <c r="L56" i="27"/>
  <c r="C56" i="27" s="1"/>
  <c r="Q56" i="27" s="1"/>
  <c r="E56" i="27"/>
  <c r="P55" i="27"/>
  <c r="O55" i="27"/>
  <c r="L55" i="27"/>
  <c r="E55" i="27"/>
  <c r="C55" i="27"/>
  <c r="Q55" i="27" s="1"/>
  <c r="P54" i="27"/>
  <c r="O54" i="27"/>
  <c r="L54" i="27"/>
  <c r="C54" i="27" s="1"/>
  <c r="Q54" i="27" s="1"/>
  <c r="E54" i="27"/>
  <c r="Q53" i="27"/>
  <c r="P53" i="27"/>
  <c r="O53" i="27"/>
  <c r="L53" i="27"/>
  <c r="E53" i="27"/>
  <c r="C53" i="27"/>
  <c r="P52" i="27"/>
  <c r="O52" i="27"/>
  <c r="L52" i="27"/>
  <c r="C52" i="27" s="1"/>
  <c r="Q52" i="27" s="1"/>
  <c r="E52" i="27"/>
  <c r="P51" i="27"/>
  <c r="O51" i="27"/>
  <c r="L51" i="27"/>
  <c r="E51" i="27"/>
  <c r="C51" i="27"/>
  <c r="Q51" i="27" s="1"/>
  <c r="L43" i="27"/>
  <c r="L42" i="27"/>
  <c r="L41" i="27"/>
  <c r="L40" i="27"/>
  <c r="L39" i="27"/>
  <c r="L38" i="27"/>
  <c r="L37" i="27"/>
  <c r="L36" i="27"/>
  <c r="L35" i="27"/>
  <c r="L34" i="27"/>
  <c r="L33" i="27"/>
  <c r="L32" i="27"/>
  <c r="L31" i="27"/>
  <c r="L30" i="27"/>
  <c r="L29" i="27"/>
  <c r="L28" i="27"/>
  <c r="L27" i="27"/>
  <c r="L26" i="27"/>
  <c r="L25" i="27"/>
  <c r="L24" i="27"/>
  <c r="D64" i="26" l="1"/>
  <c r="D76" i="26" s="1"/>
  <c r="D63" i="26"/>
  <c r="D75" i="26" s="1"/>
  <c r="D52" i="26"/>
  <c r="D51" i="26"/>
  <c r="D50" i="26"/>
  <c r="D62" i="26" s="1"/>
  <c r="D74" i="26" s="1"/>
  <c r="D42" i="26"/>
  <c r="D54" i="26" s="1"/>
  <c r="D66" i="26" s="1"/>
  <c r="D78" i="26" s="1"/>
  <c r="D41" i="26"/>
  <c r="D53" i="26" s="1"/>
  <c r="D65" i="26" s="1"/>
  <c r="D77" i="26" s="1"/>
  <c r="D40" i="26"/>
  <c r="D39" i="26"/>
  <c r="D38" i="26"/>
  <c r="J71" i="25"/>
  <c r="P70" i="25"/>
  <c r="O70" i="25"/>
  <c r="L70" i="25"/>
  <c r="C70" i="25" s="1"/>
  <c r="Q70" i="25" s="1"/>
  <c r="E70" i="25"/>
  <c r="Q69" i="25"/>
  <c r="P69" i="25"/>
  <c r="O69" i="25"/>
  <c r="L69" i="25"/>
  <c r="E69" i="25"/>
  <c r="C69" i="25"/>
  <c r="P68" i="25"/>
  <c r="O68" i="25"/>
  <c r="L68" i="25"/>
  <c r="C68" i="25" s="1"/>
  <c r="Q68" i="25" s="1"/>
  <c r="E68" i="25"/>
  <c r="Q67" i="25"/>
  <c r="P67" i="25"/>
  <c r="O67" i="25"/>
  <c r="L67" i="25"/>
  <c r="E67" i="25"/>
  <c r="C67" i="25"/>
  <c r="P66" i="25"/>
  <c r="O66" i="25"/>
  <c r="L66" i="25"/>
  <c r="C66" i="25" s="1"/>
  <c r="Q66" i="25" s="1"/>
  <c r="E66" i="25"/>
  <c r="Q65" i="25"/>
  <c r="P65" i="25"/>
  <c r="O65" i="25"/>
  <c r="L65" i="25"/>
  <c r="E65" i="25"/>
  <c r="C65" i="25"/>
  <c r="P64" i="25"/>
  <c r="O64" i="25"/>
  <c r="L64" i="25"/>
  <c r="C64" i="25" s="1"/>
  <c r="Q64" i="25" s="1"/>
  <c r="E64" i="25"/>
  <c r="Q63" i="25"/>
  <c r="P63" i="25"/>
  <c r="O63" i="25"/>
  <c r="L63" i="25"/>
  <c r="E63" i="25"/>
  <c r="C63" i="25"/>
  <c r="P62" i="25"/>
  <c r="O62" i="25"/>
  <c r="L62" i="25"/>
  <c r="C62" i="25" s="1"/>
  <c r="Q62" i="25" s="1"/>
  <c r="E62" i="25"/>
  <c r="Q61" i="25"/>
  <c r="P61" i="25"/>
  <c r="O61" i="25"/>
  <c r="L61" i="25"/>
  <c r="E61" i="25"/>
  <c r="C61" i="25"/>
  <c r="P60" i="25"/>
  <c r="O60" i="25"/>
  <c r="L60" i="25"/>
  <c r="C60" i="25" s="1"/>
  <c r="Q60" i="25" s="1"/>
  <c r="E60" i="25"/>
  <c r="Q59" i="25"/>
  <c r="P59" i="25"/>
  <c r="O59" i="25"/>
  <c r="L59" i="25"/>
  <c r="E59" i="25"/>
  <c r="C59" i="25"/>
  <c r="P58" i="25"/>
  <c r="O58" i="25"/>
  <c r="L58" i="25"/>
  <c r="C58" i="25" s="1"/>
  <c r="Q58" i="25" s="1"/>
  <c r="E58" i="25"/>
  <c r="Q57" i="25"/>
  <c r="P57" i="25"/>
  <c r="O57" i="25"/>
  <c r="L57" i="25"/>
  <c r="E57" i="25"/>
  <c r="C57" i="25"/>
  <c r="P56" i="25"/>
  <c r="O56" i="25"/>
  <c r="L56" i="25"/>
  <c r="C56" i="25" s="1"/>
  <c r="Q56" i="25" s="1"/>
  <c r="E56" i="25"/>
  <c r="P55" i="25"/>
  <c r="O55" i="25"/>
  <c r="L55" i="25"/>
  <c r="C55" i="25" s="1"/>
  <c r="Q55" i="25" s="1"/>
  <c r="E55" i="25"/>
  <c r="P54" i="25"/>
  <c r="O54" i="25"/>
  <c r="L54" i="25"/>
  <c r="C54" i="25" s="1"/>
  <c r="Q54" i="25" s="1"/>
  <c r="E54" i="25"/>
  <c r="P53" i="25"/>
  <c r="O53" i="25"/>
  <c r="Q53" i="25" s="1"/>
  <c r="L53" i="25"/>
  <c r="E53" i="25"/>
  <c r="C53" i="25"/>
  <c r="P52" i="25"/>
  <c r="O52" i="25"/>
  <c r="L52" i="25"/>
  <c r="C52" i="25" s="1"/>
  <c r="Q52" i="25" s="1"/>
  <c r="E52" i="25"/>
  <c r="P51" i="25"/>
  <c r="O51" i="25"/>
  <c r="L51" i="25"/>
  <c r="E51" i="25"/>
  <c r="C51" i="25"/>
  <c r="Q51" i="25" s="1"/>
  <c r="L43" i="25"/>
  <c r="L42" i="25"/>
  <c r="L41" i="25"/>
  <c r="L40" i="25"/>
  <c r="L39" i="25"/>
  <c r="L38" i="25"/>
  <c r="L37" i="25"/>
  <c r="L36" i="25"/>
  <c r="L35" i="25"/>
  <c r="L34" i="25"/>
  <c r="L33" i="25"/>
  <c r="L32" i="25"/>
  <c r="L31" i="25"/>
  <c r="L30" i="25"/>
  <c r="L29" i="25"/>
  <c r="L28" i="25"/>
  <c r="L27" i="25"/>
  <c r="L26" i="25"/>
  <c r="L25" i="25"/>
  <c r="L24" i="25"/>
  <c r="D65" i="24" l="1"/>
  <c r="D77" i="24" s="1"/>
  <c r="D64" i="24"/>
  <c r="D76" i="24" s="1"/>
  <c r="D42" i="24"/>
  <c r="D54" i="24" s="1"/>
  <c r="D66" i="24" s="1"/>
  <c r="D78" i="24" s="1"/>
  <c r="D41" i="24"/>
  <c r="D40" i="24"/>
  <c r="D39" i="24"/>
  <c r="D51" i="24" s="1"/>
  <c r="D63" i="24" s="1"/>
  <c r="D75" i="24" s="1"/>
  <c r="D38" i="24"/>
  <c r="D50" i="24" s="1"/>
  <c r="D62" i="24" s="1"/>
  <c r="D74" i="24" s="1"/>
  <c r="J71" i="23"/>
  <c r="P70" i="23"/>
  <c r="O70" i="23"/>
  <c r="L70" i="23"/>
  <c r="C70" i="23" s="1"/>
  <c r="Q70" i="23" s="1"/>
  <c r="E70" i="23"/>
  <c r="Q69" i="23"/>
  <c r="P69" i="23"/>
  <c r="O69" i="23"/>
  <c r="L69" i="23"/>
  <c r="E69" i="23"/>
  <c r="C69" i="23"/>
  <c r="P68" i="23"/>
  <c r="O68" i="23"/>
  <c r="L68" i="23"/>
  <c r="C68" i="23" s="1"/>
  <c r="Q68" i="23" s="1"/>
  <c r="E68" i="23"/>
  <c r="Q67" i="23"/>
  <c r="P67" i="23"/>
  <c r="O67" i="23"/>
  <c r="L67" i="23"/>
  <c r="E67" i="23"/>
  <c r="C67" i="23"/>
  <c r="P66" i="23"/>
  <c r="O66" i="23"/>
  <c r="L66" i="23"/>
  <c r="C66" i="23" s="1"/>
  <c r="Q66" i="23" s="1"/>
  <c r="E66" i="23"/>
  <c r="Q65" i="23"/>
  <c r="P65" i="23"/>
  <c r="O65" i="23"/>
  <c r="L65" i="23"/>
  <c r="E65" i="23"/>
  <c r="C65" i="23"/>
  <c r="P64" i="23"/>
  <c r="O64" i="23"/>
  <c r="L64" i="23"/>
  <c r="C64" i="23" s="1"/>
  <c r="Q64" i="23" s="1"/>
  <c r="E64" i="23"/>
  <c r="Q63" i="23"/>
  <c r="P63" i="23"/>
  <c r="O63" i="23"/>
  <c r="L63" i="23"/>
  <c r="E63" i="23"/>
  <c r="C63" i="23"/>
  <c r="P62" i="23"/>
  <c r="O62" i="23"/>
  <c r="L62" i="23"/>
  <c r="C62" i="23" s="1"/>
  <c r="Q62" i="23" s="1"/>
  <c r="E62" i="23"/>
  <c r="Q61" i="23"/>
  <c r="P61" i="23"/>
  <c r="O61" i="23"/>
  <c r="L61" i="23"/>
  <c r="E61" i="23"/>
  <c r="C61" i="23"/>
  <c r="P60" i="23"/>
  <c r="O60" i="23"/>
  <c r="L60" i="23"/>
  <c r="C60" i="23" s="1"/>
  <c r="Q60" i="23" s="1"/>
  <c r="E60" i="23"/>
  <c r="Q59" i="23"/>
  <c r="P59" i="23"/>
  <c r="O59" i="23"/>
  <c r="L59" i="23"/>
  <c r="E59" i="23"/>
  <c r="C59" i="23"/>
  <c r="P58" i="23"/>
  <c r="O58" i="23"/>
  <c r="L58" i="23"/>
  <c r="C58" i="23" s="1"/>
  <c r="Q58" i="23" s="1"/>
  <c r="E58" i="23"/>
  <c r="Q57" i="23"/>
  <c r="P57" i="23"/>
  <c r="O57" i="23"/>
  <c r="L57" i="23"/>
  <c r="E57" i="23"/>
  <c r="C57" i="23"/>
  <c r="P56" i="23"/>
  <c r="O56" i="23"/>
  <c r="L56" i="23"/>
  <c r="C56" i="23" s="1"/>
  <c r="Q56" i="23" s="1"/>
  <c r="E56" i="23"/>
  <c r="Q55" i="23"/>
  <c r="P55" i="23"/>
  <c r="O55" i="23"/>
  <c r="L55" i="23"/>
  <c r="E55" i="23"/>
  <c r="C55" i="23"/>
  <c r="P54" i="23"/>
  <c r="O54" i="23"/>
  <c r="L54" i="23"/>
  <c r="C54" i="23" s="1"/>
  <c r="Q54" i="23" s="1"/>
  <c r="E54" i="23"/>
  <c r="Q53" i="23"/>
  <c r="P53" i="23"/>
  <c r="O53" i="23"/>
  <c r="L53" i="23"/>
  <c r="E53" i="23"/>
  <c r="C53" i="23"/>
  <c r="P52" i="23"/>
  <c r="O52" i="23"/>
  <c r="L52" i="23"/>
  <c r="C52" i="23" s="1"/>
  <c r="Q52" i="23" s="1"/>
  <c r="E52" i="23"/>
  <c r="Q51" i="23"/>
  <c r="P51" i="23"/>
  <c r="O51" i="23"/>
  <c r="L51" i="23"/>
  <c r="E51" i="23"/>
  <c r="C51" i="23"/>
  <c r="L43" i="23"/>
  <c r="L42" i="23"/>
  <c r="L41" i="23"/>
  <c r="L40" i="23"/>
  <c r="L39" i="23"/>
  <c r="L38" i="23"/>
  <c r="L37" i="23"/>
  <c r="L36" i="23"/>
  <c r="L35" i="23"/>
  <c r="L34" i="23"/>
  <c r="L33" i="23"/>
  <c r="L32" i="23"/>
  <c r="L31" i="23"/>
  <c r="L30" i="23"/>
  <c r="L29" i="23"/>
  <c r="L28" i="23"/>
  <c r="L27" i="23"/>
  <c r="L26" i="23"/>
  <c r="L25" i="23"/>
  <c r="L24" i="23"/>
  <c r="J71" i="22"/>
  <c r="P70" i="22"/>
  <c r="O70" i="22"/>
  <c r="L70" i="22"/>
  <c r="C70" i="22" s="1"/>
  <c r="Q70" i="22" s="1"/>
  <c r="E70" i="22"/>
  <c r="P69" i="22"/>
  <c r="O69" i="22"/>
  <c r="L69" i="22"/>
  <c r="C69" i="22" s="1"/>
  <c r="Q69" i="22" s="1"/>
  <c r="E69" i="22"/>
  <c r="P68" i="22"/>
  <c r="O68" i="22"/>
  <c r="L68" i="22"/>
  <c r="E68" i="22"/>
  <c r="C68" i="22"/>
  <c r="Q68" i="22" s="1"/>
  <c r="P67" i="22"/>
  <c r="O67" i="22"/>
  <c r="L67" i="22"/>
  <c r="E67" i="22"/>
  <c r="C67" i="22"/>
  <c r="Q67" i="22" s="1"/>
  <c r="P66" i="22"/>
  <c r="O66" i="22"/>
  <c r="L66" i="22"/>
  <c r="C66" i="22" s="1"/>
  <c r="Q66" i="22" s="1"/>
  <c r="E66" i="22"/>
  <c r="P65" i="22"/>
  <c r="O65" i="22"/>
  <c r="L65" i="22"/>
  <c r="C65" i="22" s="1"/>
  <c r="Q65" i="22" s="1"/>
  <c r="E65" i="22"/>
  <c r="P64" i="22"/>
  <c r="O64" i="22"/>
  <c r="L64" i="22"/>
  <c r="E64" i="22"/>
  <c r="C64" i="22"/>
  <c r="Q64" i="22" s="1"/>
  <c r="P63" i="22"/>
  <c r="O63" i="22"/>
  <c r="L63" i="22"/>
  <c r="E63" i="22"/>
  <c r="C63" i="22"/>
  <c r="Q63" i="22" s="1"/>
  <c r="P62" i="22"/>
  <c r="O62" i="22"/>
  <c r="L62" i="22"/>
  <c r="C62" i="22" s="1"/>
  <c r="Q62" i="22" s="1"/>
  <c r="E62" i="22"/>
  <c r="P61" i="22"/>
  <c r="O61" i="22"/>
  <c r="L61" i="22"/>
  <c r="C61" i="22" s="1"/>
  <c r="Q61" i="22" s="1"/>
  <c r="E61" i="22"/>
  <c r="P60" i="22"/>
  <c r="O60" i="22"/>
  <c r="L60" i="22"/>
  <c r="E60" i="22"/>
  <c r="C60" i="22"/>
  <c r="Q60" i="22" s="1"/>
  <c r="P59" i="22"/>
  <c r="O59" i="22"/>
  <c r="L59" i="22"/>
  <c r="E59" i="22"/>
  <c r="C59" i="22"/>
  <c r="Q59" i="22" s="1"/>
  <c r="P58" i="22"/>
  <c r="O58" i="22"/>
  <c r="L58" i="22"/>
  <c r="C58" i="22" s="1"/>
  <c r="Q58" i="22" s="1"/>
  <c r="E58" i="22"/>
  <c r="P57" i="22"/>
  <c r="O57" i="22"/>
  <c r="L57" i="22"/>
  <c r="C57" i="22" s="1"/>
  <c r="Q57" i="22" s="1"/>
  <c r="E57" i="22"/>
  <c r="P56" i="22"/>
  <c r="O56" i="22"/>
  <c r="L56" i="22"/>
  <c r="E56" i="22"/>
  <c r="C56" i="22"/>
  <c r="Q56" i="22" s="1"/>
  <c r="P55" i="22"/>
  <c r="O55" i="22"/>
  <c r="L55" i="22"/>
  <c r="E55" i="22"/>
  <c r="C55" i="22"/>
  <c r="Q55" i="22" s="1"/>
  <c r="P54" i="22"/>
  <c r="O54" i="22"/>
  <c r="L54" i="22"/>
  <c r="C54" i="22" s="1"/>
  <c r="Q54" i="22" s="1"/>
  <c r="E54" i="22"/>
  <c r="P53" i="22"/>
  <c r="O53" i="22"/>
  <c r="L53" i="22"/>
  <c r="C53" i="22" s="1"/>
  <c r="Q53" i="22" s="1"/>
  <c r="E53" i="22"/>
  <c r="P52" i="22"/>
  <c r="O52" i="22"/>
  <c r="L52" i="22"/>
  <c r="E52" i="22"/>
  <c r="C52" i="22"/>
  <c r="Q52" i="22" s="1"/>
  <c r="P51" i="22"/>
  <c r="O51" i="22"/>
  <c r="L51" i="22"/>
  <c r="E51" i="22"/>
  <c r="C51" i="22"/>
  <c r="Q51" i="22" s="1"/>
  <c r="L43" i="22"/>
  <c r="L42" i="22"/>
  <c r="L41" i="22"/>
  <c r="L40" i="22"/>
  <c r="L39" i="22"/>
  <c r="L38" i="22"/>
  <c r="L37" i="22"/>
  <c r="L36" i="22"/>
  <c r="L35" i="22"/>
  <c r="L34" i="22"/>
  <c r="L33" i="22"/>
  <c r="L32" i="22"/>
  <c r="L31" i="22"/>
  <c r="L29" i="22"/>
  <c r="L28" i="22"/>
  <c r="L27" i="22"/>
  <c r="L26" i="22"/>
  <c r="L25" i="22"/>
  <c r="L24" i="22"/>
  <c r="D51" i="21"/>
  <c r="D63" i="21" s="1"/>
  <c r="D75" i="21" s="1"/>
  <c r="D42" i="21"/>
  <c r="D54" i="21" s="1"/>
  <c r="D66" i="21" s="1"/>
  <c r="D78" i="21" s="1"/>
  <c r="D41" i="21"/>
  <c r="D53" i="21" s="1"/>
  <c r="D65" i="21" s="1"/>
  <c r="D77" i="21" s="1"/>
  <c r="D40" i="21"/>
  <c r="D52" i="21" s="1"/>
  <c r="D64" i="21" s="1"/>
  <c r="D76" i="21" s="1"/>
  <c r="D39" i="21"/>
  <c r="D38" i="21"/>
  <c r="D50" i="21" s="1"/>
  <c r="D62" i="21" s="1"/>
  <c r="D74" i="21" s="1"/>
  <c r="D53" i="20"/>
  <c r="D65" i="20" s="1"/>
  <c r="D77" i="20" s="1"/>
  <c r="D42" i="20"/>
  <c r="D54" i="20" s="1"/>
  <c r="D66" i="20" s="1"/>
  <c r="D78" i="20" s="1"/>
  <c r="D41" i="20"/>
  <c r="D40" i="20"/>
  <c r="D52" i="20" s="1"/>
  <c r="D64" i="20" s="1"/>
  <c r="D76" i="20" s="1"/>
  <c r="D39" i="20"/>
  <c r="D51" i="20" s="1"/>
  <c r="D63" i="20" s="1"/>
  <c r="D75" i="20" s="1"/>
  <c r="D38" i="20"/>
  <c r="D50" i="20" s="1"/>
  <c r="D62" i="20" s="1"/>
  <c r="D74" i="20" s="1"/>
  <c r="J71" i="19"/>
  <c r="P70" i="19"/>
  <c r="O70" i="19"/>
  <c r="L70" i="19"/>
  <c r="C70" i="19" s="1"/>
  <c r="Q70" i="19" s="1"/>
  <c r="E70" i="19"/>
  <c r="P69" i="19"/>
  <c r="O69" i="19"/>
  <c r="Q69" i="19" s="1"/>
  <c r="L69" i="19"/>
  <c r="E69" i="19"/>
  <c r="C69" i="19"/>
  <c r="P68" i="19"/>
  <c r="O68" i="19"/>
  <c r="L68" i="19"/>
  <c r="C68" i="19" s="1"/>
  <c r="Q68" i="19" s="1"/>
  <c r="E68" i="19"/>
  <c r="P67" i="19"/>
  <c r="O67" i="19"/>
  <c r="L67" i="19"/>
  <c r="E67" i="19"/>
  <c r="C67" i="19"/>
  <c r="Q67" i="19" s="1"/>
  <c r="P66" i="19"/>
  <c r="O66" i="19"/>
  <c r="L66" i="19"/>
  <c r="C66" i="19" s="1"/>
  <c r="Q66" i="19" s="1"/>
  <c r="E66" i="19"/>
  <c r="P65" i="19"/>
  <c r="O65" i="19"/>
  <c r="Q65" i="19" s="1"/>
  <c r="L65" i="19"/>
  <c r="E65" i="19"/>
  <c r="C65" i="19"/>
  <c r="P64" i="19"/>
  <c r="O64" i="19"/>
  <c r="L64" i="19"/>
  <c r="C64" i="19" s="1"/>
  <c r="Q64" i="19" s="1"/>
  <c r="E64" i="19"/>
  <c r="P63" i="19"/>
  <c r="O63" i="19"/>
  <c r="L63" i="19"/>
  <c r="E63" i="19"/>
  <c r="C63" i="19"/>
  <c r="Q63" i="19" s="1"/>
  <c r="P62" i="19"/>
  <c r="O62" i="19"/>
  <c r="L62" i="19"/>
  <c r="C62" i="19" s="1"/>
  <c r="Q62" i="19" s="1"/>
  <c r="E62" i="19"/>
  <c r="P61" i="19"/>
  <c r="O61" i="19"/>
  <c r="Q61" i="19" s="1"/>
  <c r="L61" i="19"/>
  <c r="E61" i="19"/>
  <c r="C61" i="19"/>
  <c r="P60" i="19"/>
  <c r="O60" i="19"/>
  <c r="L60" i="19"/>
  <c r="C60" i="19" s="1"/>
  <c r="Q60" i="19" s="1"/>
  <c r="E60" i="19"/>
  <c r="P59" i="19"/>
  <c r="O59" i="19"/>
  <c r="L59" i="19"/>
  <c r="E59" i="19"/>
  <c r="C59" i="19"/>
  <c r="Q59" i="19" s="1"/>
  <c r="P58" i="19"/>
  <c r="O58" i="19"/>
  <c r="L58" i="19"/>
  <c r="C58" i="19" s="1"/>
  <c r="Q58" i="19" s="1"/>
  <c r="E58" i="19"/>
  <c r="P57" i="19"/>
  <c r="O57" i="19"/>
  <c r="Q57" i="19" s="1"/>
  <c r="L57" i="19"/>
  <c r="E57" i="19"/>
  <c r="C57" i="19"/>
  <c r="P56" i="19"/>
  <c r="O56" i="19"/>
  <c r="Q56" i="19" s="1"/>
  <c r="C56" i="19"/>
  <c r="Q55" i="19"/>
  <c r="P55" i="19"/>
  <c r="O55" i="19"/>
  <c r="C55" i="19"/>
  <c r="P54" i="19"/>
  <c r="O54" i="19"/>
  <c r="Q54" i="19" s="1"/>
  <c r="C54" i="19"/>
  <c r="Q53" i="19"/>
  <c r="P53" i="19"/>
  <c r="O53" i="19"/>
  <c r="C53" i="19"/>
  <c r="P52" i="19"/>
  <c r="O52" i="19"/>
  <c r="Q52" i="19" s="1"/>
  <c r="C52" i="19"/>
  <c r="Q51" i="19"/>
  <c r="P51" i="19"/>
  <c r="O51" i="19"/>
  <c r="C51" i="19"/>
  <c r="L43" i="19"/>
  <c r="L42" i="19"/>
  <c r="L41" i="19"/>
  <c r="L40" i="19"/>
  <c r="L39" i="19"/>
  <c r="L38" i="19"/>
  <c r="L37" i="19"/>
  <c r="L36" i="19"/>
  <c r="L35" i="19"/>
  <c r="L34" i="19"/>
  <c r="L33" i="19"/>
  <c r="L32" i="19"/>
  <c r="L31" i="19"/>
  <c r="L30" i="19"/>
  <c r="L29" i="19"/>
  <c r="L28" i="19"/>
  <c r="L27" i="19"/>
  <c r="L26" i="19"/>
  <c r="L25" i="19"/>
  <c r="L24" i="19"/>
  <c r="D53" i="18" l="1"/>
  <c r="D65" i="18" s="1"/>
  <c r="D77" i="18" s="1"/>
  <c r="D42" i="18"/>
  <c r="D54" i="18" s="1"/>
  <c r="D66" i="18" s="1"/>
  <c r="D78" i="18" s="1"/>
  <c r="D41" i="18"/>
  <c r="D40" i="18"/>
  <c r="D52" i="18" s="1"/>
  <c r="D64" i="18" s="1"/>
  <c r="D76" i="18" s="1"/>
  <c r="D39" i="18"/>
  <c r="D51" i="18" s="1"/>
  <c r="D63" i="18" s="1"/>
  <c r="D75" i="18" s="1"/>
  <c r="D38" i="18"/>
  <c r="D50" i="18" s="1"/>
  <c r="D62" i="18" s="1"/>
  <c r="D74" i="18" s="1"/>
  <c r="J71" i="17"/>
  <c r="P70" i="17"/>
  <c r="O70" i="17"/>
  <c r="L70" i="17"/>
  <c r="E70" i="17"/>
  <c r="C70" i="17"/>
  <c r="Q70" i="17" s="1"/>
  <c r="P69" i="17"/>
  <c r="O69" i="17"/>
  <c r="L69" i="17"/>
  <c r="C69" i="17" s="1"/>
  <c r="Q69" i="17" s="1"/>
  <c r="E69" i="17"/>
  <c r="P68" i="17"/>
  <c r="O68" i="17"/>
  <c r="L68" i="17"/>
  <c r="E68" i="17"/>
  <c r="C68" i="17"/>
  <c r="Q68" i="17" s="1"/>
  <c r="P67" i="17"/>
  <c r="O67" i="17"/>
  <c r="L67" i="17"/>
  <c r="C67" i="17" s="1"/>
  <c r="Q67" i="17" s="1"/>
  <c r="E67" i="17"/>
  <c r="P66" i="17"/>
  <c r="O66" i="17"/>
  <c r="L66" i="17"/>
  <c r="E66" i="17"/>
  <c r="C66" i="17"/>
  <c r="Q66" i="17" s="1"/>
  <c r="P65" i="17"/>
  <c r="O65" i="17"/>
  <c r="L65" i="17"/>
  <c r="C65" i="17" s="1"/>
  <c r="Q65" i="17" s="1"/>
  <c r="E65" i="17"/>
  <c r="P64" i="17"/>
  <c r="O64" i="17"/>
  <c r="L64" i="17"/>
  <c r="E64" i="17"/>
  <c r="C64" i="17"/>
  <c r="Q64" i="17" s="1"/>
  <c r="P63" i="17"/>
  <c r="O63" i="17"/>
  <c r="L63" i="17"/>
  <c r="C63" i="17" s="1"/>
  <c r="Q63" i="17" s="1"/>
  <c r="E63" i="17"/>
  <c r="P62" i="17"/>
  <c r="O62" i="17"/>
  <c r="L62" i="17"/>
  <c r="E62" i="17"/>
  <c r="C62" i="17"/>
  <c r="Q62" i="17" s="1"/>
  <c r="P61" i="17"/>
  <c r="O61" i="17"/>
  <c r="L61" i="17"/>
  <c r="C61" i="17" s="1"/>
  <c r="Q61" i="17" s="1"/>
  <c r="E61" i="17"/>
  <c r="P60" i="17"/>
  <c r="O60" i="17"/>
  <c r="L60" i="17"/>
  <c r="E60" i="17"/>
  <c r="C60" i="17"/>
  <c r="Q60" i="17" s="1"/>
  <c r="P59" i="17"/>
  <c r="O59" i="17"/>
  <c r="L59" i="17"/>
  <c r="C59" i="17" s="1"/>
  <c r="Q59" i="17" s="1"/>
  <c r="E59" i="17"/>
  <c r="P58" i="17"/>
  <c r="O58" i="17"/>
  <c r="L58" i="17"/>
  <c r="E58" i="17"/>
  <c r="C58" i="17"/>
  <c r="Q58" i="17" s="1"/>
  <c r="P57" i="17"/>
  <c r="O57" i="17"/>
  <c r="L57" i="17"/>
  <c r="C57" i="17" s="1"/>
  <c r="Q57" i="17" s="1"/>
  <c r="E57" i="17"/>
  <c r="P56" i="17"/>
  <c r="O56" i="17"/>
  <c r="L56" i="17"/>
  <c r="E56" i="17"/>
  <c r="C56" i="17"/>
  <c r="Q56" i="17" s="1"/>
  <c r="P55" i="17"/>
  <c r="O55" i="17"/>
  <c r="L55" i="17"/>
  <c r="C55" i="17" s="1"/>
  <c r="Q55" i="17" s="1"/>
  <c r="E55" i="17"/>
  <c r="P54" i="17"/>
  <c r="O54" i="17"/>
  <c r="L54" i="17"/>
  <c r="E54" i="17"/>
  <c r="C54" i="17"/>
  <c r="Q54" i="17" s="1"/>
  <c r="P53" i="17"/>
  <c r="O53" i="17"/>
  <c r="L53" i="17"/>
  <c r="C53" i="17" s="1"/>
  <c r="Q53" i="17" s="1"/>
  <c r="E53" i="17"/>
  <c r="P52" i="17"/>
  <c r="O52" i="17"/>
  <c r="L52" i="17"/>
  <c r="E52" i="17"/>
  <c r="C52" i="17"/>
  <c r="Q52" i="17" s="1"/>
  <c r="P51" i="17"/>
  <c r="O51" i="17"/>
  <c r="L51" i="17"/>
  <c r="C51" i="17" s="1"/>
  <c r="Q51" i="17" s="1"/>
  <c r="E51" i="17"/>
  <c r="L43" i="17"/>
  <c r="L42" i="17"/>
  <c r="L41" i="17"/>
  <c r="L40" i="17"/>
  <c r="L39" i="17"/>
  <c r="L38" i="17"/>
  <c r="L37" i="17"/>
  <c r="L36" i="17"/>
  <c r="L35" i="17"/>
  <c r="L34" i="17"/>
  <c r="L33" i="17"/>
  <c r="L32" i="17"/>
  <c r="L31" i="17"/>
  <c r="L30" i="17"/>
  <c r="L29" i="17"/>
  <c r="L28" i="17"/>
  <c r="L27" i="17"/>
  <c r="L26" i="17"/>
  <c r="L25" i="17"/>
  <c r="L24" i="17"/>
  <c r="D53" i="16"/>
  <c r="D65" i="16" s="1"/>
  <c r="D77" i="16" s="1"/>
  <c r="D42" i="16"/>
  <c r="D54" i="16" s="1"/>
  <c r="D66" i="16" s="1"/>
  <c r="D78" i="16" s="1"/>
  <c r="D41" i="16"/>
  <c r="D40" i="16"/>
  <c r="D52" i="16" s="1"/>
  <c r="D64" i="16" s="1"/>
  <c r="D76" i="16" s="1"/>
  <c r="D39" i="16"/>
  <c r="D51" i="16" s="1"/>
  <c r="D63" i="16" s="1"/>
  <c r="D75" i="16" s="1"/>
  <c r="D38" i="16"/>
  <c r="D50" i="16" s="1"/>
  <c r="D62" i="16" s="1"/>
  <c r="D74" i="16" s="1"/>
  <c r="J71" i="15"/>
  <c r="P70" i="15"/>
  <c r="O70" i="15"/>
  <c r="L70" i="15"/>
  <c r="E70" i="15"/>
  <c r="C70" i="15"/>
  <c r="Q70" i="15" s="1"/>
  <c r="Q69" i="15"/>
  <c r="P69" i="15"/>
  <c r="O69" i="15"/>
  <c r="L69" i="15"/>
  <c r="E69" i="15"/>
  <c r="C69" i="15"/>
  <c r="P68" i="15"/>
  <c r="O68" i="15"/>
  <c r="L68" i="15"/>
  <c r="C68" i="15" s="1"/>
  <c r="Q68" i="15" s="1"/>
  <c r="E68" i="15"/>
  <c r="P67" i="15"/>
  <c r="O67" i="15"/>
  <c r="L67" i="15"/>
  <c r="E67" i="15"/>
  <c r="C67" i="15"/>
  <c r="Q67" i="15" s="1"/>
  <c r="P66" i="15"/>
  <c r="O66" i="15"/>
  <c r="L66" i="15"/>
  <c r="E66" i="15"/>
  <c r="C66" i="15"/>
  <c r="Q66" i="15" s="1"/>
  <c r="Q65" i="15"/>
  <c r="P65" i="15"/>
  <c r="O65" i="15"/>
  <c r="L65" i="15"/>
  <c r="E65" i="15"/>
  <c r="C65" i="15"/>
  <c r="P64" i="15"/>
  <c r="O64" i="15"/>
  <c r="L64" i="15"/>
  <c r="C64" i="15" s="1"/>
  <c r="Q64" i="15" s="1"/>
  <c r="E64" i="15"/>
  <c r="P63" i="15"/>
  <c r="O63" i="15"/>
  <c r="L63" i="15"/>
  <c r="E63" i="15"/>
  <c r="C63" i="15"/>
  <c r="Q63" i="15" s="1"/>
  <c r="P62" i="15"/>
  <c r="O62" i="15"/>
  <c r="L62" i="15"/>
  <c r="E62" i="15"/>
  <c r="C62" i="15"/>
  <c r="Q62" i="15" s="1"/>
  <c r="Q61" i="15"/>
  <c r="P61" i="15"/>
  <c r="O61" i="15"/>
  <c r="L61" i="15"/>
  <c r="E61" i="15"/>
  <c r="C61" i="15"/>
  <c r="P60" i="15"/>
  <c r="O60" i="15"/>
  <c r="L60" i="15"/>
  <c r="C60" i="15" s="1"/>
  <c r="Q60" i="15" s="1"/>
  <c r="E60" i="15"/>
  <c r="P59" i="15"/>
  <c r="O59" i="15"/>
  <c r="L59" i="15"/>
  <c r="E59" i="15"/>
  <c r="C59" i="15"/>
  <c r="Q59" i="15" s="1"/>
  <c r="P58" i="15"/>
  <c r="O58" i="15"/>
  <c r="L58" i="15"/>
  <c r="C58" i="15" s="1"/>
  <c r="Q58" i="15" s="1"/>
  <c r="E58" i="15"/>
  <c r="P57" i="15"/>
  <c r="O57" i="15"/>
  <c r="L57" i="15"/>
  <c r="C57" i="15" s="1"/>
  <c r="Q57" i="15" s="1"/>
  <c r="E57" i="15"/>
  <c r="P56" i="15"/>
  <c r="O56" i="15"/>
  <c r="L56" i="15"/>
  <c r="C56" i="15" s="1"/>
  <c r="Q56" i="15" s="1"/>
  <c r="E56" i="15"/>
  <c r="P55" i="15"/>
  <c r="O55" i="15"/>
  <c r="L55" i="15"/>
  <c r="E55" i="15"/>
  <c r="C55" i="15"/>
  <c r="Q55" i="15" s="1"/>
  <c r="P54" i="15"/>
  <c r="O54" i="15"/>
  <c r="L54" i="15"/>
  <c r="C54" i="15" s="1"/>
  <c r="Q54" i="15" s="1"/>
  <c r="E54" i="15"/>
  <c r="Q53" i="15"/>
  <c r="P53" i="15"/>
  <c r="O53" i="15"/>
  <c r="L53" i="15"/>
  <c r="E53" i="15"/>
  <c r="C53" i="15"/>
  <c r="P52" i="15"/>
  <c r="O52" i="15"/>
  <c r="L52" i="15"/>
  <c r="C52" i="15" s="1"/>
  <c r="Q52" i="15" s="1"/>
  <c r="E52" i="15"/>
  <c r="P51" i="15"/>
  <c r="O51" i="15"/>
  <c r="L51" i="15"/>
  <c r="E51" i="15"/>
  <c r="C51" i="15"/>
  <c r="Q51" i="15" s="1"/>
  <c r="L43" i="15"/>
  <c r="L42" i="15"/>
  <c r="L41" i="15"/>
  <c r="L40" i="15"/>
  <c r="L39" i="15"/>
  <c r="L38" i="15"/>
  <c r="L37" i="15"/>
  <c r="L36" i="15"/>
  <c r="L35" i="15"/>
  <c r="L34" i="15"/>
  <c r="L33" i="15"/>
  <c r="L32" i="15"/>
  <c r="L31" i="15"/>
  <c r="L30" i="15"/>
  <c r="L29" i="15"/>
  <c r="L28" i="15"/>
  <c r="L27" i="15"/>
  <c r="L26" i="15"/>
  <c r="L25" i="15"/>
  <c r="L24" i="15"/>
  <c r="D42" i="14"/>
  <c r="D54" i="14" s="1"/>
  <c r="D66" i="14" s="1"/>
  <c r="D78" i="14" s="1"/>
  <c r="D41" i="14"/>
  <c r="D53" i="14" s="1"/>
  <c r="D65" i="14" s="1"/>
  <c r="D77" i="14" s="1"/>
  <c r="D40" i="14"/>
  <c r="D52" i="14" s="1"/>
  <c r="D64" i="14" s="1"/>
  <c r="D76" i="14" s="1"/>
  <c r="D39" i="14"/>
  <c r="D51" i="14" s="1"/>
  <c r="D63" i="14" s="1"/>
  <c r="D75" i="14" s="1"/>
  <c r="D38" i="14"/>
  <c r="D50" i="14" s="1"/>
  <c r="D62" i="14" s="1"/>
  <c r="D74" i="14" s="1"/>
  <c r="J71" i="12"/>
  <c r="P70" i="12"/>
  <c r="O70" i="12"/>
  <c r="L70" i="12"/>
  <c r="C70" i="12" s="1"/>
  <c r="Q70" i="12" s="1"/>
  <c r="E70" i="12"/>
  <c r="Q69" i="12"/>
  <c r="P69" i="12"/>
  <c r="O69" i="12"/>
  <c r="L69" i="12"/>
  <c r="E69" i="12"/>
  <c r="C69" i="12"/>
  <c r="P68" i="12"/>
  <c r="O68" i="12"/>
  <c r="L68" i="12"/>
  <c r="C68" i="12" s="1"/>
  <c r="Q68" i="12" s="1"/>
  <c r="E68" i="12"/>
  <c r="P67" i="12"/>
  <c r="O67" i="12"/>
  <c r="L67" i="12"/>
  <c r="E67" i="12"/>
  <c r="C67" i="12"/>
  <c r="Q67" i="12" s="1"/>
  <c r="P66" i="12"/>
  <c r="O66" i="12"/>
  <c r="L66" i="12"/>
  <c r="C66" i="12" s="1"/>
  <c r="Q66" i="12" s="1"/>
  <c r="E66" i="12"/>
  <c r="Q65" i="12"/>
  <c r="P65" i="12"/>
  <c r="O65" i="12"/>
  <c r="L65" i="12"/>
  <c r="E65" i="12"/>
  <c r="C65" i="12"/>
  <c r="P64" i="12"/>
  <c r="O64" i="12"/>
  <c r="L64" i="12"/>
  <c r="C64" i="12" s="1"/>
  <c r="Q64" i="12" s="1"/>
  <c r="E64" i="12"/>
  <c r="P63" i="12"/>
  <c r="O63" i="12"/>
  <c r="L63" i="12"/>
  <c r="E63" i="12"/>
  <c r="C63" i="12"/>
  <c r="Q63" i="12" s="1"/>
  <c r="P62" i="12"/>
  <c r="O62" i="12"/>
  <c r="L62" i="12"/>
  <c r="C62" i="12" s="1"/>
  <c r="Q62" i="12" s="1"/>
  <c r="E62" i="12"/>
  <c r="Q61" i="12"/>
  <c r="P61" i="12"/>
  <c r="O61" i="12"/>
  <c r="L61" i="12"/>
  <c r="E61" i="12"/>
  <c r="C61" i="12"/>
  <c r="P60" i="12"/>
  <c r="O60" i="12"/>
  <c r="L60" i="12"/>
  <c r="C60" i="12" s="1"/>
  <c r="Q60" i="12" s="1"/>
  <c r="E60" i="12"/>
  <c r="P59" i="12"/>
  <c r="O59" i="12"/>
  <c r="L59" i="12"/>
  <c r="E59" i="12"/>
  <c r="C59" i="12"/>
  <c r="Q59" i="12" s="1"/>
  <c r="P58" i="12"/>
  <c r="O58" i="12"/>
  <c r="L58" i="12"/>
  <c r="C58" i="12" s="1"/>
  <c r="Q58" i="12" s="1"/>
  <c r="E58" i="12"/>
  <c r="Q57" i="12"/>
  <c r="P57" i="12"/>
  <c r="O57" i="12"/>
  <c r="L57" i="12"/>
  <c r="E57" i="12"/>
  <c r="C57" i="12"/>
  <c r="P56" i="12"/>
  <c r="O56" i="12"/>
  <c r="L56" i="12"/>
  <c r="C56" i="12" s="1"/>
  <c r="Q56" i="12" s="1"/>
  <c r="E56" i="12"/>
  <c r="P55" i="12"/>
  <c r="O55" i="12"/>
  <c r="L55" i="12"/>
  <c r="E55" i="12"/>
  <c r="C55" i="12"/>
  <c r="Q55" i="12" s="1"/>
  <c r="P54" i="12"/>
  <c r="O54" i="12"/>
  <c r="L54" i="12"/>
  <c r="C54" i="12" s="1"/>
  <c r="Q54" i="12" s="1"/>
  <c r="E54" i="12"/>
  <c r="Q53" i="12"/>
  <c r="P53" i="12"/>
  <c r="O53" i="12"/>
  <c r="L53" i="12"/>
  <c r="E53" i="12"/>
  <c r="C53" i="12"/>
  <c r="P52" i="12"/>
  <c r="O52" i="12"/>
  <c r="L52" i="12"/>
  <c r="C52" i="12" s="1"/>
  <c r="Q52" i="12" s="1"/>
  <c r="E52" i="12"/>
  <c r="P51" i="12"/>
  <c r="O51" i="12"/>
  <c r="L51" i="12"/>
  <c r="E51" i="12"/>
  <c r="C51" i="12"/>
  <c r="Q51" i="12" s="1"/>
  <c r="L43" i="12"/>
  <c r="L42" i="12"/>
  <c r="L41" i="12"/>
  <c r="L40" i="12"/>
  <c r="L39" i="12"/>
  <c r="L38" i="12"/>
  <c r="L37" i="12"/>
  <c r="L36" i="12"/>
  <c r="L35" i="12"/>
  <c r="L34" i="12"/>
  <c r="L33" i="12"/>
  <c r="L32" i="12"/>
  <c r="L31" i="12"/>
  <c r="L30" i="12"/>
  <c r="L29" i="12"/>
  <c r="L28" i="12"/>
  <c r="L26" i="12"/>
  <c r="L25" i="12"/>
  <c r="L24" i="12"/>
  <c r="J71" i="11"/>
  <c r="P70" i="11"/>
  <c r="O70" i="11"/>
  <c r="L70" i="11"/>
  <c r="E70" i="11"/>
  <c r="C70" i="11"/>
  <c r="Q70" i="11" s="1"/>
  <c r="Q69" i="11"/>
  <c r="P69" i="11"/>
  <c r="O69" i="11"/>
  <c r="L69" i="11"/>
  <c r="E69" i="11"/>
  <c r="C69" i="11"/>
  <c r="P68" i="11"/>
  <c r="O68" i="11"/>
  <c r="Q68" i="11" s="1"/>
  <c r="L68" i="11"/>
  <c r="E68" i="11"/>
  <c r="C68" i="11"/>
  <c r="P67" i="11"/>
  <c r="O67" i="11"/>
  <c r="L67" i="11"/>
  <c r="C67" i="11" s="1"/>
  <c r="Q67" i="11" s="1"/>
  <c r="E67" i="11"/>
  <c r="P66" i="11"/>
  <c r="O66" i="11"/>
  <c r="L66" i="11"/>
  <c r="E66" i="11"/>
  <c r="C66" i="11"/>
  <c r="Q66" i="11" s="1"/>
  <c r="Q65" i="11"/>
  <c r="P65" i="11"/>
  <c r="O65" i="11"/>
  <c r="L65" i="11"/>
  <c r="E65" i="11"/>
  <c r="C65" i="11"/>
  <c r="P64" i="11"/>
  <c r="O64" i="11"/>
  <c r="Q64" i="11" s="1"/>
  <c r="L64" i="11"/>
  <c r="E64" i="11"/>
  <c r="C64" i="11"/>
  <c r="P63" i="11"/>
  <c r="O63" i="11"/>
  <c r="L63" i="11"/>
  <c r="C63" i="11" s="1"/>
  <c r="Q63" i="11" s="1"/>
  <c r="E63" i="11"/>
  <c r="P62" i="11"/>
  <c r="O62" i="11"/>
  <c r="L62" i="11"/>
  <c r="E62" i="11"/>
  <c r="C62" i="11"/>
  <c r="Q62" i="11" s="1"/>
  <c r="Q61" i="11"/>
  <c r="P61" i="11"/>
  <c r="O61" i="11"/>
  <c r="L61" i="11"/>
  <c r="E61" i="11"/>
  <c r="C61" i="11"/>
  <c r="P60" i="11"/>
  <c r="O60" i="11"/>
  <c r="Q60" i="11" s="1"/>
  <c r="L60" i="11"/>
  <c r="E60" i="11"/>
  <c r="C60" i="11"/>
  <c r="P59" i="11"/>
  <c r="O59" i="11"/>
  <c r="L59" i="11"/>
  <c r="C59" i="11" s="1"/>
  <c r="Q59" i="11" s="1"/>
  <c r="E59" i="11"/>
  <c r="P58" i="11"/>
  <c r="O58" i="11"/>
  <c r="L58" i="11"/>
  <c r="E58" i="11"/>
  <c r="C58" i="11"/>
  <c r="Q58" i="11" s="1"/>
  <c r="Q57" i="11"/>
  <c r="P57" i="11"/>
  <c r="O57" i="11"/>
  <c r="L57" i="11"/>
  <c r="E57" i="11"/>
  <c r="C57" i="11"/>
  <c r="P56" i="11"/>
  <c r="O56" i="11"/>
  <c r="Q56" i="11" s="1"/>
  <c r="L56" i="11"/>
  <c r="E56" i="11"/>
  <c r="C56" i="11"/>
  <c r="P55" i="11"/>
  <c r="O55" i="11"/>
  <c r="L55" i="11"/>
  <c r="C55" i="11" s="1"/>
  <c r="Q55" i="11" s="1"/>
  <c r="E55" i="11"/>
  <c r="P54" i="11"/>
  <c r="O54" i="11"/>
  <c r="L54" i="11"/>
  <c r="E54" i="11"/>
  <c r="C54" i="11"/>
  <c r="Q54" i="11" s="1"/>
  <c r="Q53" i="11"/>
  <c r="P53" i="11"/>
  <c r="O53" i="11"/>
  <c r="L53" i="11"/>
  <c r="E53" i="11"/>
  <c r="C53" i="11"/>
  <c r="P52" i="11"/>
  <c r="O52" i="11"/>
  <c r="Q52" i="11" s="1"/>
  <c r="L52" i="11"/>
  <c r="E52" i="11"/>
  <c r="C52" i="11"/>
  <c r="P51" i="11"/>
  <c r="O51" i="11"/>
  <c r="L51" i="11"/>
  <c r="C51" i="11" s="1"/>
  <c r="Q51" i="11" s="1"/>
  <c r="E51" i="11"/>
  <c r="L43" i="11"/>
  <c r="L42" i="11"/>
  <c r="L41" i="11"/>
  <c r="L40" i="11"/>
  <c r="L39" i="11"/>
  <c r="L38" i="11"/>
  <c r="L37" i="11"/>
  <c r="L36" i="11"/>
  <c r="L35" i="11"/>
  <c r="L34" i="11"/>
  <c r="L33" i="11"/>
  <c r="L32" i="11"/>
  <c r="L31" i="11"/>
  <c r="L30" i="11"/>
  <c r="L29" i="11"/>
  <c r="L28" i="11"/>
  <c r="L27" i="11"/>
  <c r="L26" i="11"/>
  <c r="L25" i="11"/>
  <c r="L24" i="11"/>
  <c r="E51" i="7" l="1"/>
  <c r="E52" i="7" l="1"/>
  <c r="L27" i="7"/>
  <c r="L51" i="7"/>
  <c r="D42" i="10" l="1"/>
  <c r="D54" i="10" s="1"/>
  <c r="D66" i="10" s="1"/>
  <c r="D78" i="10" s="1"/>
  <c r="D41" i="10"/>
  <c r="D53" i="10" s="1"/>
  <c r="D65" i="10" s="1"/>
  <c r="D77" i="10" s="1"/>
  <c r="D40" i="10"/>
  <c r="D52" i="10" s="1"/>
  <c r="D64" i="10" s="1"/>
  <c r="D76" i="10" s="1"/>
  <c r="D39" i="10"/>
  <c r="D51" i="10" s="1"/>
  <c r="D63" i="10" s="1"/>
  <c r="D75" i="10" s="1"/>
  <c r="D38" i="10"/>
  <c r="D50" i="10" s="1"/>
  <c r="D62" i="10" l="1"/>
  <c r="D74" i="10" s="1"/>
  <c r="L24" i="7"/>
  <c r="O52" i="7"/>
  <c r="P52" i="7"/>
  <c r="O53" i="7"/>
  <c r="P53" i="7"/>
  <c r="O54" i="7"/>
  <c r="P54" i="7"/>
  <c r="O55" i="7"/>
  <c r="P55" i="7"/>
  <c r="O56" i="7"/>
  <c r="P56" i="7"/>
  <c r="O57" i="7"/>
  <c r="P57" i="7"/>
  <c r="O58" i="7"/>
  <c r="P58" i="7"/>
  <c r="O59" i="7"/>
  <c r="P59" i="7"/>
  <c r="O60" i="7"/>
  <c r="P60" i="7"/>
  <c r="O61" i="7"/>
  <c r="P61" i="7"/>
  <c r="O62" i="7"/>
  <c r="P62" i="7"/>
  <c r="O63" i="7"/>
  <c r="P63" i="7"/>
  <c r="O64" i="7"/>
  <c r="P64" i="7"/>
  <c r="O65" i="7"/>
  <c r="P65" i="7"/>
  <c r="O66" i="7"/>
  <c r="P66" i="7"/>
  <c r="O67" i="7"/>
  <c r="P67" i="7"/>
  <c r="O68" i="7"/>
  <c r="P68" i="7"/>
  <c r="O69" i="7"/>
  <c r="P69" i="7"/>
  <c r="O70" i="7"/>
  <c r="P70" i="7"/>
  <c r="P51" i="7"/>
  <c r="O51" i="7"/>
  <c r="L52" i="7"/>
  <c r="C52" i="7" s="1"/>
  <c r="L53" i="7"/>
  <c r="C53" i="7" s="1"/>
  <c r="L54" i="7"/>
  <c r="C54" i="7" s="1"/>
  <c r="L55" i="7"/>
  <c r="C55" i="7" s="1"/>
  <c r="L56" i="7"/>
  <c r="C56" i="7" s="1"/>
  <c r="L57" i="7"/>
  <c r="C57" i="7" s="1"/>
  <c r="L58" i="7"/>
  <c r="C58" i="7" s="1"/>
  <c r="L59" i="7"/>
  <c r="C59" i="7" s="1"/>
  <c r="L60" i="7"/>
  <c r="L61" i="7"/>
  <c r="C61" i="7" s="1"/>
  <c r="L62" i="7"/>
  <c r="C62" i="7" s="1"/>
  <c r="Q62" i="7" s="1"/>
  <c r="L63" i="7"/>
  <c r="C63" i="7" s="1"/>
  <c r="L64" i="7"/>
  <c r="C64" i="7" s="1"/>
  <c r="L65" i="7"/>
  <c r="C65" i="7" s="1"/>
  <c r="L66" i="7"/>
  <c r="C66" i="7" s="1"/>
  <c r="L67" i="7"/>
  <c r="C67" i="7" s="1"/>
  <c r="L68" i="7"/>
  <c r="C68" i="7" s="1"/>
  <c r="L69" i="7"/>
  <c r="C69" i="7" s="1"/>
  <c r="L70" i="7"/>
  <c r="E53" i="7"/>
  <c r="E54" i="7"/>
  <c r="E55" i="7"/>
  <c r="E56" i="7"/>
  <c r="E57" i="7"/>
  <c r="E58" i="7"/>
  <c r="E59" i="7"/>
  <c r="E60" i="7"/>
  <c r="E61" i="7"/>
  <c r="E62" i="7"/>
  <c r="E63" i="7"/>
  <c r="E64" i="7"/>
  <c r="E65" i="7"/>
  <c r="E66" i="7"/>
  <c r="E67" i="7"/>
  <c r="E68" i="7"/>
  <c r="E69" i="7"/>
  <c r="E70" i="7"/>
  <c r="L26" i="7"/>
  <c r="J71" i="7"/>
  <c r="L25" i="7"/>
  <c r="L28" i="7"/>
  <c r="L29" i="7"/>
  <c r="L30" i="7"/>
  <c r="L31" i="7"/>
  <c r="L32" i="7"/>
  <c r="L33" i="7"/>
  <c r="L34" i="7"/>
  <c r="L35" i="7"/>
  <c r="L36" i="7"/>
  <c r="L37" i="7"/>
  <c r="L38" i="7"/>
  <c r="L39" i="7"/>
  <c r="L40" i="7"/>
  <c r="L41" i="7"/>
  <c r="L42" i="7"/>
  <c r="L43" i="7"/>
  <c r="C51" i="7"/>
  <c r="Q66" i="7" l="1"/>
  <c r="Q58" i="7"/>
  <c r="Q54" i="7"/>
  <c r="Q65" i="7"/>
  <c r="Q68" i="7"/>
  <c r="Q61" i="7"/>
  <c r="Q57" i="7"/>
  <c r="Q64" i="7"/>
  <c r="Q67" i="7"/>
  <c r="Q53" i="7"/>
  <c r="Q63" i="7"/>
  <c r="Q56" i="7"/>
  <c r="Q69" i="7"/>
  <c r="Q59" i="7"/>
  <c r="Q52" i="7"/>
  <c r="Q55" i="7"/>
  <c r="C70" i="7"/>
  <c r="Q70" i="7" s="1"/>
  <c r="C60" i="7"/>
  <c r="Q60" i="7" s="1"/>
  <c r="Q51" i="7"/>
</calcChain>
</file>

<file path=xl/sharedStrings.xml><?xml version="1.0" encoding="utf-8"?>
<sst xmlns="http://schemas.openxmlformats.org/spreadsheetml/2006/main" count="2602" uniqueCount="681">
  <si>
    <t>Área:</t>
  </si>
  <si>
    <t>Tendencia</t>
  </si>
  <si>
    <t>Creciente</t>
  </si>
  <si>
    <t>Decreciente</t>
  </si>
  <si>
    <t>Aumentó</t>
  </si>
  <si>
    <t>Comportamiento</t>
  </si>
  <si>
    <t>Se mantuvo</t>
  </si>
  <si>
    <t>Disminuyó</t>
  </si>
  <si>
    <t>Constante</t>
  </si>
  <si>
    <t>Tercero</t>
  </si>
  <si>
    <t>Establecimiento Educativo:</t>
  </si>
  <si>
    <t>Paso 1. Datos del Establecimiento Educativo</t>
  </si>
  <si>
    <t xml:space="preserve">Secretaría de Educación: </t>
  </si>
  <si>
    <t>Código Dane:</t>
  </si>
  <si>
    <t>Municipio:</t>
  </si>
  <si>
    <t>Grado :</t>
  </si>
  <si>
    <t>Grado</t>
  </si>
  <si>
    <t>SN</t>
  </si>
  <si>
    <t>Estado</t>
  </si>
  <si>
    <t>Trabajado</t>
  </si>
  <si>
    <t>Transición</t>
  </si>
  <si>
    <t>SI</t>
  </si>
  <si>
    <t>Primero</t>
  </si>
  <si>
    <t>NO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</si>
  <si>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</si>
  <si>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</si>
  <si>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</si>
  <si>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</si>
  <si>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</si>
  <si>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</si>
  <si>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</si>
  <si>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</si>
  <si>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</si>
  <si>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</si>
  <si>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</si>
  <si>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</si>
  <si>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</si>
  <si>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</si>
  <si>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</si>
  <si>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</si>
  <si>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</si>
  <si>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</si>
  <si>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</si>
  <si>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</si>
  <si>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</si>
  <si>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</si>
  <si>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</si>
  <si>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</si>
  <si>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</si>
  <si>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</si>
  <si>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</si>
  <si>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</si>
  <si>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</si>
  <si>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</si>
  <si>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</si>
  <si>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</si>
  <si>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</si>
  <si>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</si>
  <si>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</si>
  <si>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</si>
  <si>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</si>
  <si>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</si>
  <si>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</si>
  <si>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</si>
  <si>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</si>
  <si>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</si>
  <si>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</si>
  <si>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</si>
  <si>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</si>
  <si>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</si>
  <si>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</si>
  <si>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</si>
  <si>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</si>
  <si>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</si>
  <si>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</si>
  <si>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</si>
  <si>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</si>
  <si>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</si>
  <si>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</si>
  <si>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</si>
  <si>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</si>
  <si>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</si>
  <si>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</si>
  <si>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</si>
  <si>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</si>
  <si>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</si>
  <si>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</si>
  <si>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</si>
  <si>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</si>
  <si>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</si>
  <si>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</si>
  <si>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</si>
  <si>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</si>
  <si>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</si>
  <si>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</si>
  <si>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</si>
  <si>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</si>
  <si>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</si>
  <si>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</si>
  <si>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</si>
  <si>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</si>
  <si>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</si>
  <si>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</si>
  <si>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</si>
  <si>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</si>
  <si>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</si>
  <si>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</si>
  <si>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</si>
  <si>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</si>
  <si>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</si>
  <si>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</si>
  <si>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</si>
  <si>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</si>
  <si>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</si>
  <si>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</si>
  <si>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</si>
  <si>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</si>
  <si>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</si>
  <si>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</si>
  <si>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</si>
  <si>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</si>
  <si>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</si>
  <si>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</si>
  <si>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</si>
  <si>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</si>
  <si>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</si>
  <si>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</si>
  <si>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</si>
  <si>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</si>
  <si>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</si>
  <si>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</si>
  <si>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</si>
  <si>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</si>
  <si>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</si>
  <si>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</si>
  <si>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</si>
  <si>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</si>
  <si>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</si>
  <si>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</si>
  <si>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</si>
  <si>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</si>
  <si>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</si>
  <si>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</si>
  <si>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</si>
  <si>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</si>
  <si>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</si>
  <si>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</si>
  <si>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</si>
  <si>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</si>
  <si>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</si>
  <si>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</si>
  <si>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</si>
  <si>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</si>
  <si>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</si>
  <si>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</si>
  <si>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</si>
  <si>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</si>
  <si>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</si>
  <si>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</si>
  <si>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</si>
  <si>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</si>
  <si>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</si>
  <si>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</si>
  <si>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</si>
  <si>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</si>
  <si>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</si>
  <si>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</si>
  <si>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</si>
  <si>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</si>
  <si>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</si>
  <si>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</si>
  <si>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</si>
  <si>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</si>
  <si>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</si>
  <si>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</si>
  <si>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</si>
  <si>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</si>
  <si>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</si>
  <si>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</si>
  <si>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</si>
  <si>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</si>
  <si>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</si>
  <si>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</si>
  <si>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</si>
  <si>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</si>
  <si>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</si>
  <si>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</si>
  <si>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</si>
  <si>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</si>
  <si>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</si>
  <si>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</si>
  <si>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</si>
  <si>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</si>
  <si>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</si>
  <si>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</si>
  <si>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</si>
  <si>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</si>
  <si>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</si>
  <si>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</si>
  <si>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</si>
  <si>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</si>
  <si>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</si>
  <si>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</si>
  <si>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</si>
  <si>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</si>
  <si>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</si>
  <si>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</si>
  <si>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</si>
  <si>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</si>
  <si>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</si>
  <si>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</si>
  <si>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</si>
  <si>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</si>
  <si>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</si>
  <si>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</si>
  <si>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</si>
  <si>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</si>
  <si>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</si>
  <si>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</si>
  <si>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</si>
  <si>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</si>
  <si>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</si>
  <si>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</si>
  <si>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</si>
  <si>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</si>
  <si>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</si>
  <si>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</si>
  <si>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</si>
  <si>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</si>
  <si>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</si>
  <si>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</si>
  <si>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</si>
  <si>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</si>
  <si>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</si>
  <si>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</si>
  <si>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</si>
  <si>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</si>
  <si>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</si>
  <si>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</si>
  <si>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</si>
  <si>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</si>
  <si>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</si>
  <si>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</si>
  <si>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</si>
  <si>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</si>
  <si>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</si>
  <si>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</si>
  <si>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</si>
  <si>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</si>
  <si>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</si>
  <si>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</si>
  <si>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</si>
  <si>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</si>
  <si>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</si>
  <si>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</si>
  <si>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</si>
  <si>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</si>
  <si>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</si>
  <si>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</si>
  <si>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</si>
  <si>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</si>
  <si>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</si>
  <si>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</si>
  <si>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</si>
  <si>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</si>
  <si>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</si>
  <si>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</si>
  <si>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</si>
  <si>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</si>
  <si>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</si>
  <si>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</si>
  <si>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</si>
  <si>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</si>
  <si>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</si>
  <si>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</si>
  <si>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Paso 2. Datos del área y grado</t>
  </si>
  <si>
    <t>Registre el área y grado del cual se realizará la identificación de aprendizajes.</t>
  </si>
  <si>
    <t>N</t>
  </si>
  <si>
    <t>Recomendaciones</t>
  </si>
  <si>
    <t>Registre los datos del Establecimiento Educativo.</t>
  </si>
  <si>
    <t>Desempeño</t>
  </si>
  <si>
    <t>Alto</t>
  </si>
  <si>
    <t>Básico</t>
  </si>
  <si>
    <t>Bajo</t>
  </si>
  <si>
    <t>Superior</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</si>
  <si>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</si>
  <si>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</si>
  <si>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Paso 3. Aprendizajes</t>
  </si>
  <si>
    <t>Registre los aprendizajes que desde la propuesta curricular del Establecimiento Educativo se planearon al inicio del año escolar para el área y grado.</t>
  </si>
  <si>
    <t>Paso 4. Estado de Aprendizajes</t>
  </si>
  <si>
    <t>En la columna Estado, seleccione si el aprendizaje fue Trabajado o No trabajado.</t>
  </si>
  <si>
    <t>Aprendizajes</t>
  </si>
  <si>
    <t>Paso 5.  Identificación de aprendizajes a fortalecer</t>
  </si>
  <si>
    <t xml:space="preserve">En la columna Desempeño, seleccione superior, alto, básico o bajo según lo alcanzado en la generalidad de los estudiantes frente al aprendizaje trabajado.
</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</si>
  <si>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</si>
  <si>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</si>
  <si>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</si>
  <si>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</si>
  <si>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</si>
  <si>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</si>
  <si>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</si>
  <si>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</si>
  <si>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</si>
  <si>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</si>
  <si>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</si>
  <si>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</si>
  <si>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</si>
  <si>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Paso 3.3. Diseñar</t>
  </si>
  <si>
    <t>Estrategias didácticas que fomenten el uso de recursos y que conlleven el fortalecimiento de los aprendizajes:</t>
  </si>
  <si>
    <t>Estrategias didácticas a utilizar</t>
  </si>
  <si>
    <t>¿Cuándo se van a utilizar?</t>
  </si>
  <si>
    <t>Paso 3.4. Monitoreo</t>
  </si>
  <si>
    <t>Avance del desarrollo de los aprendizajes a fortalecer:</t>
  </si>
  <si>
    <t>Estrategias de evaluación</t>
  </si>
  <si>
    <t>¿Cuándo se van a implementar?</t>
  </si>
  <si>
    <t>Hoja 2. Plan de Fortalecimiento Académico</t>
  </si>
  <si>
    <t>Hoja 1. Instrumento para identificar el estado de los aprendizajes</t>
  </si>
  <si>
    <t xml:space="preserve">Villa del Rosario </t>
  </si>
  <si>
    <t>Matemáticas</t>
  </si>
  <si>
    <t>Instituto Técnico Agropecuario Juan Frío</t>
  </si>
  <si>
    <t xml:space="preserve">Identifica y utiliza múltiples representaciones de números reales para realizar transformaciones y comparaciones entre expresiones algebraicas.
</t>
  </si>
  <si>
    <t>Propone diversas estrategias  para solucionar problemas que originan sistemas de ecuaciones 2x2.</t>
  </si>
  <si>
    <t xml:space="preserve">Utiliza la media, mediana y moda para analizar datos, interpretar informes estadísticos y elaborar conclusiones. </t>
  </si>
  <si>
    <t xml:space="preserve">Construye e interpreta diagramas de barras, circulares y pictogramas a partir de una colección de datos.
</t>
  </si>
  <si>
    <t>Reconoce las características de la recta</t>
  </si>
  <si>
    <t>Determina y describe relaciones al comparar características de gráficas y expresiones algebraicas o funciones.</t>
  </si>
  <si>
    <t>Explica propiedades de figuras geométricas que se involucran en los procesos de medición.</t>
  </si>
  <si>
    <t>Justifica procedimientos de medición a partir del Teorema de Pitágoras y Tales</t>
  </si>
  <si>
    <t>Se hace necesario contar con material didáctico en el área de Matemáticas</t>
  </si>
  <si>
    <t xml:space="preserve">La realización de experiencias significativas </t>
  </si>
  <si>
    <t xml:space="preserve">Se requiere del uso de componente tecnologico + conectividad </t>
  </si>
  <si>
    <t>Villa del Rosario</t>
  </si>
  <si>
    <t>Leonardo Benavides</t>
  </si>
  <si>
    <t xml:space="preserve">Noveno </t>
  </si>
  <si>
    <t>Identifica y utiliza múltiples representaciones de números reales para realizar transformaciones y comparaciones entre expresiones algebraicas.</t>
  </si>
  <si>
    <t>Utiliza la media, mediana y moda para analizar datos, interpretar informes estadísticos y elaborar conclusiones</t>
  </si>
  <si>
    <t>Construye e interpreta diagramas de barras, circulares y pictogramas a partir de una colección de datos.</t>
  </si>
  <si>
    <t>Compara las distribuciones de los conjuntosde datos a partir de las medidas de tendenciacentral, las de variación y las de localización</t>
  </si>
  <si>
    <t>Construye gráficas a partir de tablas, expresiones algebraicas o enunciados verbales.</t>
  </si>
  <si>
    <t>Compara las distribuciones de los conjuntos 
de datos a partir de las medidas de tendencia
central, las de variación y las de localización.</t>
  </si>
  <si>
    <t xml:space="preserve">DBA, Lineamientos curriculares, Estandares de Matemáticas, Mallas de Aprendizaje </t>
  </si>
  <si>
    <t xml:space="preserve">Libros de Texto, Software matemático, aplicaciones (Apps), recursos Web </t>
  </si>
  <si>
    <t xml:space="preserve">Libros de Texto, aplicaciones (Apps), recursos Web </t>
  </si>
  <si>
    <t>Construcción de mapas conceptuales explicativos</t>
  </si>
  <si>
    <t xml:space="preserve">En el momento de exploración y transferencia </t>
  </si>
  <si>
    <t>Representación de relaciones  y funciones en el plano cartesiano.</t>
  </si>
  <si>
    <t xml:space="preserve">Lectura, análisis y planteamiento  de situaciones en las cuales  se hallan  implícitos.  </t>
  </si>
  <si>
    <t xml:space="preserve">En el momento de exploración y transferencia y </t>
  </si>
  <si>
    <t xml:space="preserve">En el momento de exploración, estructuración y practica </t>
  </si>
  <si>
    <t xml:space="preserve">En el momento de exploración, estructuración y practica y transferencia y valoración </t>
  </si>
  <si>
    <t>Actividades lúdicas Didácticas para el desarrollo de conocimientos matemáticos.</t>
  </si>
  <si>
    <t>Planteamiento y solución de situaciones vivénciales que incentiven las capacidades  cognitivas de los estudiantes</t>
  </si>
  <si>
    <t>Interpretación de gráficos y tablas, vídeos, guía de aprendizaje</t>
  </si>
  <si>
    <t>Aplicación de pruebas   escritas, vídeos, guías de aprendizaje, encuentro sincrónico a través de Meet</t>
  </si>
  <si>
    <t>Valoración a través de formularios Google, vídeos.</t>
  </si>
  <si>
    <t>Valoración a través de formularios Google, autoevaluación</t>
  </si>
  <si>
    <t xml:space="preserve">Aplicación de pruebas   escritas. Coevaluación </t>
  </si>
  <si>
    <t>A y B</t>
  </si>
  <si>
    <t>INSTITUTO TECNICO AGROPECUARIO JUAN FRIO</t>
  </si>
  <si>
    <t>VILLA DEL ROSARIO</t>
  </si>
  <si>
    <t>MATEMATICAS</t>
  </si>
  <si>
    <t>CUARTO</t>
  </si>
  <si>
    <t>Resolver problemas de adicion y sustraccion de numeros naturales</t>
  </si>
  <si>
    <t>identificar y  reconocer figuras bidimensionales y tridimensionales</t>
  </si>
  <si>
    <t>Analizar y elaborar conteo, tablas y diagramas.</t>
  </si>
  <si>
    <t>Analizar y resolver problemas de Multiplicación y division por varias cifras.</t>
  </si>
  <si>
    <t>Reconocer ángulos adyacentes, complementarios, suplementarios y verticales, y comprende y aplica sus propiedades.</t>
  </si>
  <si>
    <t>Interpretar las fracciones en diferentes contextos, relaciones parte todo y operaciones.</t>
  </si>
  <si>
    <t>Identificar  y clasificar los cuadrilateros, sus partes, hallar su perimetro y area</t>
  </si>
  <si>
    <t>trabajado</t>
  </si>
  <si>
    <t>Resolver problemas de adición, sustracción, multiplicación y division de números decimales.</t>
  </si>
  <si>
    <t>Identificar y aplicar medidas de longitud y de superficie</t>
  </si>
  <si>
    <t>Diagnóstico de retroalimentación de los saberes aprendidos.</t>
  </si>
  <si>
    <t>Instituto Técnico Agropecuario Juan Frio</t>
  </si>
  <si>
    <t>Humanidades</t>
  </si>
  <si>
    <t>Géneros literarios y características</t>
  </si>
  <si>
    <t>Categorias gramaticales</t>
  </si>
  <si>
    <t>producción textual (tipología textual)</t>
  </si>
  <si>
    <t xml:space="preserve">mapa conceptual   </t>
  </si>
  <si>
    <t>Poemas</t>
  </si>
  <si>
    <t>Figuras Literarias</t>
  </si>
  <si>
    <t>La comunicación</t>
  </si>
  <si>
    <t>lenguaje textual</t>
  </si>
  <si>
    <t>Signos de puntuación</t>
  </si>
  <si>
    <t>Revisar y ajustar para la presencialidad</t>
  </si>
  <si>
    <t>Actividades de Inducción, Diagnóstico y Nivelación</t>
  </si>
  <si>
    <t>Reforzar los procesos de lecto-escritura en sus tres niveles.</t>
  </si>
  <si>
    <t>Instituto Técnico Agropecuario juan Frio</t>
  </si>
  <si>
    <t>Norte de santander</t>
  </si>
  <si>
    <t xml:space="preserve"> Alfonso Pallares,Inés León, Esleyder Torres</t>
  </si>
  <si>
    <t>5°</t>
  </si>
  <si>
    <t>5°A</t>
  </si>
  <si>
    <t>Producción textual (Tipología textual)</t>
  </si>
  <si>
    <t>Lenguaje Textual</t>
  </si>
  <si>
    <t>Produce textos académicos a partir de procedimientos sistemáticos de corrección lingüística, atendiendo al tipo de texto y al contexto comunicativo</t>
  </si>
  <si>
    <t>produce textos académicos a partir de procedimientos sistemáticos de corrección lingüística, atendiendo al tipo de texto y al contexto comunicativo</t>
  </si>
  <si>
    <t>produce textos escritos que responden a diversas necesididades comunicativas.</t>
  </si>
  <si>
    <t>Guías, imágenes, audios, lecturas.</t>
  </si>
  <si>
    <t>lecturas, Guías, actividades on line</t>
  </si>
  <si>
    <t>Guías, lecturas, imágenes,</t>
  </si>
  <si>
    <t>guías, lectura de Obras, entretextos</t>
  </si>
  <si>
    <t xml:space="preserve">Talleres de comprensión lectora-Creando un cuento con 6 preguntas - La historia continua. </t>
  </si>
  <si>
    <t>mensual</t>
  </si>
  <si>
    <t>lectura oral y compartida, textos incompletos</t>
  </si>
  <si>
    <t>constantemente</t>
  </si>
  <si>
    <t>lectura dirigida uso de libros entretextos</t>
  </si>
  <si>
    <t>Lectura orla de la creación del texto - Rubrica de evaluación</t>
  </si>
  <si>
    <t>En presencialidad</t>
  </si>
  <si>
    <t>Uso de los signos en evidencias presentadas</t>
  </si>
  <si>
    <t>contantemente</t>
  </si>
  <si>
    <t>Revisión de actividades desarrolladas en el libro</t>
  </si>
  <si>
    <t>Al finalizar el trabajo realizado</t>
  </si>
  <si>
    <t>Categorias Gramaticales</t>
  </si>
  <si>
    <t>Técnicas de trabajo y resumen</t>
  </si>
  <si>
    <t>Literatura Latinoamericana</t>
  </si>
  <si>
    <t>Literatura de Conquista (Crónica, mito,leyenda)</t>
  </si>
  <si>
    <t>romanticismo (cuento, interpretación y creación de texto)</t>
  </si>
  <si>
    <t xml:space="preserve">Premios nobel </t>
  </si>
  <si>
    <t>Lectura Interpretación y creación de texto</t>
  </si>
  <si>
    <t>Lectura Oral y compartida en contexto</t>
  </si>
  <si>
    <t>Desarrollar procesos de Inducción,  Diagnóstico y nivelación</t>
  </si>
  <si>
    <t>Reforzar proceso de lecto-escritura en sus tres niveles.</t>
  </si>
  <si>
    <t>Dora judith Acevedo mejía</t>
  </si>
  <si>
    <t>9°</t>
  </si>
  <si>
    <t>9° A y B</t>
  </si>
  <si>
    <t>Lectura e interpretación y creación  de texto</t>
  </si>
  <si>
    <t>Producción textual - Produce textos escritos que responden a diversas necesidades comunicativas     Intrepretación textual   _Comprende textos que tieenen diferentes formatos y finalidades.    - Produce textos verbales y no verbales, a partir de los planes textuales que elabora, y siguiendo procedimientos sistemátios de corrección linguística.</t>
  </si>
  <si>
    <t>Produzco textos escritos que evidencian el concimiento que he alcanzado acerca del funcionamiento de la lengua en situaciones de comunicación y el uso de estrategias de producción textual. -produce textos orales, a partir del empleo de diversas estrategias para exponer sus argumentos.</t>
  </si>
  <si>
    <t xml:space="preserve">Guias, Obras Literarias, Imágenes </t>
  </si>
  <si>
    <t>Guías, Lecturas</t>
  </si>
  <si>
    <t>Formulación de hipótesis - Representación de emociones</t>
  </si>
  <si>
    <t>Ejercicios escritos de categorias gramaticales</t>
  </si>
  <si>
    <t>Revisión de la evidencia</t>
  </si>
  <si>
    <t>Cuando llega la evidencia</t>
  </si>
  <si>
    <t>Técnicas de Estudio</t>
  </si>
  <si>
    <t>Normas de presentación de trabajos</t>
  </si>
  <si>
    <t>Origen de la Lengua y literatura  Española</t>
  </si>
  <si>
    <t>La Prosa en el Siglo de Oro Español</t>
  </si>
  <si>
    <t>Romanticismo Español</t>
  </si>
  <si>
    <t>Caligrama y Acróstico</t>
  </si>
  <si>
    <t>Lectura Interpretativa, Argumentativa y propositiva</t>
  </si>
  <si>
    <t>Interpretación de Imágenes y creación de texto.</t>
  </si>
  <si>
    <t>Desarrollar procesos de inducción, diagnóstico y nivelación</t>
  </si>
  <si>
    <t>Reforzar proceso de Lecto-escritura en sus tres niveles.</t>
  </si>
  <si>
    <t>Institutto Técnico Agropecuario  Juan Frio</t>
  </si>
  <si>
    <t>2548 74000967</t>
  </si>
  <si>
    <t>Dora Judith Acevedo Mejía</t>
  </si>
  <si>
    <t>10°</t>
  </si>
  <si>
    <t>10A-B</t>
  </si>
  <si>
    <t>Lectura Interpretativa-argumentativa y propositiva</t>
  </si>
  <si>
    <t>Caracteriza la literatura en un momento particular de la historia desde el acercamieento a sus principales exponentes, textos, temáticas y recursos estilísticos.</t>
  </si>
  <si>
    <t>Comprensión e interpretación textual  -Comprende textos que tienen diferentes textos y finalidades.    Comprende diverso tipos de textos asumiendo una actitud crítica y argumentadndo sus puntos de vista frente a lo leído.</t>
  </si>
  <si>
    <t>Guias, textos e internet</t>
  </si>
  <si>
    <t>Obras literarias, textos variados</t>
  </si>
  <si>
    <t xml:space="preserve">conceptualización, clasificación </t>
  </si>
  <si>
    <t>En fecha  correspondiente a guía</t>
  </si>
  <si>
    <t>lecturas orales, compartidas    -Construcción de textos, creación de ensayos.</t>
  </si>
  <si>
    <t>Constantemente</t>
  </si>
  <si>
    <t>Mapa conceptual de características y eventos</t>
  </si>
  <si>
    <t>Al terminar actividades de la guía</t>
  </si>
  <si>
    <t>Crear diferentes tipos de textos</t>
  </si>
  <si>
    <t>Al desarrollar las diferentes temáticas</t>
  </si>
  <si>
    <t>ITA JUAN FRÍO</t>
  </si>
  <si>
    <t>Ciencia Naturales y Ed. Ambiental</t>
  </si>
  <si>
    <t xml:space="preserve">Comprende que existen relaciones entre los seres vivos y el entorno y que estos dependen de aquellas.
</t>
  </si>
  <si>
    <t xml:space="preserve">Comprende que los seres vivos dependen del funcionamiento e interacción de
sus partes.
</t>
  </si>
  <si>
    <t>Comprende que los seres vivos atraviesan diferentes etapas durante su ciclo de vida.</t>
  </si>
  <si>
    <t>Comprende que existe una gran diversidad de materiales que se pueden diferenciar a partir de sus propiedades.</t>
  </si>
  <si>
    <t>Comprende que existen diversas fuentes y formas de energía y que esta se transforma continuamente.</t>
  </si>
  <si>
    <t>Comprende que existen relaciones entre los seres vivos y el entorno y que estos dependen de aquellas.</t>
  </si>
  <si>
    <t>Comprende que los seres vivos dependen del funcionamiento e interacción de
sus partes.</t>
  </si>
  <si>
    <t>Estimular a los estudiantes sobre la impportanncia de la autoformación y del aprendizaje, en prode mejoramiento de calidad de vida</t>
  </si>
  <si>
    <t>Fortalecer  competencia sobre explicación de fenomeno e indigación</t>
  </si>
  <si>
    <t>Ciencias Naturales y Ed. Ambiental</t>
  </si>
  <si>
    <t>Estándar- DBA_Matrices de referencia</t>
  </si>
  <si>
    <t>Guias, documentos, videos de You Tube, salida de campo</t>
  </si>
  <si>
    <t>Guias,lecturas, preguntas contextualizadas, videos de You Tube, experimentos sencillos de laboratorio</t>
  </si>
  <si>
    <t>Guías, videos de Youtube, juegos interactivos</t>
  </si>
  <si>
    <t>Guias,lecturas, videos de You Tube, experimentos sencillos de laboratorio</t>
  </si>
  <si>
    <t>Guias, lecturas, videos de You Tube, experimentos sencillas de laboratorio</t>
  </si>
  <si>
    <t>saberes previos, desarrollo de guias,videos, juegos interactivos</t>
  </si>
  <si>
    <t>cuando iniciemos  la presecialidad</t>
  </si>
  <si>
    <t>saberes previos, desarrollo de guias,videos, juegos interactivos, practica delaboratorio, preguntas de diferente tipo</t>
  </si>
  <si>
    <t>evaluación diagnostica y formativa; auto, hetero y coevaluación.</t>
  </si>
  <si>
    <t>Durante todo el proceso</t>
  </si>
  <si>
    <t>ITA AGROPECUARIO JUAN FRIO</t>
  </si>
  <si>
    <t xml:space="preserve">254874000967							</t>
  </si>
  <si>
    <t>Comprende que en un ecosistema las poblaciones interactúan unas con otras y con el ambiente físico.</t>
  </si>
  <si>
    <t>Comprende la función de la reproducción en la conservación de las especies y los mecanismos a través de los cuales se heredan algunas características y se modifican otras.</t>
  </si>
  <si>
    <t>Comprende las relaciones que existen entre las características macroscópicas y microscópicas de la materia y las propiedades físicas y químicas de las sustancias que la constituyen.</t>
  </si>
  <si>
    <t>Comprende la naturaleza y las relaciones entre la fuerza y el movimiento.</t>
  </si>
  <si>
    <t xml:space="preserve">  Guías; lecturas; videos de you tube; salidas de campo.</t>
  </si>
  <si>
    <t xml:space="preserve"> Guías, preguntas contextualizadas; videos de You Tube; juegos interactivos</t>
  </si>
  <si>
    <t>Guías, preguntas contextualizadas, experimentos sencillos; juegos interactivos; videos You Tube.</t>
  </si>
  <si>
    <t>Guías; experimentos sencillos; juegos interactivos.</t>
  </si>
  <si>
    <t>Uso de preguntas de direfentes tipos; saberes previos; casuistica; desarrollo de guías.</t>
  </si>
  <si>
    <t>Cuando se de regreso a presencialidad</t>
  </si>
  <si>
    <t>Saberes previos; Desarrollo de guías; prácticas de laboratorio; videos, juegos interactivos; preguntas de diferentes tipos.</t>
  </si>
  <si>
    <t>Saberes previos; Desarrollo de guías; prácticas de laboratorio; videos, juegos interactivos.</t>
  </si>
  <si>
    <t>Evaluación diagnóstica y formativa; auto, hetero y coevaluación</t>
  </si>
  <si>
    <t>Durante todo el proceso.</t>
  </si>
  <si>
    <t>Analiza el funcionamiento de los seres vivos en términos de sus estructuras y procesos.</t>
  </si>
  <si>
    <t>Comprende la necesidad de seguir hábitos saludables para mantener la salud</t>
  </si>
  <si>
    <t>Se debe trabajar lo relacionado con los ecosistemas, ya que por tiempo, estos aprendizajes no se alcanzaron a abordar.</t>
  </si>
  <si>
    <t>Estimular a los estudiantes sobre la importancia de la autoformación y del aprendizaje, en pro de mejoramiento de calidad de vida.</t>
  </si>
  <si>
    <t>Fortalecer las competencias explicación de fenómenos e indagación.</t>
  </si>
  <si>
    <t>CIENCIAS NATURALES</t>
  </si>
  <si>
    <t>Estima, a partir de las expresiones matemáticas, los cambios de velocidad (aceleración) que experimenta un cuerpo a partir de la relación entre fuerza y masa (segunda ley de Newton).</t>
  </si>
  <si>
    <t>Predice cualitativa y cuantitativamente el  movimiento de un cuerpo al  hacer uso del principio de  conservación de la energía  mecánica en diferentes  situaciones físicas</t>
  </si>
  <si>
    <t>Identifica, en sistemas no  conservativos (fricción,  choques no elásticos,  deformación, vibraciones) las transformaciones de energía que se producen en  concordancia con la  conservación de la energía</t>
  </si>
  <si>
    <t>Balancea ecuaciones químicas dadas por el docente, teniendo en cuenta la ley de conservación de la masa y la conservación de la carga, al determinar  antitativamente las
relaciones molares entre reactivos y productos
de una reacción (a partir de sus coeficientes).
inorgánicos (óxidos, ácidos, hidróxidos, sales)
y posteriormente nombrarlos con base en la
nomenclatura propuesta por la Unión Internacional
de Química Pura y Aplicada (IUPAC)</t>
  </si>
  <si>
    <t>Explica a partir de relaciones cuantitativas y reacciones químicas (oxido-reducción, descomposición, neutralización y precipitación) la formación de nuevos ompuestos, dando
ejemplos de cada tipo de reacción</t>
  </si>
  <si>
    <t>Explica los usos de la biotecnología y sus efectos en diferentes contextos (salud, agricultura,
producción energética y ambiente)</t>
  </si>
  <si>
    <r>
      <t>Se debe trabajar lo relacionado con los choques entre cuerpos, movimiento pendular, deformación de un sistema masa-resorte en la asignatura de fisica</t>
    </r>
    <r>
      <rPr>
        <sz val="11"/>
        <rFont val="Calibri"/>
        <family val="2"/>
        <scheme val="minor"/>
      </rPr>
      <t>, profundizar en ecuaciones quimicas y la armgumnetacion en biotecnologia y sus impactos</t>
    </r>
    <r>
      <rPr>
        <sz val="11"/>
        <color rgb="FFFF0000"/>
        <rFont val="Calibri"/>
        <family val="2"/>
        <scheme val="minor"/>
      </rPr>
      <t xml:space="preserve">  </t>
    </r>
    <r>
      <rPr>
        <sz val="11"/>
        <color theme="1"/>
        <rFont val="Calibri"/>
        <family val="2"/>
        <scheme val="minor"/>
      </rPr>
      <t>ya que por tiempo, estos aprendizajes no se alcanzaron a abordar.</t>
    </r>
  </si>
  <si>
    <t>NORTE DE SANTANDER</t>
  </si>
  <si>
    <t>DECIMO</t>
  </si>
  <si>
    <t>A Y B</t>
  </si>
  <si>
    <t>Comprende, que el reposo o el movimiento rectilíneo uniforme, se presentan cuando las fuerzas aplicadas sobre el sistema se anulan entre ellas, y que en presencia de fuerzas
resultantes no nulas se producen cambios
de velocidad</t>
  </si>
  <si>
    <t>Comprende la conservación de la energía mecánica como un principio que permite cuantificar y explicar diferentes fenómenosNmecánicos: choques entre cuerpos, movimiento pendular, caída libre, deformación de un sistema masa-resorte</t>
  </si>
  <si>
    <t>Comprende que los diferentes mecanismos de reacción química (oxido-reducción, descomposición, neutralización y precipitación) posibilitan la formación de  ompuestos
inorgánicos</t>
  </si>
  <si>
    <t>Comprende que la biotecnología conlleva el uso y manipulación de la información genética a través de distintas técnicas (fertilización asistida, clonación reproductiva y terapéutica,
modificación genética, terapias génicas), y
que tiene implicaciones sociales, bioéticas
y ambientales.</t>
  </si>
  <si>
    <t>Comprende la conservación de la energía mecánica como un principio que permite cuantificar y explicar diferentes fenómenos
mecánicos: choques entre cuerpos, movimiento pendular, caída libre, deformación de un sistema masa-resorte</t>
  </si>
  <si>
    <t>Comprende que la biotecnología conlleva el uso y manipulación de la información genética a través de distintas técnicas (fertilización asistida, clonación  eproductiva y terapéutica,
modificación genética, terapias génicas), y
que tiene implicaciones sociales, bioéticas
y ambientales.</t>
  </si>
  <si>
    <t>guias, Videos de Youtube, experiencias sencillas</t>
  </si>
  <si>
    <t>Videos de youtube , guias,  preguntas contextualizadas, juegos interactivos</t>
  </si>
  <si>
    <t xml:space="preserve">Cuando se ingrese a clases presenciales </t>
  </si>
  <si>
    <t>durante todo el proceso</t>
  </si>
  <si>
    <t>CIENCIAS SOCIALES</t>
  </si>
  <si>
    <t>QUINTO</t>
  </si>
  <si>
    <t xml:space="preserve">comprender la importancia de la biodiversidad territorial y las ventajas economicas que tiene  Colombia por su posicion, geografica, astronomica. </t>
  </si>
  <si>
    <t>Analizar  caracteristicas, funciones,  impacto y legado historico de instituciones coloniales.</t>
  </si>
  <si>
    <t>No Trabajado</t>
  </si>
  <si>
    <t>Comprender que los avances tecnologicos y cuientificos generan cambios e impactos positivos y negativos en la sociedad dependiendo del uso que se les de.</t>
  </si>
  <si>
    <t xml:space="preserve">Establecer los factores que consolidaron a Colombia y los cambios politicos, sociales y economicos que conllevo este proceso. </t>
  </si>
  <si>
    <t>comprender cambios de las primeras decadas siglo XX en Colombia</t>
  </si>
  <si>
    <t>Analizar que en la sociedad existen derechos y deberes que regulan la convivencia y posibilitan la paz</t>
  </si>
  <si>
    <t>Aprendo, Pienso y Juego</t>
  </si>
  <si>
    <t>INSTITUTO TÉCNICO AGROPECUARIO JUAN FRIO</t>
  </si>
  <si>
    <t>1Y 2</t>
  </si>
  <si>
    <t>Analizar características, funciones, impacto y legado histórico de instituciones coloniales.</t>
  </si>
  <si>
    <t>Establecer los factores que consolidaron a Colombia y los cambios políticos, sociales y económicos que conllevo este proceso.</t>
  </si>
  <si>
    <t>Comprender cambios de las primeras décadas siglo XX en Colombia.</t>
  </si>
  <si>
    <t>Analizar que en la sociedad existen derechos y deberes que regulan la convivencia y posibilitan la paz.</t>
  </si>
  <si>
    <t>Afianzar competencias ciudadanas</t>
  </si>
  <si>
    <t>Estandares de competencia- DBA</t>
  </si>
  <si>
    <t>Modelo  pedagogico constructivismo social enfoque cooperativo y colaborativo</t>
  </si>
  <si>
    <t>Guias, documentos de referencia MEN (estandares de competencia y DBA,cuadernillos EVALUAR PARA AVANZAR)</t>
  </si>
  <si>
    <t xml:space="preserve">Documentos institucionales, Elementos de las TIC, materiales lúdicos </t>
  </si>
  <si>
    <t>Lecturas, video,  glosario, mapa comparativo, pregunta</t>
  </si>
  <si>
    <t xml:space="preserve">Lectura, presentaciones, palabras claves, glosario, pregunta </t>
  </si>
  <si>
    <t>Lecturas, video,  pregunta</t>
  </si>
  <si>
    <t xml:space="preserve">lectura, presentaciones, pregunta </t>
  </si>
  <si>
    <t>Cuento historias</t>
  </si>
  <si>
    <t xml:space="preserve">Juego concentrese </t>
  </si>
  <si>
    <t>Juego de rompe cabeza</t>
  </si>
  <si>
    <t>Juego del parquez de la historia</t>
  </si>
  <si>
    <t>Armar situaciones y mensajes con lego</t>
  </si>
  <si>
    <t>cuaderno viajero</t>
  </si>
  <si>
    <t>Analizar las caracteristicas y situacion actual de la biodiversidad natural y cultural de Colombia</t>
  </si>
  <si>
    <t>comprender el impacto que han tenido distintos procesos migratorios en el desarrollo economico y social de Colombia.</t>
  </si>
  <si>
    <t>Analizar las consecuencias de las crisis economcas y los cambios sociales, politicos y economicos en el siglo XX en Colombia.</t>
  </si>
  <si>
    <t>establecer la forma como un Estado Social de derecho garantiza y promueve la practica y el respecto de los derechos fundamentales a las personas.</t>
  </si>
  <si>
    <t>Establecer los mecanismos de defensa que existen en la constitución para favorecer la democracia participativa y la defensa d elos derechos Humanos.</t>
  </si>
  <si>
    <t>Comprender la importancia de la mujer en la sociedad y promover la equidad de genereo y el respeto a las diferencias.</t>
  </si>
  <si>
    <t>Evaluar la forma como elcrecimiento economico desigual y la inequidad generan conflictos, pero que existen alternativas de solucion negociada para evitar la violencia.</t>
  </si>
  <si>
    <t>desarrollar proyecto: Leo, pienso, juego y enseño</t>
  </si>
  <si>
    <t xml:space="preserve">NOVENO </t>
  </si>
  <si>
    <t>1 Y 2</t>
  </si>
  <si>
    <t xml:space="preserve">Analizar las características y situación actual de la biodiversidad natural y cultural de Colombia.
</t>
  </si>
  <si>
    <t xml:space="preserve">Establecer la forma como un Estado Social de derecho garantiza y promueve la práctica y el respecto de los derechos fundamentales .
Apropiar los mecanismos de defensa que existen en la constitución para favorecer la democracia participativa y la defensa de los derechos Humanos.
</t>
  </si>
  <si>
    <t>Establecer los mecanismos de defensa que existen en la constitución para favorecer la democracia participativa y la defensa de los derechos Humanos.</t>
  </si>
  <si>
    <t xml:space="preserve">Afianzar competencias ciudadanas </t>
  </si>
  <si>
    <t>Estandares de competencia - DBA, cuadernillos EVALUAR PARA AVANZAR</t>
  </si>
  <si>
    <t>Modelo pedagógico contructivismo social, enfoque aprendizaje cooperativo y colaborativo</t>
  </si>
  <si>
    <t>Documentos institucionales, guias,  cuadernillos, herramientas de las TIC, didactica de la   ludica</t>
  </si>
  <si>
    <t>lecturas, collage de imágenes, presentaciones</t>
  </si>
  <si>
    <t>lecturas, glosario de palabras claves, preguntas</t>
  </si>
  <si>
    <t>lecturas, presentaciones, videos, imágenes, foros</t>
  </si>
  <si>
    <t xml:space="preserve">Juego de la escalera, enseñando aprendo </t>
  </si>
  <si>
    <t>Juego del parquez ,  enseñando aprendo</t>
  </si>
  <si>
    <t xml:space="preserve">Rompecabezas, enseñando aprendo </t>
  </si>
  <si>
    <t xml:space="preserve">Lista de chequeo </t>
  </si>
  <si>
    <t>Instituto Tecnico Agropecuario Juan Frío</t>
  </si>
  <si>
    <t>Analizar la forma como los conflictos internos y la economia ilegal ocasionan dererioro ambiental e inestabilidad social y politica.</t>
  </si>
  <si>
    <t>Establecer las causas y consecuencias de la violencia politica y su impacto enlos ambitos social, politico, economico y cultural.</t>
  </si>
  <si>
    <t>Comprender que de la multitud de culturas que existen, algunas no van con nuestra manera de ser y de pensar, pero que un principio fundamental de convivencia es el respeto a las diferencias.</t>
  </si>
  <si>
    <t>Evaluar la forma en los organismos multilaterales desarrollan una funcion integradora y globalizadora en pro de mantener la paz, el progreso y la conviencia.</t>
  </si>
  <si>
    <t>Comprender que todo conflicto puede solucionarse pacificamente cuando las partes ponen su buena voluntad y anteponen el bien comun ante lo individual.</t>
  </si>
  <si>
    <t>Desarrollo de proyecto: Leo, pienso, juego y enseño</t>
  </si>
  <si>
    <t>Ciencias Sociales</t>
  </si>
  <si>
    <t xml:space="preserve">DECIMO </t>
  </si>
  <si>
    <t>Establecer las causas y consecuencias de la violencia política y su impacto en los ámbitos social, político, económico y cultural.</t>
  </si>
  <si>
    <t>Evaluar la forma en los organismos multilaterales desarrollan una función integradora y globalizadora en pro de mantener la paz, el progreso y la convivencia.</t>
  </si>
  <si>
    <t>Comprender que todo conflicto puede solucionarse pacíficamente cuando las partes ponen su buena voluntad y anteponen el bien común ante lo individual.</t>
  </si>
  <si>
    <t>estandar- dba</t>
  </si>
  <si>
    <t>Modelo pedagógico constructivismo social enfoque cooperativo y colaborativo</t>
  </si>
  <si>
    <t xml:space="preserve">Guías, documentos de referencia MEN (estándares de competencia y DBA, cuadernillos EVALUAR PARA AVANZAR)
Documentos institucionales, Elementos de las TIC, elementos lúdicos.
</t>
  </si>
  <si>
    <t xml:space="preserve">Lectura, glosario clave, aparejo depregunta con situaciones, </t>
  </si>
  <si>
    <t>Lectura, estudio de casos, collage de imágenes, presentaciones, jugando y enseño</t>
  </si>
  <si>
    <t>Lectura, palabras claves, texto incompleto, pregunta contextualizada, juegando enseño</t>
  </si>
  <si>
    <t>lecturas, comparacion de casos, analogias</t>
  </si>
  <si>
    <t>Juego la escalera, jugando enseño</t>
  </si>
  <si>
    <t>Juego parquez de la historia</t>
  </si>
  <si>
    <t xml:space="preserve">Juego concentrese, jugando y enseño </t>
  </si>
  <si>
    <t>juego ¿usted  qué haria? jugando y enseño</t>
  </si>
  <si>
    <t>lista de chequeo, jugando y enseño.</t>
  </si>
  <si>
    <t>INSTITUTO TÉCNICO AGROPECUARIO JUAN FRÍO</t>
  </si>
  <si>
    <t>NOVENO</t>
  </si>
  <si>
    <t>Construye con facilidad textos cortos usando vocabulario familiar y normas gramaticales para la formación del plural</t>
  </si>
  <si>
    <t>Reconoce y aplica la estructura del presente simple en oraciones sencillas</t>
  </si>
  <si>
    <t>Diseña su rutina diaria empleando estructuras gramaticales vistas y empleando adverbios de frecuencia</t>
  </si>
  <si>
    <t>Emplea vocabulario cotidiano para expresar sus habitos diarios en producciones orales y escritas.</t>
  </si>
  <si>
    <t xml:space="preserve">Reconoce y emplea las distintas estructuras de los MODAL VERBS. </t>
  </si>
  <si>
    <t xml:space="preserve"> Construye oraciones empleando LIKES AND DISLIKES y distintas expresiones de HOBBIES AND LEISSURES en producciones orales (PODCAST) y escritas. </t>
  </si>
  <si>
    <t>Reconoce pharasal verbs  y los emplea en situaciones cotidianas en producciones orales y escritas.</t>
  </si>
  <si>
    <t xml:space="preserve">Reconoce y emplea las distintas estructuras gramaticales en la elaboración de textos cortos. </t>
  </si>
  <si>
    <t xml:space="preserve">Construye oraciones empleando vocabulario relacionado con THE SOLAR SYSTEM y SPACE en producciones orales (PODCAST) y escritas. </t>
  </si>
  <si>
    <t xml:space="preserve">Produce fácilmente textos sencillos (describir, narrar, argumentar) utilizando normas gramaticales con vocabulario familiar comunicando ideas, sentimientos, y emociones. Del mismo modo, realiza PODCASTS empleando distintas estructuras para validar sus ideas. </t>
  </si>
  <si>
    <t xml:space="preserve">Lee y comprende textos descriptivos, narrativos y argumentativos con el fin de sacar ideas principales y secundarias y compartir temas de interés. </t>
  </si>
  <si>
    <t>Emplea expresiones relacionadas con Hobbies and Lesissure activities para ampliar su descripción personal ante su entorno de forma oral y escrita.</t>
  </si>
  <si>
    <t xml:space="preserve">Orientar el diseño de las actividades a la estimulación del estudiante. </t>
  </si>
  <si>
    <t>Seguir fortaleciendo el aprendizaje del idoma extranjero en los distintos campos curriculares y extracurriculares a traves de la transversalidad.</t>
  </si>
  <si>
    <t>Realizar gestión por parte de las directivas de la institución para solicitar convenios con instituciones de educación superior para el envío de practicantes  en el área de idioma extranjero para sección de primaria . Así mismo, solicitar instructores del SENA para fortalecer la media técnica.</t>
  </si>
  <si>
    <t>VILLA DEL ROSARO</t>
  </si>
  <si>
    <t>IDIOMA EXTRANJERO INGLÉS</t>
  </si>
  <si>
    <t>YUDDY LORENA DÍAZ</t>
  </si>
  <si>
    <t>Explains the reasons behind plans and actions related to his/her personal, school and community environment.</t>
  </si>
  <si>
    <t>Explains in written form different familiar situations and facts in a coherent and simple manner.</t>
  </si>
  <si>
    <t>Makes short presentations on academic topics of interest</t>
  </si>
  <si>
    <t>Summarizes information s/he has read or listened to on
academic and school related topics through a structured written text</t>
  </si>
  <si>
    <t>guias, documentos, realia, podcast docente y estudiante</t>
  </si>
  <si>
    <t>Flashcards, worksheets, realia, podcast, videos, conversational activities</t>
  </si>
  <si>
    <t>videos, worksheets, documents, oral productions</t>
  </si>
  <si>
    <t>documents, written and oral activities</t>
  </si>
  <si>
    <t>Readings, worksheets, writing and oral productions</t>
  </si>
  <si>
    <t xml:space="preserve">reading activities, writing production, TBL </t>
  </si>
  <si>
    <t>Warming up, develop of the topic and activities</t>
  </si>
  <si>
    <t>writing activities, short conversations</t>
  </si>
  <si>
    <t>Homework assigment</t>
  </si>
  <si>
    <t xml:space="preserve">reading activities, writing productions TBL </t>
  </si>
  <si>
    <t>Warming up, develop of the topic, homework</t>
  </si>
  <si>
    <t>Develop of the topic and activities, homework</t>
  </si>
  <si>
    <t>Written and oral reports</t>
  </si>
  <si>
    <t>Homework checking, extra curricular activities participation</t>
  </si>
  <si>
    <t>Short conversation, Role plays</t>
  </si>
  <si>
    <t>extra curricular activities participation, guiding pedagogical tasks</t>
  </si>
  <si>
    <t>Reading Comprehension</t>
  </si>
  <si>
    <t>Practice activities and homework</t>
  </si>
  <si>
    <t>short written reports</t>
  </si>
  <si>
    <t>checking homenwork, develop of the topic activities</t>
  </si>
  <si>
    <t>Round table, written reports</t>
  </si>
  <si>
    <t>DÉCIMO</t>
  </si>
  <si>
    <t xml:space="preserve">Traduce e interpreta oraciones y textos con  en pasado presente y futuro del verbo to be, en las diferentes formas: afirmativa, negativa e interrogativa, short forms y respuestas cortas.  </t>
  </si>
  <si>
    <t xml:space="preserve"> Reconoce y emplea vocabulario básico relacionado con eventos metereologicos, clima y desastres naturales y lo emplea en oraciones sencillas ára dar su opinión a eventos naturales de forma oral y escrita.</t>
  </si>
  <si>
    <t>Utiliza adjetivos de personalidad para describir sus sentimientos, emociones o formas de ser en estructuras con el verbo TO BE.</t>
  </si>
  <si>
    <t>Resuelve preguntas contextualizadas tipo saber 11 y expresa en forma oral su respuesta</t>
  </si>
  <si>
    <t>Reconoce vocabulario y expresiones relacionadas con la pandemia Covid-19.</t>
  </si>
  <si>
    <t>Crea con facilidad textos nuevos partiendo de información dada en otros textos.</t>
  </si>
  <si>
    <t>Emplea condicionales para dar y expresar eventos hipotéticos en producciones orales y escritas.</t>
  </si>
  <si>
    <t>Emplea la estructura del futuro continuo para expresar acciones en momentos concretos de forma oral y escrita.</t>
  </si>
  <si>
    <t xml:space="preserve">  Crea textos sencillos con diferentes funciones (describir, narrar, informar, argumentar y proponer) sobre temas vistos.</t>
  </si>
  <si>
    <t xml:space="preserve">Expone y argumenta información de forma oral a través del uso de podcast. </t>
  </si>
  <si>
    <t xml:space="preserve"> Lee, interpreta y relaciona con facilidad información de textos sencillos con temas de interés y los contrasta con otros textos de forma oral y escrita.</t>
  </si>
  <si>
    <t xml:space="preserve">Expresa sus opiniones acerca de temas actuales y de interés usando la lengua extranjera a través de sus producciones orales o podcast. </t>
  </si>
  <si>
    <t>Orientar el diseño de las actividades a la estimulación del estudiante.</t>
  </si>
  <si>
    <t>Emplea condicionales para dar expresar eventos hipotéticos en producciones orales y escritas.</t>
  </si>
  <si>
    <t>Explains ideas presented in an oral or written text about
topics of interest or that are familiar through the use of previous knowledge, inferences or interpretations.</t>
  </si>
  <si>
    <t>Explains orally and in written forms the causes and effects as well as the problem and the solution of a situation</t>
  </si>
  <si>
    <t>Exchanges information about academic and general interest topics, through simple conversations, dialogues, and role-plays.</t>
  </si>
  <si>
    <t>Holds spontaneous and simple conversations on topics of personal or academic interest.</t>
  </si>
  <si>
    <t>Worksheets, documents, readings</t>
  </si>
  <si>
    <t>Worksheets, documents, readings, videos, podcast</t>
  </si>
  <si>
    <t>readings, grammar activities, oral and writing productions</t>
  </si>
  <si>
    <t>videos, realia, documents, worksheets, podcast</t>
  </si>
  <si>
    <t>E Learning, round tables, debates, short expositions</t>
  </si>
  <si>
    <t>debates, round tables, writing activities</t>
  </si>
  <si>
    <t>glossary, mental maps, short readings</t>
  </si>
  <si>
    <t>Role play, descriptions</t>
  </si>
  <si>
    <t xml:space="preserve"> How do I see myself? Wrttten and oral tasks</t>
  </si>
  <si>
    <t>Oral and written reports</t>
  </si>
  <si>
    <t>Round table, oral and written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</si>
</sst>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b/>
      <sz val="13"/>
      <color theme="0"/>
      <name val="Arial"/>
      <family val="2"/>
    </font>
    <font>
      <sz val="11"/>
      <color rgb="FF000000"/>
      <name val="Arial"/>
      <family val="2"/>
    </font>
    <font>
      <sz val="11"/>
      <color theme="0"/>
      <name val="Arial"/>
      <family val="2"/>
    </font>
    <font>
      <sz val="11"/>
      <color theme="0"/>
      <name val="Calibri"/>
      <family val="2"/>
      <scheme val="minor"/>
    </font>
    <font>
      <sz val="10"/>
      <color rgb="FF000000"/>
      <name val="Arial"/>
      <family val="2"/>
    </font>
    <font>
      <b/>
      <sz val="12"/>
      <color theme="0"/>
      <name val="Arial"/>
      <family val="2"/>
    </font>
    <font>
      <b/>
      <sz val="10.5"/>
      <color theme="1"/>
      <name val="Arial"/>
      <family val="2"/>
    </font>
    <font>
      <sz val="11"/>
      <color rgb="FFFF0000"/>
      <name val="Calibri"/>
      <family val="2"/>
      <scheme val="minor"/>
    </font>
    <font>
      <sz val="11"/>
      <name val="Calibri"/>
      <family val="2"/>
    </font>
    <font>
      <sz val="11"/>
      <color theme="1"/>
      <name val="Calibri"/>
      <family val="2"/>
    </font>
    <font>
      <sz val="11"/>
      <color theme="0"/>
      <name val="Calibri"/>
      <family val="2"/>
    </font>
    <font>
      <b/>
      <sz val="10"/>
      <color theme="1"/>
      <name val="Arial"/>
      <family val="2"/>
    </font>
    <font>
      <sz val="11"/>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2F5496"/>
        <bgColor rgb="FF2F5496"/>
      </patternFill>
    </fill>
    <fill>
      <patternFill patternType="solid">
        <fgColor rgb="FFB4C6E7"/>
        <bgColor rgb="FFB4C6E7"/>
      </patternFill>
    </fill>
    <fill>
      <patternFill patternType="solid">
        <fgColor rgb="FFD9E2F3"/>
        <bgColor rgb="FFD9E2F3"/>
      </patternFill>
    </fill>
    <fill>
      <patternFill patternType="solid">
        <fgColor rgb="FFECECEC"/>
        <bgColor rgb="FFECECEC"/>
      </patternFill>
    </fill>
    <fill>
      <patternFill patternType="solid">
        <fgColor theme="0"/>
        <bgColor indexed="64"/>
      </patternFill>
    </fill>
  </fills>
  <borders count="7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diagonal/>
    </border>
    <border>
      <left style="double">
        <color rgb="FF000000"/>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style="thin">
        <color rgb="FF000000"/>
      </bottom>
      <diagonal/>
    </border>
  </borders>
  <cellStyleXfs count="4">
    <xf numFmtId="0" fontId="0" fillId="0" borderId="0"/>
    <xf numFmtId="0" fontId="2" fillId="0" borderId="0"/>
    <xf numFmtId="0" fontId="4" fillId="0" borderId="0"/>
    <xf numFmtId="0" fontId="2" fillId="0" borderId="0"/>
  </cellStyleXfs>
  <cellXfs count="339">
    <xf numFmtId="0" fontId="0" fillId="0" borderId="0" xfId="0"/>
    <xf numFmtId="0" fontId="5" fillId="0" borderId="0" xfId="1" applyFont="1" applyAlignment="1">
      <alignment horizontal="center" vertical="center"/>
    </xf>
    <xf numFmtId="0" fontId="2" fillId="0" borderId="0" xfId="1"/>
    <xf numFmtId="0" fontId="7" fillId="0" borderId="0" xfId="2" applyFont="1" applyAlignment="1">
      <alignment horizontal="left"/>
    </xf>
    <xf numFmtId="0" fontId="7" fillId="0" borderId="0" xfId="2" applyFont="1" applyAlignment="1">
      <alignment horizontal="center" vertical="center"/>
    </xf>
    <xf numFmtId="0" fontId="3" fillId="4" borderId="0" xfId="3" applyFont="1" applyFill="1"/>
    <xf numFmtId="0" fontId="3" fillId="0" borderId="0" xfId="3" applyFont="1"/>
    <xf numFmtId="0" fontId="3" fillId="5" borderId="0" xfId="3" applyFont="1" applyFill="1"/>
    <xf numFmtId="49" fontId="3" fillId="0" borderId="0" xfId="3" applyNumberFormat="1" applyFont="1"/>
    <xf numFmtId="0" fontId="3" fillId="0" borderId="0" xfId="3" applyFont="1" applyAlignment="1">
      <alignment horizontal="center" vertical="center"/>
    </xf>
    <xf numFmtId="0" fontId="3" fillId="0" borderId="0" xfId="3" quotePrefix="1" applyFont="1"/>
    <xf numFmtId="0" fontId="3" fillId="3" borderId="0" xfId="3" applyFont="1" applyFill="1"/>
    <xf numFmtId="0" fontId="3" fillId="3" borderId="0" xfId="3" applyFont="1" applyFill="1" applyAlignment="1">
      <alignment horizontal="right"/>
    </xf>
    <xf numFmtId="0" fontId="3" fillId="0" borderId="0" xfId="1" applyFont="1"/>
    <xf numFmtId="0" fontId="0" fillId="0" borderId="0" xfId="0" applyBorder="1" applyAlignment="1"/>
    <xf numFmtId="0" fontId="5" fillId="0" borderId="0" xfId="0" applyFont="1" applyBorder="1" applyAlignment="1">
      <alignment horizontal="center"/>
    </xf>
    <xf numFmtId="0" fontId="2" fillId="0" borderId="0" xfId="0" applyFont="1" applyBorder="1" applyAlignment="1"/>
    <xf numFmtId="0" fontId="0" fillId="0" borderId="0" xfId="0" applyBorder="1"/>
    <xf numFmtId="0" fontId="0" fillId="0" borderId="7" xfId="0" applyBorder="1"/>
    <xf numFmtId="0" fontId="5" fillId="0" borderId="13" xfId="0" applyFont="1" applyBorder="1" applyAlignment="1">
      <alignment horizontal="center"/>
    </xf>
    <xf numFmtId="0" fontId="2" fillId="0" borderId="13" xfId="0" applyFont="1" applyBorder="1" applyAlignment="1"/>
    <xf numFmtId="0" fontId="0" fillId="0" borderId="13" xfId="0" applyBorder="1"/>
    <xf numFmtId="0" fontId="0" fillId="0" borderId="5"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2" fillId="0" borderId="0" xfId="0" applyFont="1" applyBorder="1" applyAlignment="1">
      <alignment horizontal="center"/>
    </xf>
    <xf numFmtId="0" fontId="2" fillId="0" borderId="13" xfId="0" applyFont="1" applyBorder="1"/>
    <xf numFmtId="0" fontId="2" fillId="0" borderId="0" xfId="0" applyFont="1" applyBorder="1"/>
    <xf numFmtId="0" fontId="5" fillId="0" borderId="0" xfId="0" applyFont="1" applyBorder="1" applyAlignment="1">
      <alignment horizontal="right"/>
    </xf>
    <xf numFmtId="0" fontId="2" fillId="0" borderId="0" xfId="0" applyFont="1" applyBorder="1" applyAlignment="1">
      <alignment horizontal="right"/>
    </xf>
    <xf numFmtId="0" fontId="5" fillId="0" borderId="13" xfId="0" applyFont="1" applyBorder="1" applyAlignment="1"/>
    <xf numFmtId="0" fontId="5" fillId="0" borderId="0" xfId="0" applyFont="1" applyBorder="1" applyAlignment="1">
      <alignment horizontal="right" vertical="center"/>
    </xf>
    <xf numFmtId="0" fontId="2" fillId="0" borderId="0" xfId="0" applyFont="1" applyBorder="1" applyAlignment="1">
      <alignment horizontal="left"/>
    </xf>
    <xf numFmtId="0" fontId="0" fillId="0" borderId="5" xfId="0" applyBorder="1" applyAlignment="1"/>
    <xf numFmtId="0" fontId="2" fillId="0" borderId="5" xfId="0" applyFont="1" applyBorder="1" applyAlignment="1">
      <alignment horizontal="center"/>
    </xf>
    <xf numFmtId="0" fontId="2" fillId="0" borderId="13" xfId="0" applyFont="1" applyBorder="1" applyAlignment="1">
      <alignment horizontal="center"/>
    </xf>
    <xf numFmtId="0" fontId="5" fillId="4" borderId="4" xfId="0" applyFont="1" applyFill="1" applyBorder="1" applyAlignment="1">
      <alignment horizontal="center"/>
    </xf>
    <xf numFmtId="0" fontId="2" fillId="0" borderId="0" xfId="0" applyFont="1" applyBorder="1" applyAlignment="1">
      <alignment vertical="top" wrapText="1"/>
    </xf>
    <xf numFmtId="0" fontId="5" fillId="4" borderId="4" xfId="0" applyFont="1" applyFill="1" applyBorder="1" applyAlignment="1">
      <alignment horizontal="center"/>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vertical="top" wrapText="1"/>
    </xf>
    <xf numFmtId="0" fontId="0" fillId="0" borderId="13" xfId="0" applyBorder="1" applyAlignment="1"/>
    <xf numFmtId="0" fontId="9" fillId="0" borderId="0" xfId="0" applyFont="1" applyBorder="1" applyAlignment="1">
      <alignment horizontal="left"/>
    </xf>
    <xf numFmtId="0" fontId="9" fillId="0" borderId="5" xfId="0" applyFont="1" applyBorder="1" applyAlignment="1"/>
    <xf numFmtId="0" fontId="5" fillId="4" borderId="4" xfId="0" applyFont="1" applyFill="1" applyBorder="1" applyAlignment="1">
      <alignment horizontal="center"/>
    </xf>
    <xf numFmtId="0" fontId="11" fillId="0" borderId="0" xfId="0" applyFont="1"/>
    <xf numFmtId="0" fontId="10" fillId="0" borderId="0" xfId="0" applyFont="1" applyBorder="1" applyAlignment="1">
      <alignment horizontal="left"/>
    </xf>
    <xf numFmtId="0" fontId="9" fillId="0" borderId="7" xfId="0" applyFont="1" applyBorder="1" applyAlignment="1"/>
    <xf numFmtId="0" fontId="10" fillId="0" borderId="5" xfId="0" applyFont="1" applyBorder="1" applyAlignment="1">
      <alignment horizontal="left"/>
    </xf>
    <xf numFmtId="0" fontId="2" fillId="0" borderId="33"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9" fillId="0" borderId="37" xfId="0" applyFont="1" applyBorder="1" applyAlignment="1">
      <alignment horizontal="left" vertical="center"/>
    </xf>
    <xf numFmtId="0" fontId="9" fillId="0" borderId="36" xfId="0" applyFont="1" applyBorder="1" applyAlignment="1">
      <alignment horizontal="left"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23" xfId="0" applyFont="1" applyFill="1" applyBorder="1" applyAlignment="1">
      <alignment horizontal="center" vertical="center"/>
    </xf>
    <xf numFmtId="0" fontId="9" fillId="0" borderId="0" xfId="0" applyFont="1" applyBorder="1" applyAlignment="1"/>
    <xf numFmtId="0" fontId="9" fillId="0" borderId="11" xfId="0" applyFont="1" applyBorder="1" applyAlignment="1"/>
    <xf numFmtId="0" fontId="9" fillId="0" borderId="33" xfId="0" applyFont="1" applyBorder="1" applyAlignment="1">
      <alignment horizontal="left" vertical="center"/>
    </xf>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Alignment="1">
      <alignment horizontal="center"/>
    </xf>
    <xf numFmtId="0" fontId="1" fillId="0" borderId="13" xfId="0" applyFont="1" applyBorder="1"/>
    <xf numFmtId="0" fontId="1" fillId="0" borderId="0" xfId="0" applyFont="1" applyAlignment="1">
      <alignment horizontal="left"/>
    </xf>
    <xf numFmtId="0" fontId="1" fillId="0" borderId="0" xfId="0" applyFont="1"/>
    <xf numFmtId="0" fontId="5" fillId="0" borderId="13" xfId="0" applyFont="1" applyBorder="1"/>
    <xf numFmtId="0" fontId="5"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41" xfId="0" applyBorder="1"/>
    <xf numFmtId="0" fontId="1" fillId="7" borderId="21"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2" xfId="0" applyBorder="1"/>
    <xf numFmtId="0" fontId="1" fillId="0" borderId="1" xfId="0" applyFont="1" applyBorder="1" applyAlignment="1" applyProtection="1">
      <alignment horizontal="center" vertical="center"/>
      <protection locked="0"/>
    </xf>
    <xf numFmtId="0" fontId="5" fillId="4" borderId="4" xfId="0" applyFont="1" applyFill="1" applyBorder="1" applyAlignment="1">
      <alignment horizontal="center"/>
    </xf>
    <xf numFmtId="0" fontId="1" fillId="0" borderId="0" xfId="0" applyFont="1" applyAlignment="1">
      <alignment horizontal="left"/>
    </xf>
    <xf numFmtId="0" fontId="5"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6" xfId="0" applyBorder="1" applyAlignment="1" applyProtection="1">
      <alignment vertical="center" wrapText="1"/>
      <protection locked="0"/>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9" fillId="0" borderId="34"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3" fillId="2" borderId="1" xfId="0"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2" fillId="0" borderId="2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5" fillId="4" borderId="4" xfId="0" applyFont="1" applyFill="1" applyBorder="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12" fillId="0" borderId="38"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8"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5"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 fillId="0" borderId="0" xfId="0" applyFont="1" applyBorder="1" applyAlignment="1">
      <alignment horizontal="justify" vertical="top" wrapText="1"/>
    </xf>
    <xf numFmtId="0" fontId="2" fillId="0" borderId="0" xfId="0" applyFont="1" applyBorder="1" applyAlignment="1">
      <alignment horizontal="justify" vertical="top" wrapText="1"/>
    </xf>
    <xf numFmtId="0" fontId="3" fillId="0" borderId="2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8"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9" fillId="0" borderId="15"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2" fillId="0" borderId="0" xfId="0" applyFont="1" applyBorder="1" applyAlignment="1">
      <alignment horizontal="left"/>
    </xf>
    <xf numFmtId="12" fontId="1" fillId="0" borderId="1" xfId="0" applyNumberFormat="1" applyFont="1" applyBorder="1" applyAlignment="1" applyProtection="1">
      <alignment horizontal="left" vertical="center"/>
      <protection locked="0"/>
    </xf>
    <xf numFmtId="12" fontId="2" fillId="0" borderId="3"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1"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0" xfId="0" applyFont="1" applyBorder="1" applyAlignment="1">
      <alignment horizontal="right"/>
    </xf>
    <xf numFmtId="0" fontId="2" fillId="0" borderId="1" xfId="0" applyFont="1" applyBorder="1" applyAlignment="1" applyProtection="1">
      <alignment horizontal="center" vertical="center"/>
      <protection locked="0"/>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45" xfId="0" applyFont="1"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1" fillId="0" borderId="46"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34" xfId="0" applyFont="1" applyBorder="1" applyAlignment="1">
      <alignment horizontal="left" vertical="top" wrapText="1"/>
    </xf>
    <xf numFmtId="0" fontId="1" fillId="0" borderId="0" xfId="0" applyFont="1" applyAlignment="1">
      <alignment horizontal="left"/>
    </xf>
    <xf numFmtId="0" fontId="5" fillId="0" borderId="0" xfId="0" applyFont="1" applyAlignment="1">
      <alignment horizontal="right"/>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12" fontId="1" fillId="0" borderId="3" xfId="0" applyNumberFormat="1"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Alignment="1">
      <alignment horizontal="justify" vertical="top" wrapText="1"/>
    </xf>
    <xf numFmtId="0" fontId="1" fillId="0" borderId="5" xfId="0" applyFont="1" applyBorder="1" applyAlignment="1">
      <alignment horizontal="left" vertical="top" wrapText="1"/>
    </xf>
    <xf numFmtId="0" fontId="1" fillId="0" borderId="0" xfId="0" applyFont="1" applyAlignment="1">
      <alignmen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3" xfId="0" applyFont="1" applyBorder="1" applyAlignment="1">
      <alignment horizontal="center"/>
    </xf>
    <xf numFmtId="0" fontId="1" fillId="0" borderId="33" xfId="0" applyFont="1" applyBorder="1" applyAlignment="1" applyProtection="1">
      <alignment horizontal="left" vertical="center"/>
      <protection locked="0"/>
    </xf>
    <xf numFmtId="0" fontId="1" fillId="7" borderId="22" xfId="0" applyFont="1" applyFill="1" applyBorder="1" applyAlignment="1">
      <alignment horizontal="center" vertical="center"/>
    </xf>
    <xf numFmtId="0" fontId="1" fillId="0" borderId="36" xfId="0" applyFont="1" applyBorder="1" applyAlignment="1" applyProtection="1">
      <alignment horizontal="left" vertical="center"/>
      <protection locked="0"/>
    </xf>
    <xf numFmtId="0" fontId="9" fillId="0" borderId="0" xfId="0" applyFont="1" applyAlignment="1">
      <alignment horizontal="left" vertical="top" wrapText="1"/>
    </xf>
    <xf numFmtId="0" fontId="9" fillId="0" borderId="0" xfId="0" applyFont="1" applyAlignment="1">
      <alignment horizontal="left" vertical="top"/>
    </xf>
    <xf numFmtId="0" fontId="9" fillId="0" borderId="5" xfId="0" applyFont="1" applyBorder="1"/>
    <xf numFmtId="0" fontId="9" fillId="0" borderId="0" xfId="0" applyFont="1" applyAlignment="1">
      <alignment horizontal="left"/>
    </xf>
    <xf numFmtId="0" fontId="10" fillId="0" borderId="0" xfId="0" applyFont="1" applyAlignment="1">
      <alignment horizontal="left"/>
    </xf>
    <xf numFmtId="0" fontId="12" fillId="0" borderId="38"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9" fillId="0" borderId="15"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2" fillId="0" borderId="28" xfId="0" applyFont="1" applyBorder="1" applyAlignment="1">
      <alignment horizontal="left" vertical="center" wrapText="1"/>
    </xf>
    <xf numFmtId="0" fontId="12" fillId="0" borderId="6" xfId="0" applyFont="1" applyBorder="1" applyAlignment="1">
      <alignment horizontal="left" vertical="center" wrapText="1"/>
    </xf>
    <xf numFmtId="0" fontId="12" fillId="0" borderId="29" xfId="0" applyFont="1" applyBorder="1" applyAlignment="1">
      <alignment horizontal="left" vertical="center" wrapText="1"/>
    </xf>
    <xf numFmtId="0" fontId="9" fillId="0" borderId="34"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9" fillId="0" borderId="2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7" xfId="0" applyFont="1" applyBorder="1"/>
    <xf numFmtId="0" fontId="9" fillId="0" borderId="0" xfId="0" applyFont="1"/>
    <xf numFmtId="0" fontId="9" fillId="0" borderId="11" xfId="0" applyFont="1" applyBorder="1"/>
    <xf numFmtId="0" fontId="1" fillId="0" borderId="0" xfId="0" applyFont="1" applyAlignment="1">
      <alignment horizontal="left" vertical="top" wrapText="1"/>
    </xf>
    <xf numFmtId="0" fontId="1" fillId="0" borderId="0" xfId="0" applyFont="1" applyAlignment="1">
      <alignment horizontal="left" vertical="top"/>
    </xf>
    <xf numFmtId="0" fontId="8" fillId="8" borderId="30" xfId="0" applyFont="1" applyFill="1" applyBorder="1" applyAlignment="1">
      <alignment horizontal="center"/>
    </xf>
    <xf numFmtId="0" fontId="16" fillId="0" borderId="31" xfId="0" applyFont="1" applyBorder="1"/>
    <xf numFmtId="0" fontId="16" fillId="0" borderId="32" xfId="0" applyFont="1" applyBorder="1"/>
    <xf numFmtId="0" fontId="6" fillId="9" borderId="47" xfId="0" applyFont="1" applyFill="1" applyBorder="1" applyAlignment="1">
      <alignment horizontal="center"/>
    </xf>
    <xf numFmtId="0" fontId="16" fillId="0" borderId="48" xfId="0" applyFont="1" applyBorder="1"/>
    <xf numFmtId="0" fontId="16" fillId="0" borderId="49" xfId="0" applyFont="1" applyBorder="1"/>
    <xf numFmtId="0" fontId="5" fillId="0" borderId="50" xfId="0" applyFont="1" applyBorder="1" applyAlignment="1">
      <alignment horizontal="center"/>
    </xf>
    <xf numFmtId="0" fontId="17" fillId="0" borderId="51" xfId="0" applyFont="1" applyBorder="1"/>
    <xf numFmtId="0" fontId="1" fillId="0" borderId="50" xfId="0" applyFont="1" applyBorder="1"/>
    <xf numFmtId="0" fontId="0" fillId="0" borderId="0" xfId="0"/>
    <xf numFmtId="0" fontId="5" fillId="0" borderId="50" xfId="0" applyFont="1" applyBorder="1"/>
    <xf numFmtId="0" fontId="1" fillId="0" borderId="47" xfId="0" applyFont="1" applyBorder="1" applyAlignment="1">
      <alignment horizontal="left" vertical="center"/>
    </xf>
    <xf numFmtId="1" fontId="1" fillId="0" borderId="47" xfId="0" applyNumberFormat="1" applyFont="1" applyBorder="1" applyAlignment="1">
      <alignment horizontal="left" vertical="center"/>
    </xf>
    <xf numFmtId="2" fontId="1" fillId="0" borderId="47" xfId="0" applyNumberFormat="1" applyFont="1" applyBorder="1" applyAlignment="1">
      <alignment horizontal="left" vertical="center"/>
    </xf>
    <xf numFmtId="0" fontId="17" fillId="0" borderId="52" xfId="0" applyFont="1" applyBorder="1"/>
    <xf numFmtId="0" fontId="17" fillId="0" borderId="53" xfId="0" applyFont="1" applyBorder="1"/>
    <xf numFmtId="0" fontId="17" fillId="0" borderId="54" xfId="0" applyFont="1" applyBorder="1"/>
    <xf numFmtId="0" fontId="17" fillId="0" borderId="55" xfId="0" applyFont="1" applyBorder="1"/>
    <xf numFmtId="0" fontId="17" fillId="0" borderId="56" xfId="0" applyFont="1" applyBorder="1"/>
    <xf numFmtId="0" fontId="17" fillId="0" borderId="57" xfId="0" applyFont="1" applyBorder="1"/>
    <xf numFmtId="0" fontId="17" fillId="0" borderId="50" xfId="0" applyFont="1" applyBorder="1"/>
    <xf numFmtId="0" fontId="17" fillId="0" borderId="0" xfId="0" applyFont="1"/>
    <xf numFmtId="0" fontId="1" fillId="0" borderId="47" xfId="0" applyFont="1" applyBorder="1" applyAlignment="1">
      <alignment horizontal="center" vertical="center"/>
    </xf>
    <xf numFmtId="0" fontId="1" fillId="0" borderId="51" xfId="0" applyFont="1" applyBorder="1" applyAlignment="1">
      <alignment horizontal="left" vertical="top" wrapText="1"/>
    </xf>
    <xf numFmtId="0" fontId="1" fillId="0" borderId="50" xfId="0" applyFont="1" applyBorder="1" applyAlignment="1">
      <alignment vertical="top" wrapText="1"/>
    </xf>
    <xf numFmtId="0" fontId="5" fillId="10" borderId="58" xfId="0" applyFont="1" applyFill="1" applyBorder="1" applyAlignment="1">
      <alignment horizontal="center"/>
    </xf>
    <xf numFmtId="0" fontId="5" fillId="10" borderId="47" xfId="0" applyFont="1" applyFill="1" applyBorder="1" applyAlignment="1">
      <alignment horizontal="center"/>
    </xf>
    <xf numFmtId="0" fontId="1" fillId="0" borderId="59" xfId="0" applyFont="1" applyBorder="1" applyAlignment="1">
      <alignment horizontal="left" vertical="top" wrapText="1"/>
    </xf>
    <xf numFmtId="0" fontId="1" fillId="11" borderId="60" xfId="0" applyFont="1" applyFill="1" applyBorder="1" applyAlignment="1">
      <alignment horizontal="center" vertical="center"/>
    </xf>
    <xf numFmtId="0" fontId="3" fillId="0" borderId="61" xfId="0" applyFont="1" applyBorder="1" applyAlignment="1">
      <alignment horizontal="left" vertical="center" wrapText="1"/>
    </xf>
    <xf numFmtId="0" fontId="16" fillId="0" borderId="61" xfId="0" applyFont="1" applyBorder="1"/>
    <xf numFmtId="0" fontId="16" fillId="0" borderId="62" xfId="0" applyFont="1" applyBorder="1"/>
    <xf numFmtId="0" fontId="1" fillId="0" borderId="51" xfId="0" applyFont="1" applyBorder="1" applyAlignment="1">
      <alignment horizontal="center"/>
    </xf>
    <xf numFmtId="0" fontId="1" fillId="0" borderId="50" xfId="0" applyFont="1" applyBorder="1" applyAlignment="1">
      <alignment horizontal="center"/>
    </xf>
    <xf numFmtId="0" fontId="3" fillId="0" borderId="63" xfId="0" applyFont="1" applyBorder="1" applyAlignment="1">
      <alignment horizontal="left" vertical="center" wrapText="1"/>
    </xf>
    <xf numFmtId="0" fontId="16" fillId="0" borderId="64" xfId="0" applyFont="1" applyBorder="1"/>
    <xf numFmtId="0" fontId="16" fillId="0" borderId="65" xfId="0" applyFont="1" applyBorder="1"/>
    <xf numFmtId="0" fontId="1" fillId="0" borderId="65" xfId="0" applyFont="1" applyBorder="1" applyAlignment="1">
      <alignment horizontal="left" vertical="center"/>
    </xf>
    <xf numFmtId="0" fontId="1" fillId="11" borderId="66" xfId="0" applyFont="1" applyFill="1" applyBorder="1" applyAlignment="1">
      <alignment horizontal="center" vertical="center"/>
    </xf>
    <xf numFmtId="0" fontId="3" fillId="0" borderId="64" xfId="0" applyFont="1" applyBorder="1" applyAlignment="1">
      <alignment horizontal="left" vertical="center" wrapText="1"/>
    </xf>
    <xf numFmtId="0" fontId="3" fillId="0" borderId="67" xfId="0" applyFont="1" applyBorder="1" applyAlignment="1">
      <alignment horizontal="left" vertical="center" wrapText="1"/>
    </xf>
    <xf numFmtId="0" fontId="16" fillId="0" borderId="68" xfId="0" applyFont="1" applyBorder="1"/>
    <xf numFmtId="0" fontId="16" fillId="0" borderId="69" xfId="0" applyFont="1" applyBorder="1"/>
    <xf numFmtId="0" fontId="1" fillId="11" borderId="70" xfId="0" applyFont="1" applyFill="1" applyBorder="1" applyAlignment="1">
      <alignment horizontal="center" vertical="center"/>
    </xf>
    <xf numFmtId="0" fontId="1" fillId="11" borderId="71" xfId="0" applyFont="1" applyFill="1" applyBorder="1" applyAlignment="1">
      <alignment horizontal="center" vertical="center"/>
    </xf>
    <xf numFmtId="0" fontId="3" fillId="0" borderId="72" xfId="0" applyFont="1" applyBorder="1" applyAlignment="1">
      <alignment horizontal="left" vertical="center" wrapText="1"/>
    </xf>
    <xf numFmtId="0" fontId="16" fillId="0" borderId="72" xfId="0" applyFont="1" applyBorder="1"/>
    <xf numFmtId="0" fontId="16" fillId="0" borderId="73" xfId="0" applyFont="1" applyBorder="1"/>
    <xf numFmtId="0" fontId="3" fillId="0" borderId="74" xfId="0" applyFont="1" applyBorder="1" applyAlignment="1">
      <alignment horizontal="left" vertical="center" wrapText="1"/>
    </xf>
    <xf numFmtId="0" fontId="1" fillId="0" borderId="73" xfId="0" applyFont="1" applyBorder="1" applyAlignment="1">
      <alignment horizontal="left" vertical="center"/>
    </xf>
    <xf numFmtId="0" fontId="17" fillId="0" borderId="53" xfId="0" applyFont="1" applyBorder="1" applyAlignment="1">
      <alignment horizontal="center"/>
    </xf>
    <xf numFmtId="0" fontId="16" fillId="0" borderId="53" xfId="0" applyFont="1" applyBorder="1"/>
    <xf numFmtId="0" fontId="17" fillId="0" borderId="0" xfId="0" applyFont="1" applyAlignment="1">
      <alignment horizontal="center"/>
    </xf>
    <xf numFmtId="0" fontId="17" fillId="0" borderId="56" xfId="0" applyFont="1" applyBorder="1" applyAlignment="1">
      <alignment horizontal="center"/>
    </xf>
    <xf numFmtId="0" fontId="16" fillId="0" borderId="56" xfId="0" applyFont="1" applyBorder="1"/>
    <xf numFmtId="0" fontId="9" fillId="0" borderId="51" xfId="0" applyFont="1" applyBorder="1"/>
    <xf numFmtId="0" fontId="12" fillId="0" borderId="63" xfId="0" applyFont="1" applyBorder="1" applyAlignment="1">
      <alignment horizontal="left" vertical="center" wrapText="1"/>
    </xf>
    <xf numFmtId="0" fontId="9" fillId="0" borderId="65" xfId="0" applyFont="1" applyBorder="1" applyAlignment="1">
      <alignment horizontal="left" vertical="center"/>
    </xf>
    <xf numFmtId="0" fontId="9" fillId="0" borderId="64" xfId="0" applyFont="1" applyBorder="1" applyAlignment="1">
      <alignment horizontal="center" vertical="center"/>
    </xf>
    <xf numFmtId="0" fontId="10" fillId="0" borderId="51" xfId="0" applyFont="1" applyBorder="1" applyAlignment="1">
      <alignment horizontal="left"/>
    </xf>
    <xf numFmtId="0" fontId="18" fillId="0" borderId="0" xfId="0" applyFont="1"/>
    <xf numFmtId="0" fontId="12" fillId="0" borderId="67" xfId="0" applyFont="1" applyBorder="1" applyAlignment="1">
      <alignment horizontal="left" vertical="center" wrapText="1"/>
    </xf>
    <xf numFmtId="0" fontId="9" fillId="0" borderId="69" xfId="0" applyFont="1" applyBorder="1" applyAlignment="1">
      <alignment horizontal="left" vertical="center"/>
    </xf>
    <xf numFmtId="0" fontId="9" fillId="0" borderId="68" xfId="0" applyFont="1" applyBorder="1" applyAlignment="1">
      <alignment horizontal="center" vertical="center"/>
    </xf>
    <xf numFmtId="0" fontId="12" fillId="0" borderId="74" xfId="0" applyFont="1" applyBorder="1" applyAlignment="1">
      <alignment horizontal="left" vertical="center" wrapText="1"/>
    </xf>
    <xf numFmtId="0" fontId="9" fillId="0" borderId="73" xfId="0" applyFont="1" applyBorder="1" applyAlignment="1">
      <alignment horizontal="left" vertical="center"/>
    </xf>
    <xf numFmtId="0" fontId="9" fillId="0" borderId="74" xfId="0" applyFont="1" applyBorder="1" applyAlignment="1">
      <alignment horizontal="center" vertical="center"/>
    </xf>
    <xf numFmtId="0" fontId="9" fillId="0" borderId="53" xfId="0" applyFont="1" applyBorder="1"/>
    <xf numFmtId="0" fontId="13" fillId="8" borderId="47" xfId="0" applyFont="1" applyFill="1" applyBorder="1" applyAlignment="1">
      <alignment horizontal="left"/>
    </xf>
    <xf numFmtId="0" fontId="9" fillId="0" borderId="56" xfId="0" applyFont="1" applyBorder="1"/>
    <xf numFmtId="0" fontId="17" fillId="0" borderId="75" xfId="0" applyFont="1" applyBorder="1" applyAlignment="1">
      <alignment vertical="center" wrapText="1"/>
    </xf>
    <xf numFmtId="0" fontId="16" fillId="0" borderId="76" xfId="0" applyFont="1" applyBorder="1"/>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75" xfId="0" applyFont="1" applyBorder="1" applyAlignment="1">
      <alignment horizontal="left" vertical="top" wrapText="1"/>
    </xf>
    <xf numFmtId="0" fontId="17" fillId="0" borderId="72" xfId="0" applyFont="1" applyBorder="1"/>
    <xf numFmtId="0" fontId="1" fillId="0" borderId="61" xfId="0" applyFont="1" applyBorder="1" applyAlignment="1">
      <alignment horizontal="center" vertical="center"/>
    </xf>
    <xf numFmtId="0" fontId="1" fillId="0" borderId="68" xfId="0" applyFont="1" applyBorder="1" applyAlignment="1">
      <alignment horizontal="center" vertical="center"/>
    </xf>
    <xf numFmtId="0" fontId="1" fillId="0" borderId="72" xfId="0" applyFont="1" applyBorder="1" applyAlignment="1">
      <alignment horizontal="center" vertical="center"/>
    </xf>
    <xf numFmtId="0" fontId="17" fillId="0" borderId="48" xfId="0" applyFont="1" applyBorder="1"/>
    <xf numFmtId="0" fontId="19" fillId="10" borderId="47" xfId="0" applyFont="1" applyFill="1" applyBorder="1" applyAlignment="1">
      <alignment horizontal="center"/>
    </xf>
    <xf numFmtId="0" fontId="19" fillId="10" borderId="48" xfId="0" applyFont="1" applyFill="1" applyBorder="1" applyAlignment="1">
      <alignment horizontal="center"/>
    </xf>
    <xf numFmtId="0" fontId="3" fillId="0" borderId="77"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74" xfId="0" applyFont="1" applyBorder="1" applyAlignment="1">
      <alignment horizontal="center" vertical="center" wrapText="1"/>
    </xf>
    <xf numFmtId="0" fontId="1" fillId="0" borderId="77" xfId="0" applyFont="1" applyBorder="1" applyAlignment="1">
      <alignment horizontal="center" vertical="center"/>
    </xf>
    <xf numFmtId="0" fontId="1" fillId="0" borderId="67" xfId="0" applyFont="1" applyBorder="1" applyAlignment="1">
      <alignment horizontal="center" vertical="center"/>
    </xf>
    <xf numFmtId="0" fontId="1" fillId="0" borderId="74" xfId="0" applyFont="1" applyBorder="1" applyAlignment="1">
      <alignment horizontal="center" vertical="center"/>
    </xf>
    <xf numFmtId="0" fontId="12" fillId="12" borderId="28" xfId="0" applyFont="1" applyFill="1" applyBorder="1" applyAlignment="1">
      <alignment horizontal="left" vertical="center" wrapText="1"/>
    </xf>
    <xf numFmtId="0" fontId="12" fillId="12" borderId="6" xfId="0" applyFont="1" applyFill="1" applyBorder="1" applyAlignment="1">
      <alignment horizontal="left" vertical="center" wrapText="1"/>
    </xf>
    <xf numFmtId="0" fontId="12" fillId="12" borderId="29" xfId="0" applyFont="1" applyFill="1" applyBorder="1" applyAlignment="1">
      <alignment horizontal="left" vertical="center" wrapText="1"/>
    </xf>
    <xf numFmtId="0" fontId="1" fillId="0" borderId="4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0" xfId="0" applyFont="1" applyAlignment="1">
      <alignment horizontal="left" vertical="center"/>
    </xf>
    <xf numFmtId="0" fontId="1" fillId="0" borderId="6" xfId="0" applyFont="1" applyBorder="1" applyAlignment="1" applyProtection="1">
      <alignment horizontal="center" vertical="center"/>
      <protection locked="0"/>
    </xf>
    <xf numFmtId="0" fontId="3" fillId="0" borderId="45"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5" fillId="4" borderId="1" xfId="0" applyFont="1" applyFill="1" applyBorder="1" applyAlignment="1">
      <alignment horizontal="center" vertical="top"/>
    </xf>
    <xf numFmtId="0" fontId="5" fillId="4" borderId="2" xfId="0" applyFont="1" applyFill="1" applyBorder="1" applyAlignment="1">
      <alignment horizontal="center" vertical="top"/>
    </xf>
    <xf numFmtId="0" fontId="5" fillId="4" borderId="3" xfId="0" applyFont="1" applyFill="1" applyBorder="1" applyAlignment="1">
      <alignment horizontal="center" vertical="top"/>
    </xf>
    <xf numFmtId="0" fontId="1" fillId="0" borderId="42" xfId="0" applyFont="1" applyBorder="1" applyAlignment="1">
      <alignment horizontal="left" vertical="top" wrapText="1"/>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40" xfId="0" applyFont="1" applyBorder="1" applyAlignment="1">
      <alignment horizontal="left" vertical="center" wrapText="1"/>
    </xf>
    <xf numFmtId="0" fontId="1" fillId="0" borderId="40" xfId="0" applyFont="1" applyBorder="1" applyAlignment="1">
      <alignment horizontal="left" vertical="center"/>
    </xf>
    <xf numFmtId="0" fontId="1" fillId="0" borderId="37" xfId="0" applyFont="1" applyBorder="1" applyAlignment="1">
      <alignment horizontal="left" vertical="center"/>
    </xf>
    <xf numFmtId="0" fontId="3" fillId="0" borderId="45" xfId="0" applyFont="1" applyBorder="1" applyAlignment="1">
      <alignment horizontal="left" vertical="center" wrapText="1"/>
    </xf>
    <xf numFmtId="0" fontId="3" fillId="0" borderId="40" xfId="0" applyFont="1" applyBorder="1" applyAlignment="1">
      <alignment horizontal="left" vertical="center" wrapText="1"/>
    </xf>
    <xf numFmtId="0" fontId="3" fillId="0" borderId="37" xfId="0" applyFont="1" applyBorder="1" applyAlignment="1">
      <alignment horizontal="left" vertical="center" wrapText="1"/>
    </xf>
    <xf numFmtId="0" fontId="1" fillId="0" borderId="44"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5" xfId="0" applyFont="1" applyBorder="1" applyAlignment="1">
      <alignment horizontal="left" vertical="center"/>
    </xf>
    <xf numFmtId="0" fontId="1" fillId="0" borderId="41" xfId="0" applyFont="1" applyBorder="1" applyAlignment="1">
      <alignment horizontal="center" vertical="center" wrapText="1"/>
    </xf>
  </cellXfs>
  <cellStyles count="4">
    <cellStyle name="Normal" xfId="0" builtinId="0"/>
    <cellStyle name="Normal 10" xfId="3" xr:uid="{00000000-0005-0000-0000-000001000000}"/>
    <cellStyle name="Normal 2" xfId="1" xr:uid="{00000000-0005-0000-0000-000002000000}"/>
    <cellStyle name="Normal_Hoja4" xfId="2" xr:uid="{00000000-0005-0000-0000-000003000000}"/>
  </cellStyles>
  <dxfs count="113">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C00000"/>
          <bgColor rgb="FFC00000"/>
        </patternFill>
      </fill>
    </dxf>
    <dxf>
      <fill>
        <patternFill patternType="solid">
          <fgColor rgb="FFFFC000"/>
          <bgColor rgb="FFFFC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C00000"/>
          <bgColor rgb="FFC00000"/>
        </patternFill>
      </fill>
    </dxf>
    <dxf>
      <fill>
        <patternFill patternType="solid">
          <fgColor rgb="FFFFC000"/>
          <bgColor rgb="FFFFC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C00000"/>
          <bgColor rgb="FFC00000"/>
        </patternFill>
      </fill>
    </dxf>
    <dxf>
      <fill>
        <patternFill patternType="solid">
          <fgColor rgb="FFFFC000"/>
          <bgColor rgb="FFFFC000"/>
        </patternFill>
      </fill>
    </dxf>
    <dxf>
      <font>
        <color theme="0"/>
      </font>
      <fill>
        <patternFill patternType="none"/>
      </fill>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Anexo%202.%20Instrumento%20plan%20de%20fortale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row r="2">
          <cell r="A2" t="str">
            <v>Transición</v>
          </cell>
        </row>
        <row r="3">
          <cell r="A3" t="str">
            <v>Primero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EC7A-8908-4568-B4AF-F461F356BD36}">
  <dimension ref="B1:Q1000"/>
  <sheetViews>
    <sheetView workbookViewId="0">
      <selection activeCell="V14" sqref="V14"/>
    </sheetView>
  </sheetViews>
  <sheetFormatPr baseColWidth="10" defaultColWidth="14.42578125" defaultRowHeight="15" x14ac:dyDescent="0.25"/>
  <cols>
    <col min="1" max="1" width="2" customWidth="1"/>
    <col min="2" max="2" width="2.140625" customWidth="1"/>
    <col min="3" max="3" width="11"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 min="18" max="26" width="10.7109375" customWidth="1"/>
  </cols>
  <sheetData>
    <row r="1" spans="2:16" ht="18" customHeight="1" thickTop="1" thickBot="1" x14ac:dyDescent="0.3">
      <c r="B1" s="223" t="s">
        <v>316</v>
      </c>
      <c r="C1" s="224"/>
      <c r="D1" s="224"/>
      <c r="E1" s="224"/>
      <c r="F1" s="224"/>
      <c r="G1" s="224"/>
      <c r="H1" s="224"/>
      <c r="I1" s="224"/>
      <c r="J1" s="224"/>
      <c r="K1" s="224"/>
      <c r="L1" s="224"/>
      <c r="M1" s="224"/>
      <c r="N1" s="224"/>
      <c r="O1" s="224"/>
      <c r="P1" s="225"/>
    </row>
    <row r="2" spans="2:16" ht="9" customHeight="1" thickTop="1" thickBot="1" x14ac:dyDescent="0.3"/>
    <row r="3" spans="2:16" ht="18.75" customHeight="1" thickTop="1" thickBot="1" x14ac:dyDescent="0.3">
      <c r="B3" s="226" t="s">
        <v>11</v>
      </c>
      <c r="C3" s="227"/>
      <c r="D3" s="227"/>
      <c r="E3" s="227"/>
      <c r="F3" s="227"/>
      <c r="G3" s="227"/>
      <c r="H3" s="227"/>
      <c r="I3" s="227"/>
      <c r="J3" s="227"/>
      <c r="K3" s="227"/>
      <c r="L3" s="227"/>
      <c r="M3" s="227"/>
      <c r="N3" s="227"/>
      <c r="O3" s="227"/>
      <c r="P3" s="228"/>
    </row>
    <row r="4" spans="2:16" ht="9" customHeight="1" thickTop="1" x14ac:dyDescent="0.25">
      <c r="B4" s="229"/>
      <c r="C4" s="66"/>
      <c r="D4" s="66"/>
      <c r="E4" s="66"/>
      <c r="F4" s="66"/>
      <c r="G4" s="66"/>
      <c r="H4" s="66"/>
      <c r="I4" s="66"/>
      <c r="J4" s="66"/>
      <c r="K4" s="66"/>
      <c r="L4" s="66"/>
      <c r="M4" s="66"/>
      <c r="N4" s="66"/>
      <c r="O4" s="66"/>
      <c r="P4" s="230"/>
    </row>
    <row r="5" spans="2:16" x14ac:dyDescent="0.25">
      <c r="B5" s="231"/>
      <c r="C5" s="181" t="s">
        <v>279</v>
      </c>
      <c r="D5" s="232"/>
      <c r="E5" s="232"/>
      <c r="F5" s="232"/>
      <c r="G5" s="232"/>
      <c r="H5" s="232"/>
      <c r="I5" s="232"/>
      <c r="J5" s="232"/>
      <c r="K5" s="232"/>
      <c r="L5" s="232"/>
      <c r="M5" s="232"/>
      <c r="N5" s="232"/>
      <c r="O5" s="84"/>
      <c r="P5" s="230"/>
    </row>
    <row r="6" spans="2:16" ht="9" customHeight="1" thickBot="1" x14ac:dyDescent="0.3">
      <c r="B6" s="231"/>
      <c r="C6" s="69"/>
      <c r="D6" s="69"/>
      <c r="E6" s="69"/>
      <c r="F6" s="69"/>
      <c r="G6" s="69"/>
      <c r="H6" s="69"/>
      <c r="I6" s="69"/>
      <c r="J6" s="69"/>
      <c r="K6" s="69"/>
      <c r="L6" s="69"/>
      <c r="M6" s="69"/>
      <c r="N6" s="69"/>
      <c r="O6" s="69"/>
      <c r="P6" s="230"/>
    </row>
    <row r="7" spans="2:16" ht="16.5" thickTop="1" thickBot="1" x14ac:dyDescent="0.3">
      <c r="B7" s="233"/>
      <c r="C7" s="182" t="s">
        <v>10</v>
      </c>
      <c r="D7" s="232"/>
      <c r="E7" s="69"/>
      <c r="F7" s="234" t="s">
        <v>373</v>
      </c>
      <c r="G7" s="227"/>
      <c r="H7" s="227"/>
      <c r="I7" s="227"/>
      <c r="J7" s="227"/>
      <c r="K7" s="228"/>
      <c r="L7" s="85" t="s">
        <v>13</v>
      </c>
      <c r="M7" s="72"/>
      <c r="N7" s="235">
        <v>254874000967</v>
      </c>
      <c r="O7" s="228"/>
      <c r="P7" s="230"/>
    </row>
    <row r="8" spans="2:16" ht="9" customHeight="1" thickTop="1" thickBot="1" x14ac:dyDescent="0.3">
      <c r="B8" s="231"/>
      <c r="C8" s="84"/>
      <c r="D8" s="69"/>
      <c r="E8" s="69"/>
      <c r="F8" s="69"/>
      <c r="G8" s="69"/>
      <c r="H8" s="69"/>
      <c r="I8" s="69"/>
      <c r="J8" s="69"/>
      <c r="K8" s="69"/>
      <c r="L8" s="73"/>
      <c r="M8" s="72"/>
      <c r="N8" s="69"/>
      <c r="O8" s="69"/>
      <c r="P8" s="230"/>
    </row>
    <row r="9" spans="2:16" ht="16.5" thickTop="1" thickBot="1" x14ac:dyDescent="0.3">
      <c r="B9" s="233"/>
      <c r="C9" s="182" t="s">
        <v>12</v>
      </c>
      <c r="D9" s="232"/>
      <c r="E9" s="69"/>
      <c r="F9" s="234" t="s">
        <v>272</v>
      </c>
      <c r="G9" s="227"/>
      <c r="H9" s="227"/>
      <c r="I9" s="227"/>
      <c r="J9" s="227"/>
      <c r="K9" s="228"/>
      <c r="L9" s="85" t="s">
        <v>14</v>
      </c>
      <c r="M9" s="72"/>
      <c r="N9" s="236" t="s">
        <v>331</v>
      </c>
      <c r="O9" s="228"/>
      <c r="P9" s="230"/>
    </row>
    <row r="10" spans="2:16" ht="9" customHeight="1" thickTop="1" thickBot="1" x14ac:dyDescent="0.3">
      <c r="B10" s="237"/>
      <c r="C10" s="238"/>
      <c r="D10" s="238"/>
      <c r="E10" s="238"/>
      <c r="F10" s="238"/>
      <c r="G10" s="238"/>
      <c r="H10" s="238"/>
      <c r="I10" s="238"/>
      <c r="J10" s="238"/>
      <c r="K10" s="238"/>
      <c r="L10" s="238"/>
      <c r="M10" s="238"/>
      <c r="N10" s="238"/>
      <c r="O10" s="238"/>
      <c r="P10" s="239"/>
    </row>
    <row r="11" spans="2:16" ht="9" customHeight="1" thickTop="1" thickBot="1" x14ac:dyDescent="0.3"/>
    <row r="12" spans="2:16" ht="17.25" thickTop="1" thickBot="1" x14ac:dyDescent="0.3">
      <c r="B12" s="226" t="s">
        <v>275</v>
      </c>
      <c r="C12" s="227"/>
      <c r="D12" s="227"/>
      <c r="E12" s="227"/>
      <c r="F12" s="227"/>
      <c r="G12" s="227"/>
      <c r="H12" s="227"/>
      <c r="I12" s="227"/>
      <c r="J12" s="227"/>
      <c r="K12" s="227"/>
      <c r="L12" s="227"/>
      <c r="M12" s="227"/>
      <c r="N12" s="227"/>
      <c r="O12" s="227"/>
      <c r="P12" s="228"/>
    </row>
    <row r="13" spans="2:16" ht="9" customHeight="1" thickTop="1" x14ac:dyDescent="0.25">
      <c r="B13" s="240"/>
      <c r="C13" s="241"/>
      <c r="D13" s="241"/>
      <c r="E13" s="241"/>
      <c r="F13" s="241"/>
      <c r="G13" s="241"/>
      <c r="H13" s="241"/>
      <c r="I13" s="241"/>
      <c r="J13" s="241"/>
      <c r="K13" s="241"/>
      <c r="L13" s="241"/>
      <c r="M13" s="241"/>
      <c r="N13" s="241"/>
      <c r="O13" s="241"/>
      <c r="P13" s="242"/>
    </row>
    <row r="14" spans="2:16" x14ac:dyDescent="0.25">
      <c r="B14" s="243"/>
      <c r="C14" s="181" t="s">
        <v>276</v>
      </c>
      <c r="D14" s="232"/>
      <c r="E14" s="232"/>
      <c r="F14" s="232"/>
      <c r="G14" s="232"/>
      <c r="H14" s="232"/>
      <c r="I14" s="232"/>
      <c r="J14" s="232"/>
      <c r="K14" s="232"/>
      <c r="L14" s="232"/>
      <c r="M14" s="232"/>
      <c r="N14" s="232"/>
      <c r="O14" s="84"/>
      <c r="P14" s="230"/>
    </row>
    <row r="15" spans="2:16" ht="9" customHeight="1" thickBot="1" x14ac:dyDescent="0.3">
      <c r="B15" s="243"/>
      <c r="C15" s="244"/>
      <c r="D15" s="244"/>
      <c r="E15" s="244"/>
      <c r="F15" s="244"/>
      <c r="G15" s="244"/>
      <c r="H15" s="244"/>
      <c r="I15" s="244"/>
      <c r="J15" s="244"/>
      <c r="K15" s="244"/>
      <c r="L15" s="244"/>
      <c r="M15" s="244"/>
      <c r="N15" s="244"/>
      <c r="O15" s="244"/>
      <c r="P15" s="230"/>
    </row>
    <row r="16" spans="2:16" ht="16.5" thickTop="1" thickBot="1" x14ac:dyDescent="0.3">
      <c r="B16" s="243"/>
      <c r="C16" s="69"/>
      <c r="D16" s="85" t="s">
        <v>0</v>
      </c>
      <c r="E16" s="69"/>
      <c r="F16" s="245" t="s">
        <v>374</v>
      </c>
      <c r="G16" s="227"/>
      <c r="H16" s="227"/>
      <c r="I16" s="227"/>
      <c r="J16" s="227"/>
      <c r="K16" s="228"/>
      <c r="L16" s="76" t="s">
        <v>15</v>
      </c>
      <c r="M16" s="72"/>
      <c r="N16" s="245" t="s">
        <v>27</v>
      </c>
      <c r="O16" s="228"/>
      <c r="P16" s="230"/>
    </row>
    <row r="17" spans="2:16" ht="9" customHeight="1" thickTop="1" thickBot="1" x14ac:dyDescent="0.3">
      <c r="B17" s="237"/>
      <c r="C17" s="238"/>
      <c r="D17" s="238"/>
      <c r="E17" s="238"/>
      <c r="F17" s="238"/>
      <c r="G17" s="238"/>
      <c r="H17" s="238"/>
      <c r="I17" s="238"/>
      <c r="J17" s="238"/>
      <c r="K17" s="238"/>
      <c r="L17" s="238"/>
      <c r="M17" s="238"/>
      <c r="N17" s="238"/>
      <c r="O17" s="238"/>
      <c r="P17" s="239"/>
    </row>
    <row r="18" spans="2:16" ht="9" customHeight="1" thickTop="1" thickBot="1" x14ac:dyDescent="0.3"/>
    <row r="19" spans="2:16" ht="17.25" thickTop="1" thickBot="1" x14ac:dyDescent="0.3">
      <c r="B19" s="226" t="s">
        <v>287</v>
      </c>
      <c r="C19" s="227"/>
      <c r="D19" s="227"/>
      <c r="E19" s="227"/>
      <c r="F19" s="227"/>
      <c r="G19" s="227"/>
      <c r="H19" s="228"/>
      <c r="I19" s="244"/>
      <c r="J19" s="226" t="s">
        <v>289</v>
      </c>
      <c r="K19" s="227"/>
      <c r="L19" s="227"/>
      <c r="M19" s="227"/>
      <c r="N19" s="227"/>
      <c r="O19" s="227"/>
      <c r="P19" s="228"/>
    </row>
    <row r="20" spans="2:16" ht="9" customHeight="1" thickTop="1" x14ac:dyDescent="0.25">
      <c r="B20" s="243"/>
      <c r="C20" s="244"/>
      <c r="D20" s="244"/>
      <c r="E20" s="244"/>
      <c r="F20" s="244"/>
      <c r="G20" s="244"/>
      <c r="H20" s="230"/>
      <c r="I20" s="244"/>
      <c r="J20" s="243"/>
      <c r="K20" s="241"/>
      <c r="L20" s="241"/>
      <c r="M20" s="241"/>
      <c r="N20" s="241"/>
      <c r="O20" s="241"/>
      <c r="P20" s="242"/>
    </row>
    <row r="21" spans="2:16" ht="58.5" customHeight="1" x14ac:dyDescent="0.25">
      <c r="B21" s="243"/>
      <c r="C21" s="221" t="s">
        <v>288</v>
      </c>
      <c r="D21" s="232"/>
      <c r="E21" s="232"/>
      <c r="F21" s="232"/>
      <c r="G21" s="232"/>
      <c r="H21" s="246"/>
      <c r="I21" s="190"/>
      <c r="J21" s="247"/>
      <c r="K21" s="221" t="s">
        <v>290</v>
      </c>
      <c r="L21" s="232"/>
      <c r="M21" s="232"/>
      <c r="N21" s="232"/>
      <c r="O21" s="232"/>
      <c r="P21" s="230"/>
    </row>
    <row r="22" spans="2:16" ht="9" customHeight="1" thickBot="1" x14ac:dyDescent="0.3">
      <c r="B22" s="243"/>
      <c r="C22" s="244"/>
      <c r="D22" s="244"/>
      <c r="E22" s="244"/>
      <c r="F22" s="244"/>
      <c r="G22" s="244"/>
      <c r="H22" s="230"/>
      <c r="I22" s="244"/>
      <c r="J22" s="243"/>
      <c r="K22" s="244"/>
      <c r="L22" s="244"/>
      <c r="M22" s="244"/>
      <c r="N22" s="244"/>
      <c r="O22" s="244"/>
      <c r="P22" s="230"/>
    </row>
    <row r="23" spans="2:16" ht="15.75" customHeight="1" thickTop="1" thickBot="1" x14ac:dyDescent="0.3">
      <c r="B23" s="243"/>
      <c r="C23" s="248" t="s">
        <v>277</v>
      </c>
      <c r="D23" s="249" t="s">
        <v>291</v>
      </c>
      <c r="E23" s="227"/>
      <c r="F23" s="227"/>
      <c r="G23" s="228"/>
      <c r="H23" s="250"/>
      <c r="J23" s="243"/>
      <c r="K23" s="248" t="s">
        <v>277</v>
      </c>
      <c r="L23" s="249" t="s">
        <v>291</v>
      </c>
      <c r="M23" s="227"/>
      <c r="N23" s="228"/>
      <c r="O23" s="248" t="s">
        <v>18</v>
      </c>
      <c r="P23" s="230"/>
    </row>
    <row r="24" spans="2:16" ht="18.75" customHeight="1" thickTop="1" x14ac:dyDescent="0.25">
      <c r="B24" s="243"/>
      <c r="C24" s="251">
        <v>1</v>
      </c>
      <c r="D24" s="252" t="s">
        <v>375</v>
      </c>
      <c r="E24" s="253"/>
      <c r="F24" s="253"/>
      <c r="G24" s="254"/>
      <c r="H24" s="255"/>
      <c r="I24" s="72"/>
      <c r="J24" s="256"/>
      <c r="K24" s="251">
        <v>1</v>
      </c>
      <c r="L24" s="257" t="str">
        <f t="shared" ref="L24:L26" si="0">D24</f>
        <v>Géneros literarios y características</v>
      </c>
      <c r="M24" s="258"/>
      <c r="N24" s="259"/>
      <c r="O24" s="260" t="s">
        <v>19</v>
      </c>
      <c r="P24" s="230"/>
    </row>
    <row r="25" spans="2:16" ht="18.75" customHeight="1" x14ac:dyDescent="0.25">
      <c r="B25" s="243"/>
      <c r="C25" s="261">
        <v>2</v>
      </c>
      <c r="D25" s="262" t="s">
        <v>376</v>
      </c>
      <c r="E25" s="258"/>
      <c r="F25" s="258"/>
      <c r="G25" s="259"/>
      <c r="H25" s="255"/>
      <c r="I25" s="72"/>
      <c r="J25" s="256"/>
      <c r="K25" s="261">
        <v>2</v>
      </c>
      <c r="L25" s="263" t="str">
        <f t="shared" si="0"/>
        <v>Categorias gramaticales</v>
      </c>
      <c r="M25" s="264"/>
      <c r="N25" s="265"/>
      <c r="O25" s="260" t="s">
        <v>19</v>
      </c>
      <c r="P25" s="230"/>
    </row>
    <row r="26" spans="2:16" ht="18.75" customHeight="1" x14ac:dyDescent="0.25">
      <c r="B26" s="243"/>
      <c r="C26" s="261">
        <v>3</v>
      </c>
      <c r="D26" s="262" t="s">
        <v>377</v>
      </c>
      <c r="E26" s="258"/>
      <c r="F26" s="258"/>
      <c r="G26" s="259"/>
      <c r="H26" s="255"/>
      <c r="I26" s="72"/>
      <c r="J26" s="256"/>
      <c r="K26" s="266">
        <v>3</v>
      </c>
      <c r="L26" s="263" t="str">
        <f t="shared" si="0"/>
        <v>producción textual (tipología textual)</v>
      </c>
      <c r="M26" s="264"/>
      <c r="N26" s="265"/>
      <c r="O26" s="260" t="s">
        <v>19</v>
      </c>
      <c r="P26" s="230"/>
    </row>
    <row r="27" spans="2:16" ht="18.75" customHeight="1" x14ac:dyDescent="0.25">
      <c r="B27" s="243"/>
      <c r="C27" s="261">
        <v>4</v>
      </c>
      <c r="D27" s="262" t="s">
        <v>378</v>
      </c>
      <c r="E27" s="258"/>
      <c r="F27" s="258"/>
      <c r="G27" s="259"/>
      <c r="H27" s="255"/>
      <c r="I27" s="72"/>
      <c r="J27" s="256"/>
      <c r="K27" s="261">
        <v>4</v>
      </c>
      <c r="L27" s="263"/>
      <c r="M27" s="264"/>
      <c r="N27" s="265"/>
      <c r="O27" s="260" t="s">
        <v>19</v>
      </c>
      <c r="P27" s="230"/>
    </row>
    <row r="28" spans="2:16" ht="18.75" customHeight="1" x14ac:dyDescent="0.25">
      <c r="B28" s="243"/>
      <c r="C28" s="261">
        <v>5</v>
      </c>
      <c r="D28" s="262" t="s">
        <v>379</v>
      </c>
      <c r="E28" s="258"/>
      <c r="F28" s="258"/>
      <c r="G28" s="259"/>
      <c r="H28" s="255"/>
      <c r="I28" s="72"/>
      <c r="J28" s="256"/>
      <c r="K28" s="261">
        <v>5</v>
      </c>
      <c r="L28" s="263" t="str">
        <f t="shared" ref="L28:L43" si="1">D28</f>
        <v>Poemas</v>
      </c>
      <c r="M28" s="264"/>
      <c r="N28" s="265"/>
      <c r="O28" s="260" t="s">
        <v>19</v>
      </c>
      <c r="P28" s="230"/>
    </row>
    <row r="29" spans="2:16" ht="18.75" customHeight="1" x14ac:dyDescent="0.25">
      <c r="B29" s="243"/>
      <c r="C29" s="261">
        <v>6</v>
      </c>
      <c r="D29" s="262" t="s">
        <v>380</v>
      </c>
      <c r="E29" s="258"/>
      <c r="F29" s="258"/>
      <c r="G29" s="259"/>
      <c r="H29" s="255"/>
      <c r="I29" s="72"/>
      <c r="J29" s="256"/>
      <c r="K29" s="266">
        <v>6</v>
      </c>
      <c r="L29" s="263" t="str">
        <f t="shared" si="1"/>
        <v>Figuras Literarias</v>
      </c>
      <c r="M29" s="264"/>
      <c r="N29" s="265"/>
      <c r="O29" s="260" t="s">
        <v>19</v>
      </c>
      <c r="P29" s="230"/>
    </row>
    <row r="30" spans="2:16" ht="18.75" customHeight="1" x14ac:dyDescent="0.25">
      <c r="B30" s="243"/>
      <c r="C30" s="261">
        <v>7</v>
      </c>
      <c r="D30" s="262" t="s">
        <v>381</v>
      </c>
      <c r="E30" s="258"/>
      <c r="F30" s="258"/>
      <c r="G30" s="259"/>
      <c r="H30" s="255"/>
      <c r="I30" s="72"/>
      <c r="J30" s="256"/>
      <c r="K30" s="261">
        <v>7</v>
      </c>
      <c r="L30" s="263" t="str">
        <f t="shared" si="1"/>
        <v>La comunicación</v>
      </c>
      <c r="M30" s="264"/>
      <c r="N30" s="265"/>
      <c r="O30" s="260" t="s">
        <v>19</v>
      </c>
      <c r="P30" s="230"/>
    </row>
    <row r="31" spans="2:16" ht="18.75" customHeight="1" x14ac:dyDescent="0.25">
      <c r="B31" s="243"/>
      <c r="C31" s="261">
        <v>8</v>
      </c>
      <c r="D31" s="262" t="s">
        <v>382</v>
      </c>
      <c r="E31" s="258"/>
      <c r="F31" s="258"/>
      <c r="G31" s="259"/>
      <c r="H31" s="255"/>
      <c r="I31" s="72"/>
      <c r="J31" s="256"/>
      <c r="K31" s="261">
        <v>8</v>
      </c>
      <c r="L31" s="263" t="str">
        <f t="shared" si="1"/>
        <v>lenguaje textual</v>
      </c>
      <c r="M31" s="264"/>
      <c r="N31" s="265"/>
      <c r="O31" s="260" t="s">
        <v>19</v>
      </c>
      <c r="P31" s="230"/>
    </row>
    <row r="32" spans="2:16" ht="18.75" customHeight="1" x14ac:dyDescent="0.25">
      <c r="B32" s="243"/>
      <c r="C32" s="261">
        <v>9</v>
      </c>
      <c r="D32" s="262" t="s">
        <v>383</v>
      </c>
      <c r="E32" s="258"/>
      <c r="F32" s="258"/>
      <c r="G32" s="259"/>
      <c r="H32" s="255"/>
      <c r="I32" s="72"/>
      <c r="J32" s="256"/>
      <c r="K32" s="266">
        <v>9</v>
      </c>
      <c r="L32" s="263" t="str">
        <f t="shared" si="1"/>
        <v>Signos de puntuación</v>
      </c>
      <c r="M32" s="264"/>
      <c r="N32" s="265"/>
      <c r="O32" s="260" t="s">
        <v>19</v>
      </c>
      <c r="P32" s="230"/>
    </row>
    <row r="33" spans="2:16" ht="18.75" customHeight="1" x14ac:dyDescent="0.25">
      <c r="B33" s="243"/>
      <c r="C33" s="261">
        <v>10</v>
      </c>
      <c r="D33" s="262"/>
      <c r="E33" s="258"/>
      <c r="F33" s="258"/>
      <c r="G33" s="259"/>
      <c r="H33" s="255"/>
      <c r="I33" s="72"/>
      <c r="J33" s="256"/>
      <c r="K33" s="261">
        <v>10</v>
      </c>
      <c r="L33" s="263">
        <f t="shared" si="1"/>
        <v>0</v>
      </c>
      <c r="M33" s="264"/>
      <c r="N33" s="265"/>
      <c r="O33" s="260"/>
      <c r="P33" s="230"/>
    </row>
    <row r="34" spans="2:16" ht="18.75" customHeight="1" x14ac:dyDescent="0.25">
      <c r="B34" s="243"/>
      <c r="C34" s="261">
        <v>11</v>
      </c>
      <c r="D34" s="262"/>
      <c r="E34" s="258"/>
      <c r="F34" s="258"/>
      <c r="G34" s="259"/>
      <c r="H34" s="255"/>
      <c r="I34" s="72"/>
      <c r="J34" s="256"/>
      <c r="K34" s="261">
        <v>11</v>
      </c>
      <c r="L34" s="263">
        <f t="shared" si="1"/>
        <v>0</v>
      </c>
      <c r="M34" s="264"/>
      <c r="N34" s="265"/>
      <c r="O34" s="260"/>
      <c r="P34" s="230"/>
    </row>
    <row r="35" spans="2:16" ht="18.75" customHeight="1" x14ac:dyDescent="0.25">
      <c r="B35" s="243"/>
      <c r="C35" s="261">
        <v>12</v>
      </c>
      <c r="D35" s="262"/>
      <c r="E35" s="258"/>
      <c r="F35" s="258"/>
      <c r="G35" s="259"/>
      <c r="H35" s="255"/>
      <c r="I35" s="72"/>
      <c r="J35" s="256"/>
      <c r="K35" s="266">
        <v>12</v>
      </c>
      <c r="L35" s="263">
        <f t="shared" si="1"/>
        <v>0</v>
      </c>
      <c r="M35" s="264"/>
      <c r="N35" s="265"/>
      <c r="O35" s="260"/>
      <c r="P35" s="230"/>
    </row>
    <row r="36" spans="2:16" ht="18.75" customHeight="1" x14ac:dyDescent="0.25">
      <c r="B36" s="243"/>
      <c r="C36" s="261">
        <v>13</v>
      </c>
      <c r="D36" s="262"/>
      <c r="E36" s="258"/>
      <c r="F36" s="258"/>
      <c r="G36" s="259"/>
      <c r="H36" s="255"/>
      <c r="I36" s="72"/>
      <c r="J36" s="256"/>
      <c r="K36" s="266">
        <v>13</v>
      </c>
      <c r="L36" s="263">
        <f t="shared" si="1"/>
        <v>0</v>
      </c>
      <c r="M36" s="264"/>
      <c r="N36" s="265"/>
      <c r="O36" s="260"/>
      <c r="P36" s="230"/>
    </row>
    <row r="37" spans="2:16" ht="18.75" customHeight="1" x14ac:dyDescent="0.25">
      <c r="B37" s="243"/>
      <c r="C37" s="261">
        <v>14</v>
      </c>
      <c r="D37" s="262"/>
      <c r="E37" s="258"/>
      <c r="F37" s="258"/>
      <c r="G37" s="259"/>
      <c r="H37" s="255"/>
      <c r="I37" s="72"/>
      <c r="J37" s="256"/>
      <c r="K37" s="261">
        <v>14</v>
      </c>
      <c r="L37" s="263">
        <f t="shared" si="1"/>
        <v>0</v>
      </c>
      <c r="M37" s="264"/>
      <c r="N37" s="265"/>
      <c r="O37" s="260"/>
      <c r="P37" s="230"/>
    </row>
    <row r="38" spans="2:16" ht="18.75" customHeight="1" x14ac:dyDescent="0.25">
      <c r="B38" s="243"/>
      <c r="C38" s="261">
        <v>15</v>
      </c>
      <c r="D38" s="262"/>
      <c r="E38" s="258"/>
      <c r="F38" s="258"/>
      <c r="G38" s="259"/>
      <c r="H38" s="255"/>
      <c r="I38" s="72"/>
      <c r="J38" s="256"/>
      <c r="K38" s="266">
        <v>15</v>
      </c>
      <c r="L38" s="263">
        <f t="shared" si="1"/>
        <v>0</v>
      </c>
      <c r="M38" s="264"/>
      <c r="N38" s="265"/>
      <c r="O38" s="260"/>
      <c r="P38" s="230"/>
    </row>
    <row r="39" spans="2:16" ht="18.75" customHeight="1" x14ac:dyDescent="0.25">
      <c r="B39" s="243"/>
      <c r="C39" s="261">
        <v>16</v>
      </c>
      <c r="D39" s="262"/>
      <c r="E39" s="258"/>
      <c r="F39" s="258"/>
      <c r="G39" s="259"/>
      <c r="H39" s="255"/>
      <c r="I39" s="72"/>
      <c r="J39" s="256"/>
      <c r="K39" s="261">
        <v>16</v>
      </c>
      <c r="L39" s="263">
        <f t="shared" si="1"/>
        <v>0</v>
      </c>
      <c r="M39" s="264"/>
      <c r="N39" s="265"/>
      <c r="O39" s="260"/>
      <c r="P39" s="230"/>
    </row>
    <row r="40" spans="2:16" ht="18.75" customHeight="1" x14ac:dyDescent="0.25">
      <c r="B40" s="243"/>
      <c r="C40" s="261">
        <v>17</v>
      </c>
      <c r="D40" s="262"/>
      <c r="E40" s="258"/>
      <c r="F40" s="258"/>
      <c r="G40" s="259"/>
      <c r="H40" s="255"/>
      <c r="I40" s="72"/>
      <c r="J40" s="256"/>
      <c r="K40" s="261">
        <v>17</v>
      </c>
      <c r="L40" s="263">
        <f t="shared" si="1"/>
        <v>0</v>
      </c>
      <c r="M40" s="264"/>
      <c r="N40" s="265"/>
      <c r="O40" s="260"/>
      <c r="P40" s="230"/>
    </row>
    <row r="41" spans="2:16" ht="18.75" customHeight="1" x14ac:dyDescent="0.25">
      <c r="B41" s="243"/>
      <c r="C41" s="261">
        <v>18</v>
      </c>
      <c r="D41" s="262"/>
      <c r="E41" s="258"/>
      <c r="F41" s="258"/>
      <c r="G41" s="259"/>
      <c r="H41" s="255"/>
      <c r="I41" s="72"/>
      <c r="J41" s="256"/>
      <c r="K41" s="266">
        <v>18</v>
      </c>
      <c r="L41" s="263">
        <f t="shared" si="1"/>
        <v>0</v>
      </c>
      <c r="M41" s="264"/>
      <c r="N41" s="265"/>
      <c r="O41" s="260"/>
      <c r="P41" s="230"/>
    </row>
    <row r="42" spans="2:16" ht="18.75" customHeight="1" x14ac:dyDescent="0.25">
      <c r="B42" s="243"/>
      <c r="C42" s="261">
        <v>19</v>
      </c>
      <c r="D42" s="262"/>
      <c r="E42" s="258"/>
      <c r="F42" s="258"/>
      <c r="G42" s="259"/>
      <c r="H42" s="255"/>
      <c r="I42" s="72"/>
      <c r="J42" s="256"/>
      <c r="K42" s="261">
        <v>19</v>
      </c>
      <c r="L42" s="263">
        <f t="shared" si="1"/>
        <v>0</v>
      </c>
      <c r="M42" s="264"/>
      <c r="N42" s="265"/>
      <c r="O42" s="260"/>
      <c r="P42" s="230"/>
    </row>
    <row r="43" spans="2:16" ht="18.75" customHeight="1" thickBot="1" x14ac:dyDescent="0.3">
      <c r="B43" s="243"/>
      <c r="C43" s="267">
        <v>20</v>
      </c>
      <c r="D43" s="268"/>
      <c r="E43" s="269"/>
      <c r="F43" s="269"/>
      <c r="G43" s="270"/>
      <c r="H43" s="255"/>
      <c r="I43" s="72"/>
      <c r="J43" s="256"/>
      <c r="K43" s="267">
        <v>20</v>
      </c>
      <c r="L43" s="271">
        <f t="shared" si="1"/>
        <v>0</v>
      </c>
      <c r="M43" s="269"/>
      <c r="N43" s="270"/>
      <c r="O43" s="272"/>
      <c r="P43" s="230"/>
    </row>
    <row r="44" spans="2:16" ht="9" customHeight="1" thickTop="1" thickBot="1" x14ac:dyDescent="0.3">
      <c r="B44" s="237"/>
      <c r="C44" s="238"/>
      <c r="D44" s="238"/>
      <c r="E44" s="238"/>
      <c r="F44" s="238"/>
      <c r="G44" s="238"/>
      <c r="H44" s="239"/>
      <c r="I44" s="244"/>
      <c r="J44" s="237"/>
      <c r="K44" s="273"/>
      <c r="L44" s="274"/>
      <c r="M44" s="238"/>
      <c r="N44" s="238"/>
      <c r="O44" s="238"/>
      <c r="P44" s="239"/>
    </row>
    <row r="45" spans="2:16" ht="9" customHeight="1" thickTop="1" thickBot="1" x14ac:dyDescent="0.3">
      <c r="K45" s="275"/>
      <c r="L45" s="232"/>
    </row>
    <row r="46" spans="2:16" ht="15.75" customHeight="1" thickTop="1" thickBot="1" x14ac:dyDescent="0.3">
      <c r="B46" s="226" t="s">
        <v>292</v>
      </c>
      <c r="C46" s="227"/>
      <c r="D46" s="227"/>
      <c r="E46" s="227"/>
      <c r="F46" s="227"/>
      <c r="G46" s="227"/>
      <c r="H46" s="227"/>
      <c r="I46" s="227"/>
      <c r="J46" s="227"/>
      <c r="K46" s="227"/>
      <c r="L46" s="227"/>
      <c r="M46" s="227"/>
      <c r="N46" s="227"/>
      <c r="O46" s="227"/>
      <c r="P46" s="228"/>
    </row>
    <row r="47" spans="2:16" ht="9" customHeight="1" thickTop="1" x14ac:dyDescent="0.25">
      <c r="B47" s="240"/>
      <c r="C47" s="241"/>
      <c r="D47" s="241"/>
      <c r="E47" s="241"/>
      <c r="F47" s="241"/>
      <c r="G47" s="241"/>
      <c r="H47" s="241"/>
      <c r="I47" s="241"/>
      <c r="J47" s="241"/>
      <c r="K47" s="276"/>
      <c r="L47" s="277"/>
      <c r="M47" s="241"/>
      <c r="N47" s="241"/>
      <c r="O47" s="241"/>
      <c r="P47" s="242"/>
    </row>
    <row r="48" spans="2:16" ht="30" customHeight="1" x14ac:dyDescent="0.25">
      <c r="B48" s="243"/>
      <c r="C48" s="198" t="s">
        <v>293</v>
      </c>
      <c r="D48" s="232"/>
      <c r="E48" s="232"/>
      <c r="F48" s="232"/>
      <c r="G48" s="232"/>
      <c r="H48" s="232"/>
      <c r="I48" s="232"/>
      <c r="J48" s="232"/>
      <c r="K48" s="232"/>
      <c r="L48" s="232"/>
      <c r="M48" s="232"/>
      <c r="N48" s="232"/>
      <c r="O48" s="232"/>
      <c r="P48" s="278"/>
    </row>
    <row r="49" spans="2:17" ht="9" customHeight="1" thickBot="1" x14ac:dyDescent="0.3">
      <c r="B49" s="243"/>
      <c r="C49" s="201"/>
      <c r="D49" s="201"/>
      <c r="E49" s="201"/>
      <c r="F49" s="201"/>
      <c r="G49" s="201"/>
      <c r="H49" s="201"/>
      <c r="I49" s="201"/>
      <c r="J49" s="201"/>
      <c r="K49" s="201"/>
      <c r="L49" s="201"/>
      <c r="M49" s="201"/>
      <c r="N49" s="201"/>
      <c r="O49" s="201"/>
      <c r="P49" s="278"/>
    </row>
    <row r="50" spans="2:17" ht="15.75" customHeight="1" thickTop="1" thickBot="1" x14ac:dyDescent="0.3">
      <c r="B50" s="243"/>
      <c r="C50" s="201"/>
      <c r="D50" s="248" t="s">
        <v>277</v>
      </c>
      <c r="E50" s="249" t="s">
        <v>291</v>
      </c>
      <c r="F50" s="227"/>
      <c r="G50" s="227"/>
      <c r="H50" s="227"/>
      <c r="I50" s="227"/>
      <c r="J50" s="227"/>
      <c r="K50" s="228"/>
      <c r="L50" s="248" t="s">
        <v>18</v>
      </c>
      <c r="M50" s="249" t="s">
        <v>280</v>
      </c>
      <c r="N50" s="228"/>
      <c r="O50" s="201"/>
      <c r="P50" s="278"/>
    </row>
    <row r="51" spans="2:17" ht="18.75" customHeight="1" thickTop="1" x14ac:dyDescent="0.25">
      <c r="B51" s="243"/>
      <c r="C51" s="202">
        <f t="shared" ref="C51:C70" si="2">IF(L51="No trabajado",1,0)</f>
        <v>0</v>
      </c>
      <c r="D51" s="251">
        <v>1</v>
      </c>
      <c r="E51" s="279" t="str">
        <f t="shared" ref="E51:E70" si="3">D24</f>
        <v>Géneros literarios y características</v>
      </c>
      <c r="F51" s="258"/>
      <c r="G51" s="258"/>
      <c r="H51" s="258"/>
      <c r="I51" s="258"/>
      <c r="J51" s="258"/>
      <c r="K51" s="259"/>
      <c r="L51" s="280" t="str">
        <f t="shared" ref="L51:L70" si="4">O24</f>
        <v>Trabajado</v>
      </c>
      <c r="M51" s="281" t="s">
        <v>282</v>
      </c>
      <c r="N51" s="259"/>
      <c r="O51" s="202">
        <f t="shared" ref="O51:O70" si="5">IF(M51="Bajo",1,0)</f>
        <v>0</v>
      </c>
      <c r="P51" s="282">
        <f t="shared" ref="P51:P70" si="6">IF(M51="Básico",-3,0)</f>
        <v>-3</v>
      </c>
      <c r="Q51" s="283">
        <f t="shared" ref="Q51:Q70" si="7">C51+O51+P51</f>
        <v>-3</v>
      </c>
    </row>
    <row r="52" spans="2:17" ht="18.75" customHeight="1" x14ac:dyDescent="0.25">
      <c r="B52" s="243"/>
      <c r="C52" s="202">
        <f t="shared" si="2"/>
        <v>0</v>
      </c>
      <c r="D52" s="266">
        <v>2</v>
      </c>
      <c r="E52" s="284" t="str">
        <f t="shared" si="3"/>
        <v>Categorias gramaticales</v>
      </c>
      <c r="F52" s="264"/>
      <c r="G52" s="264"/>
      <c r="H52" s="264"/>
      <c r="I52" s="264"/>
      <c r="J52" s="264"/>
      <c r="K52" s="265"/>
      <c r="L52" s="285" t="str">
        <f t="shared" si="4"/>
        <v>Trabajado</v>
      </c>
      <c r="M52" s="286" t="s">
        <v>282</v>
      </c>
      <c r="N52" s="265"/>
      <c r="O52" s="202">
        <f t="shared" si="5"/>
        <v>0</v>
      </c>
      <c r="P52" s="282">
        <f t="shared" si="6"/>
        <v>-3</v>
      </c>
      <c r="Q52" s="283">
        <f t="shared" si="7"/>
        <v>-3</v>
      </c>
    </row>
    <row r="53" spans="2:17" ht="18.75" customHeight="1" x14ac:dyDescent="0.25">
      <c r="B53" s="243"/>
      <c r="C53" s="202">
        <f t="shared" si="2"/>
        <v>0</v>
      </c>
      <c r="D53" s="266">
        <v>3</v>
      </c>
      <c r="E53" s="284" t="str">
        <f t="shared" si="3"/>
        <v>producción textual (tipología textual)</v>
      </c>
      <c r="F53" s="264"/>
      <c r="G53" s="264"/>
      <c r="H53" s="264"/>
      <c r="I53" s="264"/>
      <c r="J53" s="264"/>
      <c r="K53" s="265"/>
      <c r="L53" s="285" t="str">
        <f t="shared" si="4"/>
        <v>Trabajado</v>
      </c>
      <c r="M53" s="286" t="s">
        <v>282</v>
      </c>
      <c r="N53" s="265"/>
      <c r="O53" s="202">
        <f t="shared" si="5"/>
        <v>0</v>
      </c>
      <c r="P53" s="282">
        <f t="shared" si="6"/>
        <v>-3</v>
      </c>
      <c r="Q53" s="283">
        <f t="shared" si="7"/>
        <v>-3</v>
      </c>
    </row>
    <row r="54" spans="2:17" ht="18.75" customHeight="1" x14ac:dyDescent="0.25">
      <c r="B54" s="243"/>
      <c r="C54" s="202">
        <f t="shared" si="2"/>
        <v>0</v>
      </c>
      <c r="D54" s="266">
        <v>4</v>
      </c>
      <c r="E54" s="284" t="str">
        <f t="shared" si="3"/>
        <v xml:space="preserve">mapa conceptual   </v>
      </c>
      <c r="F54" s="264"/>
      <c r="G54" s="264"/>
      <c r="H54" s="264"/>
      <c r="I54" s="264"/>
      <c r="J54" s="264"/>
      <c r="K54" s="265"/>
      <c r="L54" s="285" t="str">
        <f t="shared" si="4"/>
        <v>Trabajado</v>
      </c>
      <c r="M54" s="286" t="s">
        <v>282</v>
      </c>
      <c r="N54" s="265"/>
      <c r="O54" s="202">
        <f t="shared" si="5"/>
        <v>0</v>
      </c>
      <c r="P54" s="282">
        <f t="shared" si="6"/>
        <v>-3</v>
      </c>
      <c r="Q54" s="283">
        <f t="shared" si="7"/>
        <v>-3</v>
      </c>
    </row>
    <row r="55" spans="2:17" ht="18.75" customHeight="1" x14ac:dyDescent="0.25">
      <c r="B55" s="243"/>
      <c r="C55" s="202">
        <f t="shared" si="2"/>
        <v>0</v>
      </c>
      <c r="D55" s="266">
        <v>5</v>
      </c>
      <c r="E55" s="284" t="str">
        <f t="shared" si="3"/>
        <v>Poemas</v>
      </c>
      <c r="F55" s="264"/>
      <c r="G55" s="264"/>
      <c r="H55" s="264"/>
      <c r="I55" s="264"/>
      <c r="J55" s="264"/>
      <c r="K55" s="265"/>
      <c r="L55" s="285" t="str">
        <f t="shared" si="4"/>
        <v>Trabajado</v>
      </c>
      <c r="M55" s="286" t="s">
        <v>282</v>
      </c>
      <c r="N55" s="265"/>
      <c r="O55" s="202">
        <f t="shared" si="5"/>
        <v>0</v>
      </c>
      <c r="P55" s="282">
        <f t="shared" si="6"/>
        <v>-3</v>
      </c>
      <c r="Q55" s="283">
        <f t="shared" si="7"/>
        <v>-3</v>
      </c>
    </row>
    <row r="56" spans="2:17" ht="18.75" customHeight="1" x14ac:dyDescent="0.25">
      <c r="B56" s="243"/>
      <c r="C56" s="202">
        <f t="shared" si="2"/>
        <v>0</v>
      </c>
      <c r="D56" s="266">
        <v>6</v>
      </c>
      <c r="E56" s="284" t="str">
        <f t="shared" si="3"/>
        <v>Figuras Literarias</v>
      </c>
      <c r="F56" s="264"/>
      <c r="G56" s="264"/>
      <c r="H56" s="264"/>
      <c r="I56" s="264"/>
      <c r="J56" s="264"/>
      <c r="K56" s="265"/>
      <c r="L56" s="285" t="str">
        <f t="shared" si="4"/>
        <v>Trabajado</v>
      </c>
      <c r="M56" s="286" t="s">
        <v>282</v>
      </c>
      <c r="N56" s="265"/>
      <c r="O56" s="202">
        <f t="shared" si="5"/>
        <v>0</v>
      </c>
      <c r="P56" s="282">
        <f t="shared" si="6"/>
        <v>-3</v>
      </c>
      <c r="Q56" s="283">
        <f t="shared" si="7"/>
        <v>-3</v>
      </c>
    </row>
    <row r="57" spans="2:17" ht="18.75" customHeight="1" x14ac:dyDescent="0.25">
      <c r="B57" s="243"/>
      <c r="C57" s="202">
        <f t="shared" si="2"/>
        <v>0</v>
      </c>
      <c r="D57" s="266">
        <v>7</v>
      </c>
      <c r="E57" s="284" t="str">
        <f t="shared" si="3"/>
        <v>La comunicación</v>
      </c>
      <c r="F57" s="264"/>
      <c r="G57" s="264"/>
      <c r="H57" s="264"/>
      <c r="I57" s="264"/>
      <c r="J57" s="264"/>
      <c r="K57" s="265"/>
      <c r="L57" s="285" t="str">
        <f t="shared" si="4"/>
        <v>Trabajado</v>
      </c>
      <c r="M57" s="286" t="s">
        <v>282</v>
      </c>
      <c r="N57" s="265"/>
      <c r="O57" s="202">
        <f t="shared" si="5"/>
        <v>0</v>
      </c>
      <c r="P57" s="282">
        <f t="shared" si="6"/>
        <v>-3</v>
      </c>
      <c r="Q57" s="283">
        <f t="shared" si="7"/>
        <v>-3</v>
      </c>
    </row>
    <row r="58" spans="2:17" ht="18.75" customHeight="1" x14ac:dyDescent="0.25">
      <c r="B58" s="243"/>
      <c r="C58" s="202">
        <f t="shared" si="2"/>
        <v>0</v>
      </c>
      <c r="D58" s="266">
        <v>8</v>
      </c>
      <c r="E58" s="284" t="str">
        <f t="shared" si="3"/>
        <v>lenguaje textual</v>
      </c>
      <c r="F58" s="264"/>
      <c r="G58" s="264"/>
      <c r="H58" s="264"/>
      <c r="I58" s="264"/>
      <c r="J58" s="264"/>
      <c r="K58" s="265"/>
      <c r="L58" s="285" t="str">
        <f t="shared" si="4"/>
        <v>Trabajado</v>
      </c>
      <c r="M58" s="286" t="s">
        <v>282</v>
      </c>
      <c r="N58" s="265"/>
      <c r="O58" s="202">
        <f t="shared" si="5"/>
        <v>0</v>
      </c>
      <c r="P58" s="282">
        <f t="shared" si="6"/>
        <v>-3</v>
      </c>
      <c r="Q58" s="283">
        <f t="shared" si="7"/>
        <v>-3</v>
      </c>
    </row>
    <row r="59" spans="2:17" ht="18.75" customHeight="1" x14ac:dyDescent="0.25">
      <c r="B59" s="243"/>
      <c r="C59" s="202">
        <f t="shared" si="2"/>
        <v>0</v>
      </c>
      <c r="D59" s="266">
        <v>9</v>
      </c>
      <c r="E59" s="284" t="str">
        <f t="shared" si="3"/>
        <v>Signos de puntuación</v>
      </c>
      <c r="F59" s="264"/>
      <c r="G59" s="264"/>
      <c r="H59" s="264"/>
      <c r="I59" s="264"/>
      <c r="J59" s="264"/>
      <c r="K59" s="265"/>
      <c r="L59" s="285" t="str">
        <f t="shared" si="4"/>
        <v>Trabajado</v>
      </c>
      <c r="M59" s="286" t="s">
        <v>282</v>
      </c>
      <c r="N59" s="265"/>
      <c r="O59" s="202">
        <f t="shared" si="5"/>
        <v>0</v>
      </c>
      <c r="P59" s="282">
        <f t="shared" si="6"/>
        <v>-3</v>
      </c>
      <c r="Q59" s="283">
        <f t="shared" si="7"/>
        <v>-3</v>
      </c>
    </row>
    <row r="60" spans="2:17" ht="18.75" customHeight="1" x14ac:dyDescent="0.25">
      <c r="B60" s="243"/>
      <c r="C60" s="202">
        <f t="shared" si="2"/>
        <v>0</v>
      </c>
      <c r="D60" s="266">
        <v>10</v>
      </c>
      <c r="E60" s="284">
        <f t="shared" si="3"/>
        <v>0</v>
      </c>
      <c r="F60" s="264"/>
      <c r="G60" s="264"/>
      <c r="H60" s="264"/>
      <c r="I60" s="264"/>
      <c r="J60" s="264"/>
      <c r="K60" s="265"/>
      <c r="L60" s="285">
        <f t="shared" si="4"/>
        <v>0</v>
      </c>
      <c r="M60" s="286"/>
      <c r="N60" s="265"/>
      <c r="O60" s="202">
        <f t="shared" si="5"/>
        <v>0</v>
      </c>
      <c r="P60" s="282">
        <f t="shared" si="6"/>
        <v>0</v>
      </c>
      <c r="Q60" s="283">
        <f t="shared" si="7"/>
        <v>0</v>
      </c>
    </row>
    <row r="61" spans="2:17" ht="18.75" customHeight="1" x14ac:dyDescent="0.25">
      <c r="B61" s="243"/>
      <c r="C61" s="202">
        <f t="shared" si="2"/>
        <v>0</v>
      </c>
      <c r="D61" s="266">
        <v>11</v>
      </c>
      <c r="E61" s="284">
        <f t="shared" si="3"/>
        <v>0</v>
      </c>
      <c r="F61" s="264"/>
      <c r="G61" s="264"/>
      <c r="H61" s="264"/>
      <c r="I61" s="264"/>
      <c r="J61" s="264"/>
      <c r="K61" s="265"/>
      <c r="L61" s="285">
        <f t="shared" si="4"/>
        <v>0</v>
      </c>
      <c r="M61" s="286"/>
      <c r="N61" s="265"/>
      <c r="O61" s="202">
        <f t="shared" si="5"/>
        <v>0</v>
      </c>
      <c r="P61" s="282">
        <f t="shared" si="6"/>
        <v>0</v>
      </c>
      <c r="Q61" s="283">
        <f t="shared" si="7"/>
        <v>0</v>
      </c>
    </row>
    <row r="62" spans="2:17" ht="18.75" customHeight="1" x14ac:dyDescent="0.25">
      <c r="B62" s="243"/>
      <c r="C62" s="202">
        <f t="shared" si="2"/>
        <v>0</v>
      </c>
      <c r="D62" s="266">
        <v>12</v>
      </c>
      <c r="E62" s="284">
        <f t="shared" si="3"/>
        <v>0</v>
      </c>
      <c r="F62" s="264"/>
      <c r="G62" s="264"/>
      <c r="H62" s="264"/>
      <c r="I62" s="264"/>
      <c r="J62" s="264"/>
      <c r="K62" s="265"/>
      <c r="L62" s="285">
        <f t="shared" si="4"/>
        <v>0</v>
      </c>
      <c r="M62" s="286"/>
      <c r="N62" s="265"/>
      <c r="O62" s="202">
        <f t="shared" si="5"/>
        <v>0</v>
      </c>
      <c r="P62" s="282">
        <f t="shared" si="6"/>
        <v>0</v>
      </c>
      <c r="Q62" s="283">
        <f t="shared" si="7"/>
        <v>0</v>
      </c>
    </row>
    <row r="63" spans="2:17" ht="18.75" customHeight="1" x14ac:dyDescent="0.25">
      <c r="B63" s="243"/>
      <c r="C63" s="202">
        <f t="shared" si="2"/>
        <v>0</v>
      </c>
      <c r="D63" s="266">
        <v>13</v>
      </c>
      <c r="E63" s="284">
        <f t="shared" si="3"/>
        <v>0</v>
      </c>
      <c r="F63" s="264"/>
      <c r="G63" s="264"/>
      <c r="H63" s="264"/>
      <c r="I63" s="264"/>
      <c r="J63" s="264"/>
      <c r="K63" s="265"/>
      <c r="L63" s="285">
        <f t="shared" si="4"/>
        <v>0</v>
      </c>
      <c r="M63" s="286"/>
      <c r="N63" s="265"/>
      <c r="O63" s="202">
        <f t="shared" si="5"/>
        <v>0</v>
      </c>
      <c r="P63" s="282">
        <f t="shared" si="6"/>
        <v>0</v>
      </c>
      <c r="Q63" s="283">
        <f t="shared" si="7"/>
        <v>0</v>
      </c>
    </row>
    <row r="64" spans="2:17" ht="18.75" customHeight="1" x14ac:dyDescent="0.25">
      <c r="B64" s="243"/>
      <c r="C64" s="202">
        <f t="shared" si="2"/>
        <v>0</v>
      </c>
      <c r="D64" s="266">
        <v>14</v>
      </c>
      <c r="E64" s="284">
        <f t="shared" si="3"/>
        <v>0</v>
      </c>
      <c r="F64" s="264"/>
      <c r="G64" s="264"/>
      <c r="H64" s="264"/>
      <c r="I64" s="264"/>
      <c r="J64" s="264"/>
      <c r="K64" s="265"/>
      <c r="L64" s="285">
        <f t="shared" si="4"/>
        <v>0</v>
      </c>
      <c r="M64" s="286"/>
      <c r="N64" s="265"/>
      <c r="O64" s="202">
        <f t="shared" si="5"/>
        <v>0</v>
      </c>
      <c r="P64" s="282">
        <f t="shared" si="6"/>
        <v>0</v>
      </c>
      <c r="Q64" s="283">
        <f t="shared" si="7"/>
        <v>0</v>
      </c>
    </row>
    <row r="65" spans="2:17" ht="18.75" customHeight="1" x14ac:dyDescent="0.25">
      <c r="B65" s="243"/>
      <c r="C65" s="202">
        <f t="shared" si="2"/>
        <v>0</v>
      </c>
      <c r="D65" s="266">
        <v>15</v>
      </c>
      <c r="E65" s="284">
        <f t="shared" si="3"/>
        <v>0</v>
      </c>
      <c r="F65" s="264"/>
      <c r="G65" s="264"/>
      <c r="H65" s="264"/>
      <c r="I65" s="264"/>
      <c r="J65" s="264"/>
      <c r="K65" s="265"/>
      <c r="L65" s="285">
        <f t="shared" si="4"/>
        <v>0</v>
      </c>
      <c r="M65" s="286"/>
      <c r="N65" s="265"/>
      <c r="O65" s="202">
        <f t="shared" si="5"/>
        <v>0</v>
      </c>
      <c r="P65" s="282">
        <f t="shared" si="6"/>
        <v>0</v>
      </c>
      <c r="Q65" s="283">
        <f t="shared" si="7"/>
        <v>0</v>
      </c>
    </row>
    <row r="66" spans="2:17" ht="18.75" customHeight="1" x14ac:dyDescent="0.25">
      <c r="B66" s="243"/>
      <c r="C66" s="202">
        <f t="shared" si="2"/>
        <v>0</v>
      </c>
      <c r="D66" s="266">
        <v>16</v>
      </c>
      <c r="E66" s="284">
        <f t="shared" si="3"/>
        <v>0</v>
      </c>
      <c r="F66" s="264"/>
      <c r="G66" s="264"/>
      <c r="H66" s="264"/>
      <c r="I66" s="264"/>
      <c r="J66" s="264"/>
      <c r="K66" s="265"/>
      <c r="L66" s="285">
        <f t="shared" si="4"/>
        <v>0</v>
      </c>
      <c r="M66" s="286"/>
      <c r="N66" s="265"/>
      <c r="O66" s="202">
        <f t="shared" si="5"/>
        <v>0</v>
      </c>
      <c r="P66" s="282">
        <f t="shared" si="6"/>
        <v>0</v>
      </c>
      <c r="Q66" s="283">
        <f t="shared" si="7"/>
        <v>0</v>
      </c>
    </row>
    <row r="67" spans="2:17" ht="18.75" customHeight="1" x14ac:dyDescent="0.25">
      <c r="B67" s="243"/>
      <c r="C67" s="202">
        <f t="shared" si="2"/>
        <v>0</v>
      </c>
      <c r="D67" s="266">
        <v>17</v>
      </c>
      <c r="E67" s="284">
        <f t="shared" si="3"/>
        <v>0</v>
      </c>
      <c r="F67" s="264"/>
      <c r="G67" s="264"/>
      <c r="H67" s="264"/>
      <c r="I67" s="264"/>
      <c r="J67" s="264"/>
      <c r="K67" s="265"/>
      <c r="L67" s="285">
        <f t="shared" si="4"/>
        <v>0</v>
      </c>
      <c r="M67" s="286"/>
      <c r="N67" s="265"/>
      <c r="O67" s="202">
        <f t="shared" si="5"/>
        <v>0</v>
      </c>
      <c r="P67" s="282">
        <f t="shared" si="6"/>
        <v>0</v>
      </c>
      <c r="Q67" s="283">
        <f t="shared" si="7"/>
        <v>0</v>
      </c>
    </row>
    <row r="68" spans="2:17" ht="18.75" customHeight="1" x14ac:dyDescent="0.25">
      <c r="B68" s="243"/>
      <c r="C68" s="202">
        <f t="shared" si="2"/>
        <v>0</v>
      </c>
      <c r="D68" s="266">
        <v>18</v>
      </c>
      <c r="E68" s="284">
        <f t="shared" si="3"/>
        <v>0</v>
      </c>
      <c r="F68" s="264"/>
      <c r="G68" s="264"/>
      <c r="H68" s="264"/>
      <c r="I68" s="264"/>
      <c r="J68" s="264"/>
      <c r="K68" s="265"/>
      <c r="L68" s="285">
        <f t="shared" si="4"/>
        <v>0</v>
      </c>
      <c r="M68" s="286"/>
      <c r="N68" s="265"/>
      <c r="O68" s="202">
        <f t="shared" si="5"/>
        <v>0</v>
      </c>
      <c r="P68" s="282">
        <f t="shared" si="6"/>
        <v>0</v>
      </c>
      <c r="Q68" s="283">
        <f t="shared" si="7"/>
        <v>0</v>
      </c>
    </row>
    <row r="69" spans="2:17" ht="18.75" customHeight="1" x14ac:dyDescent="0.25">
      <c r="B69" s="243"/>
      <c r="C69" s="202">
        <f t="shared" si="2"/>
        <v>0</v>
      </c>
      <c r="D69" s="266">
        <v>19</v>
      </c>
      <c r="E69" s="284">
        <f t="shared" si="3"/>
        <v>0</v>
      </c>
      <c r="F69" s="264"/>
      <c r="G69" s="264"/>
      <c r="H69" s="264"/>
      <c r="I69" s="264"/>
      <c r="J69" s="264"/>
      <c r="K69" s="265"/>
      <c r="L69" s="285">
        <f t="shared" si="4"/>
        <v>0</v>
      </c>
      <c r="M69" s="286"/>
      <c r="N69" s="265"/>
      <c r="O69" s="202">
        <f t="shared" si="5"/>
        <v>0</v>
      </c>
      <c r="P69" s="282">
        <f t="shared" si="6"/>
        <v>0</v>
      </c>
      <c r="Q69" s="283">
        <f t="shared" si="7"/>
        <v>0</v>
      </c>
    </row>
    <row r="70" spans="2:17" ht="18.75" customHeight="1" thickBot="1" x14ac:dyDescent="0.3">
      <c r="B70" s="243"/>
      <c r="C70" s="202">
        <f t="shared" si="2"/>
        <v>0</v>
      </c>
      <c r="D70" s="267">
        <v>20</v>
      </c>
      <c r="E70" s="287">
        <f t="shared" si="3"/>
        <v>0</v>
      </c>
      <c r="F70" s="269"/>
      <c r="G70" s="269"/>
      <c r="H70" s="269"/>
      <c r="I70" s="269"/>
      <c r="J70" s="269"/>
      <c r="K70" s="270"/>
      <c r="L70" s="288">
        <f t="shared" si="4"/>
        <v>0</v>
      </c>
      <c r="M70" s="289"/>
      <c r="N70" s="270"/>
      <c r="O70" s="202">
        <f t="shared" si="5"/>
        <v>0</v>
      </c>
      <c r="P70" s="282">
        <f t="shared" si="6"/>
        <v>0</v>
      </c>
      <c r="Q70" s="283">
        <f t="shared" si="7"/>
        <v>0</v>
      </c>
    </row>
    <row r="71" spans="2:17" ht="9" customHeight="1" thickTop="1" thickBot="1" x14ac:dyDescent="0.3">
      <c r="B71" s="237"/>
      <c r="C71" s="238"/>
      <c r="D71" s="238"/>
      <c r="E71" s="238"/>
      <c r="F71" s="238"/>
      <c r="G71" s="238"/>
      <c r="H71" s="238"/>
      <c r="I71" s="238"/>
      <c r="J71" s="290">
        <f>O44</f>
        <v>0</v>
      </c>
      <c r="K71" s="290"/>
      <c r="L71" s="290"/>
      <c r="M71" s="290"/>
      <c r="N71" s="290"/>
      <c r="O71" s="290"/>
      <c r="P71" s="239"/>
    </row>
    <row r="72" spans="2:17" ht="6" customHeight="1" thickTop="1" thickBot="1" x14ac:dyDescent="0.3">
      <c r="B72" s="244"/>
      <c r="C72" s="244"/>
      <c r="D72" s="244"/>
      <c r="E72" s="244"/>
      <c r="F72" s="244"/>
      <c r="G72" s="244"/>
      <c r="H72" s="244"/>
      <c r="I72" s="244"/>
      <c r="J72" s="219"/>
      <c r="K72" s="219"/>
      <c r="L72" s="219"/>
      <c r="M72" s="219"/>
      <c r="N72" s="219"/>
      <c r="O72" s="219"/>
      <c r="P72" s="244"/>
    </row>
    <row r="73" spans="2:17" ht="16.5" customHeight="1" thickTop="1" thickBot="1" x14ac:dyDescent="0.3">
      <c r="B73" s="291" t="s">
        <v>285</v>
      </c>
      <c r="C73" s="227"/>
      <c r="D73" s="227"/>
      <c r="E73" s="227"/>
      <c r="F73" s="227"/>
      <c r="G73" s="227"/>
      <c r="H73" s="227"/>
      <c r="I73" s="227"/>
      <c r="J73" s="227"/>
      <c r="K73" s="227"/>
      <c r="L73" s="227"/>
      <c r="M73" s="227"/>
      <c r="N73" s="227"/>
      <c r="O73" s="227"/>
      <c r="P73" s="228"/>
    </row>
    <row r="74" spans="2:17" ht="9" customHeight="1" thickTop="1" x14ac:dyDescent="0.25">
      <c r="B74" s="240"/>
      <c r="C74" s="241"/>
      <c r="D74" s="241"/>
      <c r="E74" s="241"/>
      <c r="F74" s="241"/>
      <c r="G74" s="241"/>
      <c r="H74" s="241"/>
      <c r="I74" s="241"/>
      <c r="J74" s="292"/>
      <c r="K74" s="292"/>
      <c r="L74" s="292"/>
      <c r="M74" s="292"/>
      <c r="N74" s="292"/>
      <c r="O74" s="292"/>
      <c r="P74" s="242"/>
    </row>
    <row r="75" spans="2:17" ht="61.5" customHeight="1" x14ac:dyDescent="0.25">
      <c r="B75" s="243"/>
      <c r="C75" s="221" t="s">
        <v>286</v>
      </c>
      <c r="D75" s="232"/>
      <c r="E75" s="232"/>
      <c r="F75" s="232"/>
      <c r="G75" s="232"/>
      <c r="H75" s="232"/>
      <c r="I75" s="232"/>
      <c r="J75" s="232"/>
      <c r="K75" s="232"/>
      <c r="L75" s="232"/>
      <c r="M75" s="232"/>
      <c r="N75" s="232"/>
      <c r="O75" s="232"/>
      <c r="P75" s="230"/>
    </row>
    <row r="76" spans="2:17" ht="9" customHeight="1" thickBot="1" x14ac:dyDescent="0.3">
      <c r="B76" s="237"/>
      <c r="C76" s="238"/>
      <c r="D76" s="238"/>
      <c r="E76" s="238"/>
      <c r="F76" s="238"/>
      <c r="G76" s="238"/>
      <c r="H76" s="238"/>
      <c r="I76" s="238"/>
      <c r="J76" s="290"/>
      <c r="K76" s="290"/>
      <c r="L76" s="290"/>
      <c r="M76" s="290"/>
      <c r="N76" s="290"/>
      <c r="O76" s="290"/>
      <c r="P76" s="239"/>
    </row>
    <row r="77" spans="2:17" ht="9" customHeight="1" thickTop="1" thickBot="1" x14ac:dyDescent="0.3"/>
    <row r="78" spans="2:17" ht="15.75" customHeight="1" thickTop="1" thickBot="1" x14ac:dyDescent="0.3">
      <c r="B78" s="226" t="s">
        <v>278</v>
      </c>
      <c r="C78" s="227"/>
      <c r="D78" s="227"/>
      <c r="E78" s="227"/>
      <c r="F78" s="227"/>
      <c r="G78" s="227"/>
      <c r="H78" s="227"/>
      <c r="I78" s="227"/>
      <c r="J78" s="227"/>
      <c r="K78" s="227"/>
      <c r="L78" s="227"/>
      <c r="M78" s="227"/>
      <c r="N78" s="227"/>
      <c r="O78" s="227"/>
      <c r="P78" s="228"/>
    </row>
    <row r="79" spans="2:17" ht="9" customHeight="1" thickTop="1" x14ac:dyDescent="0.25">
      <c r="B79" s="240"/>
      <c r="C79" s="241"/>
      <c r="D79" s="241"/>
      <c r="E79" s="241"/>
      <c r="F79" s="241"/>
      <c r="G79" s="241"/>
      <c r="H79" s="241"/>
      <c r="I79" s="241"/>
      <c r="J79" s="241"/>
      <c r="K79" s="241"/>
      <c r="L79" s="241"/>
      <c r="M79" s="241"/>
      <c r="N79" s="241"/>
      <c r="O79" s="241"/>
      <c r="P79" s="242"/>
    </row>
    <row r="80" spans="2:17" ht="45" customHeight="1" x14ac:dyDescent="0.25">
      <c r="B80" s="243"/>
      <c r="C80" s="293" t="s">
        <v>384</v>
      </c>
      <c r="D80" s="264"/>
      <c r="E80" s="264"/>
      <c r="F80" s="264"/>
      <c r="G80" s="264"/>
      <c r="H80" s="264"/>
      <c r="I80" s="264"/>
      <c r="J80" s="264"/>
      <c r="K80" s="264"/>
      <c r="L80" s="264"/>
      <c r="M80" s="264"/>
      <c r="N80" s="264"/>
      <c r="O80" s="294"/>
      <c r="P80" s="230"/>
    </row>
    <row r="81" spans="2:16" ht="45" customHeight="1" x14ac:dyDescent="0.25">
      <c r="B81" s="243"/>
      <c r="C81" s="293" t="s">
        <v>385</v>
      </c>
      <c r="D81" s="264"/>
      <c r="E81" s="264"/>
      <c r="F81" s="264"/>
      <c r="G81" s="264"/>
      <c r="H81" s="264"/>
      <c r="I81" s="264"/>
      <c r="J81" s="264"/>
      <c r="K81" s="264"/>
      <c r="L81" s="264"/>
      <c r="M81" s="264"/>
      <c r="N81" s="264"/>
      <c r="O81" s="294"/>
      <c r="P81" s="230"/>
    </row>
    <row r="82" spans="2:16" ht="45" customHeight="1" x14ac:dyDescent="0.25">
      <c r="B82" s="243"/>
      <c r="C82" s="293" t="s">
        <v>386</v>
      </c>
      <c r="D82" s="264"/>
      <c r="E82" s="264"/>
      <c r="F82" s="264"/>
      <c r="G82" s="264"/>
      <c r="H82" s="264"/>
      <c r="I82" s="264"/>
      <c r="J82" s="264"/>
      <c r="K82" s="264"/>
      <c r="L82" s="264"/>
      <c r="M82" s="264"/>
      <c r="N82" s="264"/>
      <c r="O82" s="294"/>
      <c r="P82" s="230"/>
    </row>
    <row r="83" spans="2:16" ht="9" customHeight="1" thickBot="1" x14ac:dyDescent="0.3">
      <c r="B83" s="237"/>
      <c r="C83" s="238"/>
      <c r="D83" s="238"/>
      <c r="E83" s="238"/>
      <c r="F83" s="238"/>
      <c r="G83" s="238"/>
      <c r="H83" s="238"/>
      <c r="I83" s="238"/>
      <c r="J83" s="238"/>
      <c r="K83" s="238"/>
      <c r="L83" s="238"/>
      <c r="M83" s="238"/>
      <c r="N83" s="238"/>
      <c r="O83" s="238"/>
      <c r="P83" s="239"/>
    </row>
    <row r="84" spans="2:16" ht="15.75" customHeight="1" thickTop="1" x14ac:dyDescent="0.25"/>
    <row r="85" spans="2:16" ht="15.75" customHeight="1" x14ac:dyDescent="0.25"/>
    <row r="86" spans="2:16" ht="15.75" customHeight="1" x14ac:dyDescent="0.25"/>
    <row r="87" spans="2:16" ht="15.75" customHeight="1" x14ac:dyDescent="0.25"/>
    <row r="88" spans="2:16" ht="15.75" customHeight="1" x14ac:dyDescent="0.25"/>
    <row r="89" spans="2:16" ht="15.75" customHeight="1" x14ac:dyDescent="0.25"/>
    <row r="90" spans="2:16" ht="15.75" customHeight="1" x14ac:dyDescent="0.25"/>
    <row r="91" spans="2:16" ht="15.75" customHeight="1" x14ac:dyDescent="0.25"/>
    <row r="92" spans="2:16" ht="15.75" customHeight="1" x14ac:dyDescent="0.25"/>
    <row r="93" spans="2:16" ht="15.75" customHeight="1" x14ac:dyDescent="0.25"/>
    <row r="94" spans="2:16" ht="15.75" customHeight="1" x14ac:dyDescent="0.25"/>
    <row r="95" spans="2:16" ht="15.75" customHeight="1" x14ac:dyDescent="0.25"/>
    <row r="96" spans="2:16"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98" priority="1">
      <formula>IF(L24=0,1,0)</formula>
    </cfRule>
  </conditionalFormatting>
  <conditionalFormatting sqref="E51:N70">
    <cfRule type="expression" dxfId="97" priority="2">
      <formula>IF(Q51&lt;0,1,0)</formula>
    </cfRule>
  </conditionalFormatting>
  <conditionalFormatting sqref="E51:N70">
    <cfRule type="expression" dxfId="96" priority="3">
      <formula>IF(Q51&gt;0,1,0)</formula>
    </cfRule>
  </conditionalFormatting>
  <conditionalFormatting sqref="E51:K70">
    <cfRule type="expression" dxfId="95" priority="4">
      <formula>IF(E51=0,1,0)</formula>
    </cfRule>
  </conditionalFormatting>
  <conditionalFormatting sqref="L51:L70">
    <cfRule type="expression" dxfId="94" priority="5">
      <formula>IF(L51=0,1,0)</formula>
    </cfRule>
  </conditionalFormatting>
  <dataValidations count="3">
    <dataValidation type="list" allowBlank="1" showErrorMessage="1" sqref="N16" xr:uid="{83B0ED58-7DBB-49D8-B02C-CB69C83A3706}">
      <formula1>Grado</formula1>
    </dataValidation>
    <dataValidation type="list" allowBlank="1" showErrorMessage="1" sqref="O24:O43" xr:uid="{F8192F43-DE95-404C-9742-2EBB876B1DFA}">
      <formula1>Estado</formula1>
    </dataValidation>
    <dataValidation type="list" allowBlank="1" showErrorMessage="1" sqref="M51:M70" xr:uid="{4064930E-B47F-4252-B935-4367CA9CEF07}">
      <formula1>INDIRECT(O24)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5FBC-E772-47AC-A870-D877B6EA73AF}">
  <dimension ref="B1:P1000"/>
  <sheetViews>
    <sheetView workbookViewId="0">
      <selection activeCell="S21" sqref="S21"/>
    </sheetView>
  </sheetViews>
  <sheetFormatPr baseColWidth="10" defaultColWidth="14.42578125" defaultRowHeight="15" x14ac:dyDescent="0.25"/>
  <cols>
    <col min="1" max="1" width="2" customWidth="1"/>
    <col min="2" max="2" width="2.140625" customWidth="1"/>
    <col min="3" max="3" width="13.7109375"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6" width="2.140625" customWidth="1"/>
    <col min="17" max="26" width="10.7109375" customWidth="1"/>
  </cols>
  <sheetData>
    <row r="1" spans="2:16" ht="18" customHeight="1" thickTop="1" thickBot="1" x14ac:dyDescent="0.3">
      <c r="B1" s="223" t="s">
        <v>315</v>
      </c>
      <c r="C1" s="224"/>
      <c r="D1" s="224"/>
      <c r="E1" s="224"/>
      <c r="F1" s="224"/>
      <c r="G1" s="224"/>
      <c r="H1" s="224"/>
      <c r="I1" s="224"/>
      <c r="J1" s="224"/>
      <c r="K1" s="224"/>
      <c r="L1" s="224"/>
      <c r="M1" s="224"/>
      <c r="N1" s="224"/>
      <c r="O1" s="224"/>
      <c r="P1" s="225"/>
    </row>
    <row r="2" spans="2:16" ht="9" customHeight="1" thickTop="1" thickBot="1" x14ac:dyDescent="0.3"/>
    <row r="3" spans="2:16" ht="18.75" customHeight="1" thickTop="1" thickBot="1" x14ac:dyDescent="0.3">
      <c r="B3" s="226" t="s">
        <v>11</v>
      </c>
      <c r="C3" s="227"/>
      <c r="D3" s="227"/>
      <c r="E3" s="227"/>
      <c r="F3" s="227"/>
      <c r="G3" s="227"/>
      <c r="H3" s="227"/>
      <c r="I3" s="227"/>
      <c r="J3" s="227"/>
      <c r="K3" s="227"/>
      <c r="L3" s="227"/>
      <c r="M3" s="227"/>
      <c r="N3" s="227"/>
      <c r="O3" s="227"/>
      <c r="P3" s="228"/>
    </row>
    <row r="4" spans="2:16" ht="9" customHeight="1" thickTop="1" x14ac:dyDescent="0.25">
      <c r="B4" s="229"/>
      <c r="C4" s="66"/>
      <c r="D4" s="66"/>
      <c r="E4" s="66"/>
      <c r="F4" s="66"/>
      <c r="G4" s="66"/>
      <c r="H4" s="66"/>
      <c r="I4" s="66"/>
      <c r="J4" s="66"/>
      <c r="K4" s="66"/>
      <c r="L4" s="66"/>
      <c r="M4" s="66"/>
      <c r="N4" s="66"/>
      <c r="O4" s="66"/>
      <c r="P4" s="230"/>
    </row>
    <row r="5" spans="2:16" x14ac:dyDescent="0.25">
      <c r="B5" s="231"/>
      <c r="C5" s="181" t="s">
        <v>279</v>
      </c>
      <c r="D5" s="232"/>
      <c r="E5" s="232"/>
      <c r="F5" s="232"/>
      <c r="G5" s="232"/>
      <c r="H5" s="232"/>
      <c r="I5" s="232"/>
      <c r="J5" s="232"/>
      <c r="K5" s="232"/>
      <c r="L5" s="232"/>
      <c r="M5" s="232"/>
      <c r="N5" s="232"/>
      <c r="O5" s="84"/>
      <c r="P5" s="230"/>
    </row>
    <row r="6" spans="2:16" ht="9" customHeight="1" thickBot="1" x14ac:dyDescent="0.3">
      <c r="B6" s="231"/>
      <c r="C6" s="69"/>
      <c r="D6" s="69"/>
      <c r="E6" s="69"/>
      <c r="F6" s="69"/>
      <c r="G6" s="69"/>
      <c r="H6" s="69"/>
      <c r="I6" s="69"/>
      <c r="J6" s="69"/>
      <c r="K6" s="69"/>
      <c r="L6" s="69"/>
      <c r="M6" s="69"/>
      <c r="N6" s="69"/>
      <c r="O6" s="69"/>
      <c r="P6" s="230"/>
    </row>
    <row r="7" spans="2:16" ht="16.5" thickTop="1" thickBot="1" x14ac:dyDescent="0.3">
      <c r="B7" s="233"/>
      <c r="C7" s="182" t="s">
        <v>10</v>
      </c>
      <c r="D7" s="232"/>
      <c r="E7" s="69"/>
      <c r="F7" s="234" t="s">
        <v>387</v>
      </c>
      <c r="G7" s="227"/>
      <c r="H7" s="227"/>
      <c r="I7" s="227"/>
      <c r="J7" s="227"/>
      <c r="K7" s="228"/>
      <c r="L7" s="85" t="s">
        <v>13</v>
      </c>
      <c r="M7" s="72"/>
      <c r="N7" s="235">
        <v>254874000967</v>
      </c>
      <c r="O7" s="228"/>
      <c r="P7" s="230"/>
    </row>
    <row r="8" spans="2:16" ht="9" customHeight="1" thickTop="1" thickBot="1" x14ac:dyDescent="0.3">
      <c r="B8" s="231"/>
      <c r="C8" s="84"/>
      <c r="D8" s="69"/>
      <c r="E8" s="69"/>
      <c r="F8" s="69"/>
      <c r="G8" s="69"/>
      <c r="H8" s="69"/>
      <c r="I8" s="69"/>
      <c r="J8" s="69"/>
      <c r="K8" s="69"/>
      <c r="L8" s="73"/>
      <c r="M8" s="72"/>
      <c r="N8" s="69"/>
      <c r="O8" s="69"/>
      <c r="P8" s="230"/>
    </row>
    <row r="9" spans="2:16" ht="16.5" thickTop="1" thickBot="1" x14ac:dyDescent="0.3">
      <c r="B9" s="233"/>
      <c r="C9" s="182" t="s">
        <v>12</v>
      </c>
      <c r="D9" s="232"/>
      <c r="E9" s="69"/>
      <c r="F9" s="234" t="s">
        <v>388</v>
      </c>
      <c r="G9" s="227"/>
      <c r="H9" s="227"/>
      <c r="I9" s="227"/>
      <c r="J9" s="227"/>
      <c r="K9" s="228"/>
      <c r="L9" s="85" t="s">
        <v>14</v>
      </c>
      <c r="M9" s="72"/>
      <c r="N9" s="234" t="s">
        <v>331</v>
      </c>
      <c r="O9" s="228"/>
      <c r="P9" s="230"/>
    </row>
    <row r="10" spans="2:16" ht="9" customHeight="1" thickTop="1" thickBot="1" x14ac:dyDescent="0.3">
      <c r="B10" s="237"/>
      <c r="C10" s="238"/>
      <c r="D10" s="238"/>
      <c r="E10" s="238"/>
      <c r="F10" s="238"/>
      <c r="G10" s="238"/>
      <c r="H10" s="238"/>
      <c r="I10" s="238"/>
      <c r="J10" s="238"/>
      <c r="K10" s="238"/>
      <c r="L10" s="238"/>
      <c r="M10" s="238"/>
      <c r="N10" s="238"/>
      <c r="O10" s="238"/>
      <c r="P10" s="239"/>
    </row>
    <row r="11" spans="2:16" ht="9" customHeight="1" thickTop="1" thickBot="1" x14ac:dyDescent="0.3"/>
    <row r="12" spans="2:16" ht="17.25" thickTop="1" thickBot="1" x14ac:dyDescent="0.3">
      <c r="B12" s="226" t="s">
        <v>275</v>
      </c>
      <c r="C12" s="227"/>
      <c r="D12" s="227"/>
      <c r="E12" s="227"/>
      <c r="F12" s="227"/>
      <c r="G12" s="227"/>
      <c r="H12" s="227"/>
      <c r="I12" s="227"/>
      <c r="J12" s="227"/>
      <c r="K12" s="227"/>
      <c r="L12" s="227"/>
      <c r="M12" s="227"/>
      <c r="N12" s="227"/>
      <c r="O12" s="227"/>
      <c r="P12" s="228"/>
    </row>
    <row r="13" spans="2:16" ht="9" customHeight="1" thickTop="1" x14ac:dyDescent="0.25">
      <c r="B13" s="240"/>
      <c r="C13" s="241"/>
      <c r="D13" s="241"/>
      <c r="E13" s="241"/>
      <c r="F13" s="241"/>
      <c r="G13" s="241"/>
      <c r="H13" s="241"/>
      <c r="I13" s="241"/>
      <c r="J13" s="241"/>
      <c r="K13" s="241"/>
      <c r="L13" s="241"/>
      <c r="M13" s="241"/>
      <c r="N13" s="241"/>
      <c r="O13" s="241"/>
      <c r="P13" s="242"/>
    </row>
    <row r="14" spans="2:16" x14ac:dyDescent="0.25">
      <c r="B14" s="243"/>
      <c r="C14" s="181" t="s">
        <v>294</v>
      </c>
      <c r="D14" s="232"/>
      <c r="E14" s="232"/>
      <c r="F14" s="232"/>
      <c r="G14" s="232"/>
      <c r="H14" s="232"/>
      <c r="I14" s="232"/>
      <c r="J14" s="232"/>
      <c r="K14" s="232"/>
      <c r="L14" s="232"/>
      <c r="M14" s="232"/>
      <c r="N14" s="232"/>
      <c r="O14" s="84"/>
      <c r="P14" s="230"/>
    </row>
    <row r="15" spans="2:16" ht="9" customHeight="1" thickBot="1" x14ac:dyDescent="0.3">
      <c r="B15" s="243"/>
      <c r="P15" s="230"/>
    </row>
    <row r="16" spans="2:16" ht="16.5" thickTop="1" thickBot="1" x14ac:dyDescent="0.3">
      <c r="B16" s="243"/>
      <c r="C16" s="69"/>
      <c r="D16" s="85" t="s">
        <v>0</v>
      </c>
      <c r="E16" s="69"/>
      <c r="F16" s="295" t="s">
        <v>374</v>
      </c>
      <c r="G16" s="296"/>
      <c r="H16" s="296"/>
      <c r="I16" s="296"/>
      <c r="J16" s="296"/>
      <c r="K16" s="297"/>
      <c r="L16" s="76" t="s">
        <v>295</v>
      </c>
      <c r="M16" s="72"/>
      <c r="N16" s="295" t="s">
        <v>389</v>
      </c>
      <c r="O16" s="297"/>
      <c r="P16" s="230"/>
    </row>
    <row r="17" spans="2:16" ht="9" customHeight="1" thickTop="1" thickBot="1" x14ac:dyDescent="0.3">
      <c r="B17" s="243"/>
      <c r="P17" s="230"/>
    </row>
    <row r="18" spans="2:16" ht="16.5" thickTop="1" thickBot="1" x14ac:dyDescent="0.3">
      <c r="B18" s="243"/>
      <c r="C18" s="69"/>
      <c r="D18" s="85" t="s">
        <v>296</v>
      </c>
      <c r="E18" s="69"/>
      <c r="F18" s="295" t="s">
        <v>390</v>
      </c>
      <c r="G18" s="296"/>
      <c r="H18" s="296"/>
      <c r="I18" s="296"/>
      <c r="J18" s="296"/>
      <c r="K18" s="297"/>
      <c r="L18" s="76" t="s">
        <v>297</v>
      </c>
      <c r="M18" s="72"/>
      <c r="N18" s="295" t="s">
        <v>391</v>
      </c>
      <c r="O18" s="297"/>
      <c r="P18" s="230"/>
    </row>
    <row r="19" spans="2:16" ht="9" customHeight="1" thickTop="1" thickBot="1" x14ac:dyDescent="0.3">
      <c r="B19" s="237"/>
      <c r="C19" s="238"/>
      <c r="D19" s="238"/>
      <c r="E19" s="238"/>
      <c r="F19" s="238"/>
      <c r="G19" s="238"/>
      <c r="H19" s="238"/>
      <c r="I19" s="238"/>
      <c r="J19" s="238"/>
      <c r="K19" s="238"/>
      <c r="L19" s="238"/>
      <c r="M19" s="238"/>
      <c r="N19" s="238"/>
      <c r="O19" s="238"/>
      <c r="P19" s="239"/>
    </row>
    <row r="20" spans="2:16" ht="9" customHeight="1" thickTop="1" thickBot="1" x14ac:dyDescent="0.3"/>
    <row r="21" spans="2:16" ht="15.75" customHeight="1" thickTop="1" thickBot="1" x14ac:dyDescent="0.3">
      <c r="B21" s="226" t="s">
        <v>298</v>
      </c>
      <c r="C21" s="227"/>
      <c r="D21" s="227"/>
      <c r="E21" s="227"/>
      <c r="F21" s="227"/>
      <c r="G21" s="227"/>
      <c r="H21" s="227"/>
      <c r="I21" s="227"/>
      <c r="J21" s="227"/>
      <c r="K21" s="227"/>
      <c r="L21" s="227"/>
      <c r="M21" s="227"/>
      <c r="N21" s="227"/>
      <c r="O21" s="227"/>
      <c r="P21" s="228"/>
    </row>
    <row r="22" spans="2:16" ht="6.75" customHeight="1" thickTop="1" x14ac:dyDescent="0.25">
      <c r="B22" s="243"/>
      <c r="P22" s="242"/>
    </row>
    <row r="23" spans="2:16" ht="23.25" customHeight="1" x14ac:dyDescent="0.25">
      <c r="B23" s="243"/>
      <c r="C23" s="298" t="s">
        <v>299</v>
      </c>
      <c r="D23" s="264"/>
      <c r="E23" s="264"/>
      <c r="F23" s="264"/>
      <c r="G23" s="264"/>
      <c r="H23" s="264"/>
      <c r="I23" s="264"/>
      <c r="J23" s="264"/>
      <c r="K23" s="264"/>
      <c r="L23" s="264"/>
      <c r="M23" s="264"/>
      <c r="N23" s="264"/>
      <c r="O23" s="294"/>
      <c r="P23" s="230"/>
    </row>
    <row r="24" spans="2:16" ht="9" customHeight="1" thickBot="1" x14ac:dyDescent="0.3">
      <c r="B24" s="243"/>
      <c r="G24" s="299"/>
      <c r="H24" s="299"/>
      <c r="I24" s="299"/>
      <c r="J24" s="299"/>
      <c r="K24" s="299"/>
      <c r="P24" s="230"/>
    </row>
    <row r="25" spans="2:16" ht="15.75" customHeight="1" thickTop="1" thickBot="1" x14ac:dyDescent="0.3">
      <c r="B25" s="243"/>
      <c r="C25" s="248" t="s">
        <v>277</v>
      </c>
      <c r="D25" s="249" t="s">
        <v>300</v>
      </c>
      <c r="E25" s="227"/>
      <c r="F25" s="227"/>
      <c r="G25" s="227"/>
      <c r="H25" s="227"/>
      <c r="I25" s="227"/>
      <c r="J25" s="227"/>
      <c r="K25" s="227"/>
      <c r="L25" s="227"/>
      <c r="M25" s="227"/>
      <c r="N25" s="227"/>
      <c r="O25" s="228"/>
      <c r="P25" s="230"/>
    </row>
    <row r="26" spans="2:16" ht="18.75" customHeight="1" thickTop="1" x14ac:dyDescent="0.25">
      <c r="B26" s="243"/>
      <c r="C26" s="251">
        <v>1</v>
      </c>
      <c r="D26" s="300" t="s">
        <v>392</v>
      </c>
      <c r="E26" s="253"/>
      <c r="F26" s="253"/>
      <c r="G26" s="253"/>
      <c r="H26" s="253"/>
      <c r="I26" s="253"/>
      <c r="J26" s="253"/>
      <c r="K26" s="253"/>
      <c r="L26" s="253"/>
      <c r="M26" s="253"/>
      <c r="N26" s="253"/>
      <c r="O26" s="254"/>
      <c r="P26" s="230"/>
    </row>
    <row r="27" spans="2:16" ht="18.75" customHeight="1" x14ac:dyDescent="0.25">
      <c r="B27" s="243"/>
      <c r="C27" s="266">
        <v>2</v>
      </c>
      <c r="D27" s="301" t="s">
        <v>383</v>
      </c>
      <c r="E27" s="264"/>
      <c r="F27" s="264"/>
      <c r="G27" s="264"/>
      <c r="H27" s="264"/>
      <c r="I27" s="264"/>
      <c r="J27" s="264"/>
      <c r="K27" s="264"/>
      <c r="L27" s="264"/>
      <c r="M27" s="264"/>
      <c r="N27" s="264"/>
      <c r="O27" s="265"/>
      <c r="P27" s="230"/>
    </row>
    <row r="28" spans="2:16" ht="18.75" customHeight="1" x14ac:dyDescent="0.25">
      <c r="B28" s="243"/>
      <c r="C28" s="266">
        <v>3</v>
      </c>
      <c r="D28" s="301" t="s">
        <v>393</v>
      </c>
      <c r="E28" s="264"/>
      <c r="F28" s="264"/>
      <c r="G28" s="264"/>
      <c r="H28" s="264"/>
      <c r="I28" s="264"/>
      <c r="J28" s="264"/>
      <c r="K28" s="264"/>
      <c r="L28" s="264"/>
      <c r="M28" s="264"/>
      <c r="N28" s="264"/>
      <c r="O28" s="265"/>
      <c r="P28" s="230"/>
    </row>
    <row r="29" spans="2:16" ht="18.75" customHeight="1" x14ac:dyDescent="0.25">
      <c r="B29" s="243"/>
      <c r="C29" s="266">
        <v>4</v>
      </c>
      <c r="D29" s="301"/>
      <c r="E29" s="264"/>
      <c r="F29" s="264"/>
      <c r="G29" s="264"/>
      <c r="H29" s="264"/>
      <c r="I29" s="264"/>
      <c r="J29" s="264"/>
      <c r="K29" s="264"/>
      <c r="L29" s="264"/>
      <c r="M29" s="264"/>
      <c r="N29" s="264"/>
      <c r="O29" s="265"/>
      <c r="P29" s="230"/>
    </row>
    <row r="30" spans="2:16" ht="18.75" customHeight="1" thickBot="1" x14ac:dyDescent="0.3">
      <c r="B30" s="243"/>
      <c r="C30" s="267">
        <v>5</v>
      </c>
      <c r="D30" s="302"/>
      <c r="E30" s="269"/>
      <c r="F30" s="269"/>
      <c r="G30" s="269"/>
      <c r="H30" s="269"/>
      <c r="I30" s="269"/>
      <c r="J30" s="269"/>
      <c r="K30" s="269"/>
      <c r="L30" s="269"/>
      <c r="M30" s="269"/>
      <c r="N30" s="269"/>
      <c r="O30" s="270"/>
      <c r="P30" s="230"/>
    </row>
    <row r="31" spans="2:16" ht="9" customHeight="1" thickTop="1" thickBot="1" x14ac:dyDescent="0.3">
      <c r="B31" s="237"/>
      <c r="C31" s="238"/>
      <c r="D31" s="238"/>
      <c r="E31" s="238"/>
      <c r="F31" s="238"/>
      <c r="G31" s="238"/>
      <c r="H31" s="303"/>
      <c r="I31" s="303"/>
      <c r="J31" s="303"/>
      <c r="K31" s="273"/>
      <c r="L31" s="274"/>
      <c r="M31" s="238"/>
      <c r="N31" s="238"/>
      <c r="O31" s="238"/>
      <c r="P31" s="239"/>
    </row>
    <row r="32" spans="2:16" ht="78" customHeight="1" thickTop="1" thickBot="1" x14ac:dyDescent="0.3">
      <c r="K32" s="275"/>
      <c r="L32" s="232"/>
    </row>
    <row r="33" spans="2:16" ht="15.75" customHeight="1" thickTop="1" thickBot="1" x14ac:dyDescent="0.3">
      <c r="B33" s="226" t="s">
        <v>301</v>
      </c>
      <c r="C33" s="227"/>
      <c r="D33" s="227"/>
      <c r="E33" s="227"/>
      <c r="F33" s="227"/>
      <c r="G33" s="227"/>
      <c r="H33" s="227"/>
      <c r="I33" s="227"/>
      <c r="J33" s="227"/>
      <c r="K33" s="227"/>
      <c r="L33" s="227"/>
      <c r="M33" s="227"/>
      <c r="N33" s="227"/>
      <c r="O33" s="227"/>
      <c r="P33" s="228"/>
    </row>
    <row r="34" spans="2:16" ht="15.75" customHeight="1" thickTop="1" x14ac:dyDescent="0.25">
      <c r="B34" s="243"/>
      <c r="P34" s="242"/>
    </row>
    <row r="35" spans="2:16" ht="21" customHeight="1" x14ac:dyDescent="0.25">
      <c r="B35" s="243"/>
      <c r="C35" s="298" t="s">
        <v>302</v>
      </c>
      <c r="D35" s="264"/>
      <c r="E35" s="264"/>
      <c r="F35" s="264"/>
      <c r="G35" s="264"/>
      <c r="H35" s="264"/>
      <c r="I35" s="264"/>
      <c r="J35" s="264"/>
      <c r="K35" s="264"/>
      <c r="L35" s="264"/>
      <c r="M35" s="264"/>
      <c r="N35" s="264"/>
      <c r="O35" s="294"/>
      <c r="P35" s="230"/>
    </row>
    <row r="36" spans="2:16" ht="15.75" customHeight="1" thickBot="1" x14ac:dyDescent="0.3">
      <c r="B36" s="243"/>
      <c r="H36" s="299"/>
      <c r="I36" s="299"/>
      <c r="J36" s="299"/>
      <c r="P36" s="230"/>
    </row>
    <row r="37" spans="2:16" ht="15.75" customHeight="1" thickTop="1" thickBot="1" x14ac:dyDescent="0.3">
      <c r="B37" s="243"/>
      <c r="C37" s="248" t="s">
        <v>277</v>
      </c>
      <c r="D37" s="304" t="s">
        <v>300</v>
      </c>
      <c r="E37" s="227"/>
      <c r="F37" s="227"/>
      <c r="G37" s="227"/>
      <c r="H37" s="227"/>
      <c r="I37" s="228"/>
      <c r="J37" s="305" t="s">
        <v>303</v>
      </c>
      <c r="K37" s="227"/>
      <c r="L37" s="227"/>
      <c r="M37" s="227"/>
      <c r="N37" s="227"/>
      <c r="O37" s="228"/>
      <c r="P37" s="230"/>
    </row>
    <row r="38" spans="2:16" ht="15.75" customHeight="1" thickTop="1" x14ac:dyDescent="0.25">
      <c r="B38" s="243"/>
      <c r="C38" s="251">
        <v>1</v>
      </c>
      <c r="D38" s="306" t="str">
        <f t="shared" ref="D38:D42" si="0">D26</f>
        <v>Producción textual (Tipología textual)</v>
      </c>
      <c r="E38" s="253"/>
      <c r="F38" s="253"/>
      <c r="G38" s="253"/>
      <c r="H38" s="253"/>
      <c r="I38" s="254"/>
      <c r="J38" s="300" t="s">
        <v>394</v>
      </c>
      <c r="K38" s="253"/>
      <c r="L38" s="253"/>
      <c r="M38" s="253"/>
      <c r="N38" s="253"/>
      <c r="O38" s="254"/>
      <c r="P38" s="230"/>
    </row>
    <row r="39" spans="2:16" ht="15.75" customHeight="1" x14ac:dyDescent="0.25">
      <c r="B39" s="243"/>
      <c r="C39" s="266">
        <v>2</v>
      </c>
      <c r="D39" s="307" t="str">
        <f t="shared" si="0"/>
        <v>Signos de puntuación</v>
      </c>
      <c r="E39" s="264"/>
      <c r="F39" s="264"/>
      <c r="G39" s="264"/>
      <c r="H39" s="264"/>
      <c r="I39" s="265"/>
      <c r="J39" s="301" t="s">
        <v>395</v>
      </c>
      <c r="K39" s="264"/>
      <c r="L39" s="264"/>
      <c r="M39" s="264"/>
      <c r="N39" s="264"/>
      <c r="O39" s="265"/>
      <c r="P39" s="230"/>
    </row>
    <row r="40" spans="2:16" ht="15.75" customHeight="1" x14ac:dyDescent="0.25">
      <c r="B40" s="243"/>
      <c r="C40" s="266">
        <v>3</v>
      </c>
      <c r="D40" s="307" t="str">
        <f t="shared" si="0"/>
        <v>Lenguaje Textual</v>
      </c>
      <c r="E40" s="264"/>
      <c r="F40" s="264"/>
      <c r="G40" s="264"/>
      <c r="H40" s="264"/>
      <c r="I40" s="265"/>
      <c r="J40" s="301" t="s">
        <v>394</v>
      </c>
      <c r="K40" s="264"/>
      <c r="L40" s="264"/>
      <c r="M40" s="264"/>
      <c r="N40" s="264"/>
      <c r="O40" s="265"/>
      <c r="P40" s="230"/>
    </row>
    <row r="41" spans="2:16" ht="15.75" customHeight="1" x14ac:dyDescent="0.25">
      <c r="B41" s="243"/>
      <c r="C41" s="266">
        <v>4</v>
      </c>
      <c r="D41" s="307">
        <f t="shared" si="0"/>
        <v>0</v>
      </c>
      <c r="E41" s="264"/>
      <c r="F41" s="264"/>
      <c r="G41" s="264"/>
      <c r="H41" s="264"/>
      <c r="I41" s="265"/>
      <c r="J41" s="301" t="s">
        <v>396</v>
      </c>
      <c r="K41" s="264"/>
      <c r="L41" s="264"/>
      <c r="M41" s="264"/>
      <c r="N41" s="264"/>
      <c r="O41" s="265"/>
      <c r="P41" s="230"/>
    </row>
    <row r="42" spans="2:16" ht="15.75" customHeight="1" thickBot="1" x14ac:dyDescent="0.3">
      <c r="B42" s="243"/>
      <c r="C42" s="267">
        <v>5</v>
      </c>
      <c r="D42" s="308">
        <f t="shared" si="0"/>
        <v>0</v>
      </c>
      <c r="E42" s="269"/>
      <c r="F42" s="269"/>
      <c r="G42" s="269"/>
      <c r="H42" s="269"/>
      <c r="I42" s="270"/>
      <c r="J42" s="302"/>
      <c r="K42" s="269"/>
      <c r="L42" s="269"/>
      <c r="M42" s="269"/>
      <c r="N42" s="269"/>
      <c r="O42" s="270"/>
      <c r="P42" s="230"/>
    </row>
    <row r="43" spans="2:16" ht="15.75" customHeight="1" thickTop="1" thickBot="1" x14ac:dyDescent="0.3">
      <c r="B43" s="237"/>
      <c r="C43" s="238"/>
      <c r="D43" s="238"/>
      <c r="E43" s="238"/>
      <c r="F43" s="238"/>
      <c r="G43" s="238"/>
      <c r="H43" s="238"/>
      <c r="I43" s="238"/>
      <c r="J43" s="303"/>
      <c r="K43" s="273"/>
      <c r="L43" s="274"/>
      <c r="M43" s="238"/>
      <c r="N43" s="238"/>
      <c r="O43" s="238"/>
      <c r="P43" s="239"/>
    </row>
    <row r="44" spans="2:16" ht="15.75" customHeight="1" thickTop="1" thickBot="1" x14ac:dyDescent="0.3"/>
    <row r="45" spans="2:16" ht="15.75" customHeight="1" thickTop="1" thickBot="1" x14ac:dyDescent="0.3">
      <c r="B45" s="226" t="s">
        <v>304</v>
      </c>
      <c r="C45" s="227"/>
      <c r="D45" s="227"/>
      <c r="E45" s="227"/>
      <c r="F45" s="227"/>
      <c r="G45" s="227"/>
      <c r="H45" s="227"/>
      <c r="I45" s="227"/>
      <c r="J45" s="227"/>
      <c r="K45" s="227"/>
      <c r="L45" s="227"/>
      <c r="M45" s="227"/>
      <c r="N45" s="227"/>
      <c r="O45" s="227"/>
      <c r="P45" s="228"/>
    </row>
    <row r="46" spans="2:16" ht="15.75" customHeight="1" thickTop="1" x14ac:dyDescent="0.25">
      <c r="B46" s="243"/>
      <c r="P46" s="242"/>
    </row>
    <row r="47" spans="2:16" ht="32.25" customHeight="1" x14ac:dyDescent="0.25">
      <c r="B47" s="243"/>
      <c r="C47" s="298" t="s">
        <v>305</v>
      </c>
      <c r="D47" s="264"/>
      <c r="E47" s="264"/>
      <c r="F47" s="264"/>
      <c r="G47" s="264"/>
      <c r="H47" s="264"/>
      <c r="I47" s="264"/>
      <c r="J47" s="264"/>
      <c r="K47" s="264"/>
      <c r="L47" s="264"/>
      <c r="M47" s="264"/>
      <c r="N47" s="264"/>
      <c r="O47" s="294"/>
      <c r="P47" s="230"/>
    </row>
    <row r="48" spans="2:16" ht="15.75" customHeight="1" thickBot="1" x14ac:dyDescent="0.3">
      <c r="B48" s="243"/>
      <c r="H48" s="299"/>
      <c r="I48" s="299"/>
      <c r="J48" s="299"/>
      <c r="P48" s="230"/>
    </row>
    <row r="49" spans="2:16" ht="15.75" customHeight="1" thickTop="1" thickBot="1" x14ac:dyDescent="0.3">
      <c r="B49" s="243"/>
      <c r="C49" s="248" t="s">
        <v>277</v>
      </c>
      <c r="D49" s="304" t="s">
        <v>300</v>
      </c>
      <c r="E49" s="227"/>
      <c r="F49" s="227"/>
      <c r="G49" s="227"/>
      <c r="H49" s="227"/>
      <c r="I49" s="228"/>
      <c r="J49" s="305" t="s">
        <v>306</v>
      </c>
      <c r="K49" s="227"/>
      <c r="L49" s="227"/>
      <c r="M49" s="227"/>
      <c r="N49" s="227"/>
      <c r="O49" s="228"/>
      <c r="P49" s="230"/>
    </row>
    <row r="50" spans="2:16" ht="15.75" customHeight="1" thickTop="1" x14ac:dyDescent="0.25">
      <c r="B50" s="243"/>
      <c r="C50" s="251">
        <v>1</v>
      </c>
      <c r="D50" s="306" t="str">
        <f t="shared" ref="D50:D54" si="1">D38</f>
        <v>Producción textual (Tipología textual)</v>
      </c>
      <c r="E50" s="253"/>
      <c r="F50" s="253"/>
      <c r="G50" s="253"/>
      <c r="H50" s="253"/>
      <c r="I50" s="254"/>
      <c r="J50" s="300" t="s">
        <v>397</v>
      </c>
      <c r="K50" s="253"/>
      <c r="L50" s="253"/>
      <c r="M50" s="253"/>
      <c r="N50" s="253"/>
      <c r="O50" s="254"/>
      <c r="P50" s="230"/>
    </row>
    <row r="51" spans="2:16" ht="15.75" customHeight="1" x14ac:dyDescent="0.25">
      <c r="B51" s="243"/>
      <c r="C51" s="266">
        <v>2</v>
      </c>
      <c r="D51" s="307" t="str">
        <f t="shared" si="1"/>
        <v>Signos de puntuación</v>
      </c>
      <c r="E51" s="264"/>
      <c r="F51" s="264"/>
      <c r="G51" s="264"/>
      <c r="H51" s="264"/>
      <c r="I51" s="265"/>
      <c r="J51" s="301" t="s">
        <v>398</v>
      </c>
      <c r="K51" s="264"/>
      <c r="L51" s="264"/>
      <c r="M51" s="264"/>
      <c r="N51" s="264"/>
      <c r="O51" s="265"/>
      <c r="P51" s="230"/>
    </row>
    <row r="52" spans="2:16" ht="15.75" customHeight="1" x14ac:dyDescent="0.25">
      <c r="B52" s="243"/>
      <c r="C52" s="266">
        <v>3</v>
      </c>
      <c r="D52" s="307" t="str">
        <f t="shared" si="1"/>
        <v>Lenguaje Textual</v>
      </c>
      <c r="E52" s="264"/>
      <c r="F52" s="264"/>
      <c r="G52" s="264"/>
      <c r="H52" s="264"/>
      <c r="I52" s="265"/>
      <c r="J52" s="301" t="s">
        <v>399</v>
      </c>
      <c r="K52" s="264"/>
      <c r="L52" s="264"/>
      <c r="M52" s="264"/>
      <c r="N52" s="264"/>
      <c r="O52" s="265"/>
      <c r="P52" s="230"/>
    </row>
    <row r="53" spans="2:16" ht="15.75" customHeight="1" x14ac:dyDescent="0.25">
      <c r="B53" s="243"/>
      <c r="C53" s="266">
        <v>4</v>
      </c>
      <c r="D53" s="307">
        <f t="shared" si="1"/>
        <v>0</v>
      </c>
      <c r="E53" s="264"/>
      <c r="F53" s="264"/>
      <c r="G53" s="264"/>
      <c r="H53" s="264"/>
      <c r="I53" s="265"/>
      <c r="J53" s="301" t="s">
        <v>400</v>
      </c>
      <c r="K53" s="264"/>
      <c r="L53" s="264"/>
      <c r="M53" s="264"/>
      <c r="N53" s="264"/>
      <c r="O53" s="265"/>
      <c r="P53" s="230"/>
    </row>
    <row r="54" spans="2:16" ht="15.75" customHeight="1" thickBot="1" x14ac:dyDescent="0.3">
      <c r="B54" s="243"/>
      <c r="C54" s="267">
        <v>5</v>
      </c>
      <c r="D54" s="308">
        <f t="shared" si="1"/>
        <v>0</v>
      </c>
      <c r="E54" s="269"/>
      <c r="F54" s="269"/>
      <c r="G54" s="269"/>
      <c r="H54" s="269"/>
      <c r="I54" s="270"/>
      <c r="J54" s="302"/>
      <c r="K54" s="269"/>
      <c r="L54" s="269"/>
      <c r="M54" s="269"/>
      <c r="N54" s="269"/>
      <c r="O54" s="270"/>
      <c r="P54" s="230"/>
    </row>
    <row r="55" spans="2:16" ht="15.75" customHeight="1" thickTop="1" thickBot="1" x14ac:dyDescent="0.3">
      <c r="B55" s="237"/>
      <c r="C55" s="238"/>
      <c r="D55" s="238"/>
      <c r="E55" s="238"/>
      <c r="F55" s="238"/>
      <c r="G55" s="238"/>
      <c r="H55" s="303"/>
      <c r="I55" s="303"/>
      <c r="J55" s="303"/>
      <c r="K55" s="273"/>
      <c r="L55" s="274"/>
      <c r="M55" s="238"/>
      <c r="N55" s="238"/>
      <c r="O55" s="238"/>
      <c r="P55" s="239"/>
    </row>
    <row r="56" spans="2:16" ht="113.25" customHeight="1" thickTop="1" thickBot="1" x14ac:dyDescent="0.3"/>
    <row r="57" spans="2:16" ht="15.75" customHeight="1" thickTop="1" thickBot="1" x14ac:dyDescent="0.3">
      <c r="B57" s="226" t="s">
        <v>307</v>
      </c>
      <c r="C57" s="227"/>
      <c r="D57" s="227"/>
      <c r="E57" s="227"/>
      <c r="F57" s="227"/>
      <c r="G57" s="227"/>
      <c r="H57" s="227"/>
      <c r="I57" s="227"/>
      <c r="J57" s="227"/>
      <c r="K57" s="227"/>
      <c r="L57" s="227"/>
      <c r="M57" s="227"/>
      <c r="N57" s="227"/>
      <c r="O57" s="227"/>
      <c r="P57" s="228"/>
    </row>
    <row r="58" spans="2:16" ht="15.75" customHeight="1" thickTop="1" x14ac:dyDescent="0.25">
      <c r="B58" s="243"/>
      <c r="P58" s="242"/>
    </row>
    <row r="59" spans="2:16" ht="15.75" customHeight="1" x14ac:dyDescent="0.25">
      <c r="B59" s="243"/>
      <c r="C59" s="298" t="s">
        <v>308</v>
      </c>
      <c r="D59" s="264"/>
      <c r="E59" s="264"/>
      <c r="F59" s="264"/>
      <c r="G59" s="264"/>
      <c r="H59" s="264"/>
      <c r="I59" s="264"/>
      <c r="J59" s="264"/>
      <c r="K59" s="264"/>
      <c r="L59" s="264"/>
      <c r="M59" s="264"/>
      <c r="N59" s="264"/>
      <c r="O59" s="294"/>
      <c r="P59" s="230"/>
    </row>
    <row r="60" spans="2:16" ht="15.75" customHeight="1" thickBot="1" x14ac:dyDescent="0.3">
      <c r="B60" s="243"/>
      <c r="H60" s="299"/>
      <c r="I60" s="299"/>
      <c r="J60" s="299"/>
      <c r="P60" s="230"/>
    </row>
    <row r="61" spans="2:16" ht="15.75" customHeight="1" thickTop="1" thickBot="1" x14ac:dyDescent="0.3">
      <c r="B61" s="243"/>
      <c r="C61" s="248" t="s">
        <v>277</v>
      </c>
      <c r="D61" s="304" t="s">
        <v>300</v>
      </c>
      <c r="E61" s="227"/>
      <c r="F61" s="227"/>
      <c r="G61" s="227"/>
      <c r="H61" s="227"/>
      <c r="I61" s="228"/>
      <c r="J61" s="304" t="s">
        <v>309</v>
      </c>
      <c r="K61" s="227"/>
      <c r="L61" s="227"/>
      <c r="M61" s="228"/>
      <c r="N61" s="304" t="s">
        <v>310</v>
      </c>
      <c r="O61" s="228"/>
      <c r="P61" s="230"/>
    </row>
    <row r="62" spans="2:16" ht="15.75" customHeight="1" thickTop="1" x14ac:dyDescent="0.25">
      <c r="B62" s="243"/>
      <c r="C62" s="251">
        <v>1</v>
      </c>
      <c r="D62" s="306" t="str">
        <f t="shared" ref="D62:D66" si="2">D50</f>
        <v>Producción textual (Tipología textual)</v>
      </c>
      <c r="E62" s="253"/>
      <c r="F62" s="253"/>
      <c r="G62" s="253"/>
      <c r="H62" s="253"/>
      <c r="I62" s="254"/>
      <c r="J62" s="309" t="s">
        <v>401</v>
      </c>
      <c r="K62" s="253"/>
      <c r="L62" s="253"/>
      <c r="M62" s="254"/>
      <c r="N62" s="309" t="s">
        <v>402</v>
      </c>
      <c r="O62" s="254"/>
      <c r="P62" s="230"/>
    </row>
    <row r="63" spans="2:16" ht="15.75" customHeight="1" x14ac:dyDescent="0.25">
      <c r="B63" s="243"/>
      <c r="C63" s="266">
        <v>2</v>
      </c>
      <c r="D63" s="307" t="str">
        <f t="shared" si="2"/>
        <v>Signos de puntuación</v>
      </c>
      <c r="E63" s="264"/>
      <c r="F63" s="264"/>
      <c r="G63" s="264"/>
      <c r="H63" s="264"/>
      <c r="I63" s="265"/>
      <c r="J63" s="310" t="s">
        <v>403</v>
      </c>
      <c r="K63" s="264"/>
      <c r="L63" s="264"/>
      <c r="M63" s="265"/>
      <c r="N63" s="310" t="s">
        <v>404</v>
      </c>
      <c r="O63" s="265"/>
      <c r="P63" s="230"/>
    </row>
    <row r="64" spans="2:16" ht="15.75" customHeight="1" x14ac:dyDescent="0.25">
      <c r="B64" s="243"/>
      <c r="C64" s="266">
        <v>3</v>
      </c>
      <c r="D64" s="307" t="str">
        <f t="shared" si="2"/>
        <v>Lenguaje Textual</v>
      </c>
      <c r="E64" s="264"/>
      <c r="F64" s="264"/>
      <c r="G64" s="264"/>
      <c r="H64" s="264"/>
      <c r="I64" s="265"/>
      <c r="J64" s="310" t="s">
        <v>405</v>
      </c>
      <c r="K64" s="264"/>
      <c r="L64" s="264"/>
      <c r="M64" s="265"/>
      <c r="N64" s="310" t="s">
        <v>404</v>
      </c>
      <c r="O64" s="265"/>
      <c r="P64" s="230"/>
    </row>
    <row r="65" spans="2:16" ht="15.75" customHeight="1" x14ac:dyDescent="0.25">
      <c r="B65" s="243"/>
      <c r="C65" s="266">
        <v>4</v>
      </c>
      <c r="D65" s="307">
        <f t="shared" si="2"/>
        <v>0</v>
      </c>
      <c r="E65" s="264"/>
      <c r="F65" s="264"/>
      <c r="G65" s="264"/>
      <c r="H65" s="264"/>
      <c r="I65" s="265"/>
      <c r="J65" s="310"/>
      <c r="K65" s="264"/>
      <c r="L65" s="264"/>
      <c r="M65" s="265"/>
      <c r="N65" s="310"/>
      <c r="O65" s="265"/>
      <c r="P65" s="230"/>
    </row>
    <row r="66" spans="2:16" ht="15.75" customHeight="1" thickBot="1" x14ac:dyDescent="0.3">
      <c r="B66" s="243"/>
      <c r="C66" s="267">
        <v>5</v>
      </c>
      <c r="D66" s="308">
        <f t="shared" si="2"/>
        <v>0</v>
      </c>
      <c r="E66" s="269"/>
      <c r="F66" s="269"/>
      <c r="G66" s="269"/>
      <c r="H66" s="269"/>
      <c r="I66" s="270"/>
      <c r="J66" s="311"/>
      <c r="K66" s="269"/>
      <c r="L66" s="269"/>
      <c r="M66" s="270"/>
      <c r="N66" s="311"/>
      <c r="O66" s="270"/>
      <c r="P66" s="230"/>
    </row>
    <row r="67" spans="2:16" ht="15.75" customHeight="1" thickTop="1" thickBot="1" x14ac:dyDescent="0.3">
      <c r="B67" s="237"/>
      <c r="C67" s="238"/>
      <c r="D67" s="238"/>
      <c r="E67" s="238"/>
      <c r="F67" s="238"/>
      <c r="G67" s="238"/>
      <c r="H67" s="303"/>
      <c r="I67" s="303"/>
      <c r="J67" s="303"/>
      <c r="K67" s="273"/>
      <c r="L67" s="274"/>
      <c r="M67" s="238"/>
      <c r="N67" s="238"/>
      <c r="O67" s="238"/>
      <c r="P67" s="239"/>
    </row>
    <row r="68" spans="2:16" ht="15.75" customHeight="1" thickTop="1" thickBot="1" x14ac:dyDescent="0.3"/>
    <row r="69" spans="2:16" ht="15.75" customHeight="1" thickTop="1" thickBot="1" x14ac:dyDescent="0.3">
      <c r="B69" s="226" t="s">
        <v>311</v>
      </c>
      <c r="C69" s="227"/>
      <c r="D69" s="227"/>
      <c r="E69" s="227"/>
      <c r="F69" s="227"/>
      <c r="G69" s="227"/>
      <c r="H69" s="227"/>
      <c r="I69" s="227"/>
      <c r="J69" s="227"/>
      <c r="K69" s="227"/>
      <c r="L69" s="227"/>
      <c r="M69" s="227"/>
      <c r="N69" s="227"/>
      <c r="O69" s="227"/>
      <c r="P69" s="228"/>
    </row>
    <row r="70" spans="2:16" ht="15.75" customHeight="1" thickTop="1" x14ac:dyDescent="0.25">
      <c r="B70" s="243"/>
      <c r="P70" s="242"/>
    </row>
    <row r="71" spans="2:16" ht="15.75" customHeight="1" x14ac:dyDescent="0.25">
      <c r="B71" s="243"/>
      <c r="C71" s="298" t="s">
        <v>312</v>
      </c>
      <c r="D71" s="264"/>
      <c r="E71" s="264"/>
      <c r="F71" s="264"/>
      <c r="G71" s="264"/>
      <c r="H71" s="264"/>
      <c r="I71" s="264"/>
      <c r="J71" s="264"/>
      <c r="K71" s="264"/>
      <c r="L71" s="264"/>
      <c r="M71" s="264"/>
      <c r="N71" s="264"/>
      <c r="O71" s="294"/>
      <c r="P71" s="230"/>
    </row>
    <row r="72" spans="2:16" ht="15.75" customHeight="1" thickBot="1" x14ac:dyDescent="0.3">
      <c r="B72" s="243"/>
      <c r="H72" s="299"/>
      <c r="I72" s="299"/>
      <c r="J72" s="299"/>
      <c r="P72" s="230"/>
    </row>
    <row r="73" spans="2:16" ht="15.75" customHeight="1" thickTop="1" thickBot="1" x14ac:dyDescent="0.3">
      <c r="B73" s="243"/>
      <c r="C73" s="248" t="s">
        <v>277</v>
      </c>
      <c r="D73" s="304" t="s">
        <v>300</v>
      </c>
      <c r="E73" s="227"/>
      <c r="F73" s="227"/>
      <c r="G73" s="227"/>
      <c r="H73" s="227"/>
      <c r="I73" s="228"/>
      <c r="J73" s="304" t="s">
        <v>313</v>
      </c>
      <c r="K73" s="227"/>
      <c r="L73" s="227"/>
      <c r="M73" s="228"/>
      <c r="N73" s="304" t="s">
        <v>314</v>
      </c>
      <c r="O73" s="228"/>
      <c r="P73" s="230"/>
    </row>
    <row r="74" spans="2:16" ht="15.75" customHeight="1" thickTop="1" x14ac:dyDescent="0.25">
      <c r="B74" s="243"/>
      <c r="C74" s="251">
        <v>1</v>
      </c>
      <c r="D74" s="306" t="str">
        <f t="shared" ref="D74:D78" si="3">D62</f>
        <v>Producción textual (Tipología textual)</v>
      </c>
      <c r="E74" s="253"/>
      <c r="F74" s="253"/>
      <c r="G74" s="253"/>
      <c r="H74" s="253"/>
      <c r="I74" s="254"/>
      <c r="J74" s="309" t="s">
        <v>406</v>
      </c>
      <c r="K74" s="253"/>
      <c r="L74" s="253"/>
      <c r="M74" s="254"/>
      <c r="N74" s="309" t="s">
        <v>407</v>
      </c>
      <c r="O74" s="254"/>
      <c r="P74" s="230"/>
    </row>
    <row r="75" spans="2:16" ht="15.75" customHeight="1" x14ac:dyDescent="0.25">
      <c r="B75" s="243"/>
      <c r="C75" s="266">
        <v>2</v>
      </c>
      <c r="D75" s="307" t="str">
        <f t="shared" si="3"/>
        <v>Signos de puntuación</v>
      </c>
      <c r="E75" s="264"/>
      <c r="F75" s="264"/>
      <c r="G75" s="264"/>
      <c r="H75" s="264"/>
      <c r="I75" s="265"/>
      <c r="J75" s="310" t="s">
        <v>408</v>
      </c>
      <c r="K75" s="264"/>
      <c r="L75" s="264"/>
      <c r="M75" s="265"/>
      <c r="N75" s="310" t="s">
        <v>409</v>
      </c>
      <c r="O75" s="265"/>
      <c r="P75" s="230"/>
    </row>
    <row r="76" spans="2:16" ht="15.75" customHeight="1" x14ac:dyDescent="0.25">
      <c r="B76" s="243"/>
      <c r="C76" s="266">
        <v>3</v>
      </c>
      <c r="D76" s="307" t="str">
        <f t="shared" si="3"/>
        <v>Lenguaje Textual</v>
      </c>
      <c r="E76" s="264"/>
      <c r="F76" s="264"/>
      <c r="G76" s="264"/>
      <c r="H76" s="264"/>
      <c r="I76" s="265"/>
      <c r="J76" s="310" t="s">
        <v>410</v>
      </c>
      <c r="K76" s="264"/>
      <c r="L76" s="264"/>
      <c r="M76" s="265"/>
      <c r="N76" s="310" t="s">
        <v>411</v>
      </c>
      <c r="O76" s="265"/>
      <c r="P76" s="230"/>
    </row>
    <row r="77" spans="2:16" ht="15.75" customHeight="1" x14ac:dyDescent="0.25">
      <c r="B77" s="243"/>
      <c r="C77" s="266">
        <v>4</v>
      </c>
      <c r="D77" s="307">
        <f t="shared" si="3"/>
        <v>0</v>
      </c>
      <c r="E77" s="264"/>
      <c r="F77" s="264"/>
      <c r="G77" s="264"/>
      <c r="H77" s="264"/>
      <c r="I77" s="265"/>
      <c r="J77" s="310"/>
      <c r="K77" s="264"/>
      <c r="L77" s="264"/>
      <c r="M77" s="265"/>
      <c r="N77" s="310"/>
      <c r="O77" s="265"/>
      <c r="P77" s="230"/>
    </row>
    <row r="78" spans="2:16" ht="15.75" customHeight="1" thickBot="1" x14ac:dyDescent="0.3">
      <c r="B78" s="243"/>
      <c r="C78" s="267">
        <v>5</v>
      </c>
      <c r="D78" s="308">
        <f t="shared" si="3"/>
        <v>0</v>
      </c>
      <c r="E78" s="269"/>
      <c r="F78" s="269"/>
      <c r="G78" s="269"/>
      <c r="H78" s="269"/>
      <c r="I78" s="270"/>
      <c r="J78" s="311"/>
      <c r="K78" s="269"/>
      <c r="L78" s="269"/>
      <c r="M78" s="270"/>
      <c r="N78" s="311"/>
      <c r="O78" s="270"/>
      <c r="P78" s="230"/>
    </row>
    <row r="79" spans="2:16" ht="15.75" customHeight="1" thickTop="1" thickBot="1" x14ac:dyDescent="0.3">
      <c r="B79" s="237"/>
      <c r="C79" s="238"/>
      <c r="D79" s="238"/>
      <c r="E79" s="238"/>
      <c r="F79" s="238"/>
      <c r="G79" s="238"/>
      <c r="H79" s="303"/>
      <c r="I79" s="303"/>
      <c r="J79" s="303"/>
      <c r="K79" s="273"/>
      <c r="L79" s="274"/>
      <c r="M79" s="238"/>
      <c r="N79" s="238"/>
      <c r="O79" s="238"/>
      <c r="P79" s="239"/>
    </row>
    <row r="80" spans="2:16" ht="15.75" customHeight="1" thickTop="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93" priority="1">
      <formula>IF(D38=0,1,0)</formula>
    </cfRule>
  </conditionalFormatting>
  <conditionalFormatting sqref="D50:D54">
    <cfRule type="expression" dxfId="92" priority="2">
      <formula>IF(D50=0,1,0)</formula>
    </cfRule>
  </conditionalFormatting>
  <conditionalFormatting sqref="D62:D66">
    <cfRule type="expression" dxfId="91" priority="3">
      <formula>IF(D62=0,1,0)</formula>
    </cfRule>
  </conditionalFormatting>
  <conditionalFormatting sqref="D74:D78">
    <cfRule type="expression" dxfId="90" priority="4">
      <formula>IF(D74=0,1,0)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3116-2BF3-40C7-BC29-A6022189C61A}">
  <dimension ref="B1:Q1000"/>
  <sheetViews>
    <sheetView workbookViewId="0">
      <selection sqref="A1:XFD1048576"/>
    </sheetView>
  </sheetViews>
  <sheetFormatPr baseColWidth="10" defaultColWidth="14.42578125" defaultRowHeight="15" x14ac:dyDescent="0.25"/>
  <cols>
    <col min="1" max="1" width="2" customWidth="1"/>
    <col min="2" max="2" width="2.140625" customWidth="1"/>
    <col min="3" max="3" width="11"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 min="18" max="26" width="10.7109375" customWidth="1"/>
  </cols>
  <sheetData>
    <row r="1" spans="2:16" ht="18" customHeight="1" thickTop="1" thickBot="1" x14ac:dyDescent="0.3">
      <c r="B1" s="223" t="s">
        <v>316</v>
      </c>
      <c r="C1" s="224"/>
      <c r="D1" s="224"/>
      <c r="E1" s="224"/>
      <c r="F1" s="224"/>
      <c r="G1" s="224"/>
      <c r="H1" s="224"/>
      <c r="I1" s="224"/>
      <c r="J1" s="224"/>
      <c r="K1" s="224"/>
      <c r="L1" s="224"/>
      <c r="M1" s="224"/>
      <c r="N1" s="224"/>
      <c r="O1" s="224"/>
      <c r="P1" s="225"/>
    </row>
    <row r="2" spans="2:16" ht="9" customHeight="1" thickTop="1" thickBot="1" x14ac:dyDescent="0.3"/>
    <row r="3" spans="2:16" ht="18.75" customHeight="1" thickTop="1" thickBot="1" x14ac:dyDescent="0.3">
      <c r="B3" s="226" t="s">
        <v>11</v>
      </c>
      <c r="C3" s="227"/>
      <c r="D3" s="227"/>
      <c r="E3" s="227"/>
      <c r="F3" s="227"/>
      <c r="G3" s="227"/>
      <c r="H3" s="227"/>
      <c r="I3" s="227"/>
      <c r="J3" s="227"/>
      <c r="K3" s="227"/>
      <c r="L3" s="227"/>
      <c r="M3" s="227"/>
      <c r="N3" s="227"/>
      <c r="O3" s="227"/>
      <c r="P3" s="228"/>
    </row>
    <row r="4" spans="2:16" ht="9" customHeight="1" thickTop="1" x14ac:dyDescent="0.25">
      <c r="B4" s="229"/>
      <c r="C4" s="66"/>
      <c r="D4" s="66"/>
      <c r="E4" s="66"/>
      <c r="F4" s="66"/>
      <c r="G4" s="66"/>
      <c r="H4" s="66"/>
      <c r="I4" s="66"/>
      <c r="J4" s="66"/>
      <c r="K4" s="66"/>
      <c r="L4" s="66"/>
      <c r="M4" s="66"/>
      <c r="N4" s="66"/>
      <c r="O4" s="66"/>
      <c r="P4" s="230"/>
    </row>
    <row r="5" spans="2:16" x14ac:dyDescent="0.25">
      <c r="B5" s="231"/>
      <c r="C5" s="181" t="s">
        <v>279</v>
      </c>
      <c r="D5" s="232"/>
      <c r="E5" s="232"/>
      <c r="F5" s="232"/>
      <c r="G5" s="232"/>
      <c r="H5" s="232"/>
      <c r="I5" s="232"/>
      <c r="J5" s="232"/>
      <c r="K5" s="232"/>
      <c r="L5" s="232"/>
      <c r="M5" s="232"/>
      <c r="N5" s="232"/>
      <c r="O5" s="84"/>
      <c r="P5" s="230"/>
    </row>
    <row r="6" spans="2:16" ht="9" customHeight="1" thickBot="1" x14ac:dyDescent="0.3">
      <c r="B6" s="231"/>
      <c r="C6" s="69"/>
      <c r="D6" s="69"/>
      <c r="E6" s="69"/>
      <c r="F6" s="69"/>
      <c r="G6" s="69"/>
      <c r="H6" s="69"/>
      <c r="I6" s="69"/>
      <c r="J6" s="69"/>
      <c r="K6" s="69"/>
      <c r="L6" s="69"/>
      <c r="M6" s="69"/>
      <c r="N6" s="69"/>
      <c r="O6" s="69"/>
      <c r="P6" s="230"/>
    </row>
    <row r="7" spans="2:16" ht="16.5" thickTop="1" thickBot="1" x14ac:dyDescent="0.3">
      <c r="B7" s="233"/>
      <c r="C7" s="182" t="s">
        <v>10</v>
      </c>
      <c r="D7" s="232"/>
      <c r="E7" s="69"/>
      <c r="F7" s="234" t="s">
        <v>373</v>
      </c>
      <c r="G7" s="227"/>
      <c r="H7" s="227"/>
      <c r="I7" s="227"/>
      <c r="J7" s="227"/>
      <c r="K7" s="228"/>
      <c r="L7" s="85" t="s">
        <v>13</v>
      </c>
      <c r="M7" s="72"/>
      <c r="N7" s="235">
        <v>254874000967</v>
      </c>
      <c r="O7" s="228"/>
      <c r="P7" s="230"/>
    </row>
    <row r="8" spans="2:16" ht="9" customHeight="1" thickTop="1" thickBot="1" x14ac:dyDescent="0.3">
      <c r="B8" s="231"/>
      <c r="C8" s="84"/>
      <c r="D8" s="69"/>
      <c r="E8" s="69"/>
      <c r="F8" s="69"/>
      <c r="G8" s="69"/>
      <c r="H8" s="69"/>
      <c r="I8" s="69"/>
      <c r="J8" s="69"/>
      <c r="K8" s="69"/>
      <c r="L8" s="73"/>
      <c r="M8" s="72"/>
      <c r="N8" s="69"/>
      <c r="O8" s="69"/>
      <c r="P8" s="230"/>
    </row>
    <row r="9" spans="2:16" ht="16.5" thickTop="1" thickBot="1" x14ac:dyDescent="0.3">
      <c r="B9" s="233"/>
      <c r="C9" s="182" t="s">
        <v>12</v>
      </c>
      <c r="D9" s="232"/>
      <c r="E9" s="69"/>
      <c r="F9" s="234" t="s">
        <v>272</v>
      </c>
      <c r="G9" s="227"/>
      <c r="H9" s="227"/>
      <c r="I9" s="227"/>
      <c r="J9" s="227"/>
      <c r="K9" s="228"/>
      <c r="L9" s="85" t="s">
        <v>14</v>
      </c>
      <c r="M9" s="72"/>
      <c r="N9" s="234" t="s">
        <v>331</v>
      </c>
      <c r="O9" s="228"/>
      <c r="P9" s="230"/>
    </row>
    <row r="10" spans="2:16" ht="9" customHeight="1" thickTop="1" thickBot="1" x14ac:dyDescent="0.3">
      <c r="B10" s="237"/>
      <c r="C10" s="238"/>
      <c r="D10" s="238"/>
      <c r="E10" s="238"/>
      <c r="F10" s="238"/>
      <c r="G10" s="238"/>
      <c r="H10" s="238"/>
      <c r="I10" s="238"/>
      <c r="J10" s="238"/>
      <c r="K10" s="238"/>
      <c r="L10" s="238"/>
      <c r="M10" s="238"/>
      <c r="N10" s="238"/>
      <c r="O10" s="238"/>
      <c r="P10" s="239"/>
    </row>
    <row r="11" spans="2:16" ht="9" customHeight="1" thickTop="1" thickBot="1" x14ac:dyDescent="0.3"/>
    <row r="12" spans="2:16" ht="17.25" thickTop="1" thickBot="1" x14ac:dyDescent="0.3">
      <c r="B12" s="226" t="s">
        <v>275</v>
      </c>
      <c r="C12" s="227"/>
      <c r="D12" s="227"/>
      <c r="E12" s="227"/>
      <c r="F12" s="227"/>
      <c r="G12" s="227"/>
      <c r="H12" s="227"/>
      <c r="I12" s="227"/>
      <c r="J12" s="227"/>
      <c r="K12" s="227"/>
      <c r="L12" s="227"/>
      <c r="M12" s="227"/>
      <c r="N12" s="227"/>
      <c r="O12" s="227"/>
      <c r="P12" s="228"/>
    </row>
    <row r="13" spans="2:16" ht="9" customHeight="1" thickTop="1" x14ac:dyDescent="0.25">
      <c r="B13" s="240"/>
      <c r="C13" s="241"/>
      <c r="D13" s="241"/>
      <c r="E13" s="241"/>
      <c r="F13" s="241"/>
      <c r="G13" s="241"/>
      <c r="H13" s="241"/>
      <c r="I13" s="241"/>
      <c r="J13" s="241"/>
      <c r="K13" s="241"/>
      <c r="L13" s="241"/>
      <c r="M13" s="241"/>
      <c r="N13" s="241"/>
      <c r="O13" s="241"/>
      <c r="P13" s="242"/>
    </row>
    <row r="14" spans="2:16" x14ac:dyDescent="0.25">
      <c r="B14" s="243"/>
      <c r="C14" s="181" t="s">
        <v>276</v>
      </c>
      <c r="D14" s="232"/>
      <c r="E14" s="232"/>
      <c r="F14" s="232"/>
      <c r="G14" s="232"/>
      <c r="H14" s="232"/>
      <c r="I14" s="232"/>
      <c r="J14" s="232"/>
      <c r="K14" s="232"/>
      <c r="L14" s="232"/>
      <c r="M14" s="232"/>
      <c r="N14" s="232"/>
      <c r="O14" s="84"/>
      <c r="P14" s="230"/>
    </row>
    <row r="15" spans="2:16" ht="9" customHeight="1" thickBot="1" x14ac:dyDescent="0.3">
      <c r="B15" s="243"/>
      <c r="C15" s="244"/>
      <c r="D15" s="244"/>
      <c r="E15" s="244"/>
      <c r="F15" s="244"/>
      <c r="G15" s="244"/>
      <c r="H15" s="244"/>
      <c r="I15" s="244"/>
      <c r="J15" s="244"/>
      <c r="K15" s="244"/>
      <c r="L15" s="244"/>
      <c r="M15" s="244"/>
      <c r="N15" s="244"/>
      <c r="O15" s="244"/>
      <c r="P15" s="230"/>
    </row>
    <row r="16" spans="2:16" ht="16.5" thickTop="1" thickBot="1" x14ac:dyDescent="0.3">
      <c r="B16" s="243"/>
      <c r="C16" s="69"/>
      <c r="D16" s="85" t="s">
        <v>0</v>
      </c>
      <c r="E16" s="69"/>
      <c r="F16" s="245" t="s">
        <v>374</v>
      </c>
      <c r="G16" s="227"/>
      <c r="H16" s="227"/>
      <c r="I16" s="227"/>
      <c r="J16" s="227"/>
      <c r="K16" s="228"/>
      <c r="L16" s="76" t="s">
        <v>15</v>
      </c>
      <c r="M16" s="72"/>
      <c r="N16" s="245" t="s">
        <v>31</v>
      </c>
      <c r="O16" s="228"/>
      <c r="P16" s="230"/>
    </row>
    <row r="17" spans="2:16" ht="9" customHeight="1" thickTop="1" thickBot="1" x14ac:dyDescent="0.3">
      <c r="B17" s="237"/>
      <c r="C17" s="238"/>
      <c r="D17" s="238"/>
      <c r="E17" s="238"/>
      <c r="F17" s="238"/>
      <c r="G17" s="238"/>
      <c r="H17" s="238"/>
      <c r="I17" s="238"/>
      <c r="J17" s="238"/>
      <c r="K17" s="238"/>
      <c r="L17" s="238"/>
      <c r="M17" s="238"/>
      <c r="N17" s="238"/>
      <c r="O17" s="238"/>
      <c r="P17" s="239"/>
    </row>
    <row r="18" spans="2:16" ht="9" customHeight="1" thickTop="1" thickBot="1" x14ac:dyDescent="0.3"/>
    <row r="19" spans="2:16" ht="17.25" thickTop="1" thickBot="1" x14ac:dyDescent="0.3">
      <c r="B19" s="226" t="s">
        <v>287</v>
      </c>
      <c r="C19" s="227"/>
      <c r="D19" s="227"/>
      <c r="E19" s="227"/>
      <c r="F19" s="227"/>
      <c r="G19" s="227"/>
      <c r="H19" s="228"/>
      <c r="I19" s="244"/>
      <c r="J19" s="226" t="s">
        <v>289</v>
      </c>
      <c r="K19" s="227"/>
      <c r="L19" s="227"/>
      <c r="M19" s="227"/>
      <c r="N19" s="227"/>
      <c r="O19" s="227"/>
      <c r="P19" s="228"/>
    </row>
    <row r="20" spans="2:16" ht="9" customHeight="1" thickTop="1" x14ac:dyDescent="0.25">
      <c r="B20" s="243"/>
      <c r="C20" s="244"/>
      <c r="D20" s="244"/>
      <c r="E20" s="244"/>
      <c r="F20" s="244"/>
      <c r="G20" s="244"/>
      <c r="H20" s="230"/>
      <c r="I20" s="244"/>
      <c r="J20" s="243"/>
      <c r="K20" s="241"/>
      <c r="L20" s="241"/>
      <c r="M20" s="241"/>
      <c r="N20" s="241"/>
      <c r="O20" s="241"/>
      <c r="P20" s="242"/>
    </row>
    <row r="21" spans="2:16" ht="58.5" customHeight="1" x14ac:dyDescent="0.25">
      <c r="B21" s="243"/>
      <c r="C21" s="221" t="s">
        <v>288</v>
      </c>
      <c r="D21" s="232"/>
      <c r="E21" s="232"/>
      <c r="F21" s="232"/>
      <c r="G21" s="232"/>
      <c r="H21" s="246"/>
      <c r="I21" s="190"/>
      <c r="J21" s="247"/>
      <c r="K21" s="221" t="s">
        <v>290</v>
      </c>
      <c r="L21" s="232"/>
      <c r="M21" s="232"/>
      <c r="N21" s="232"/>
      <c r="O21" s="232"/>
      <c r="P21" s="230"/>
    </row>
    <row r="22" spans="2:16" ht="9" customHeight="1" thickBot="1" x14ac:dyDescent="0.3">
      <c r="B22" s="243"/>
      <c r="C22" s="244"/>
      <c r="D22" s="244"/>
      <c r="E22" s="244"/>
      <c r="F22" s="244"/>
      <c r="G22" s="244"/>
      <c r="H22" s="230"/>
      <c r="I22" s="244"/>
      <c r="J22" s="243"/>
      <c r="K22" s="244"/>
      <c r="L22" s="244"/>
      <c r="M22" s="244"/>
      <c r="N22" s="244"/>
      <c r="O22" s="244"/>
      <c r="P22" s="230"/>
    </row>
    <row r="23" spans="2:16" ht="15.75" customHeight="1" thickTop="1" thickBot="1" x14ac:dyDescent="0.3">
      <c r="B23" s="243"/>
      <c r="C23" s="248" t="s">
        <v>277</v>
      </c>
      <c r="D23" s="249" t="s">
        <v>291</v>
      </c>
      <c r="E23" s="227"/>
      <c r="F23" s="227"/>
      <c r="G23" s="228"/>
      <c r="H23" s="250"/>
      <c r="J23" s="243"/>
      <c r="K23" s="248" t="s">
        <v>277</v>
      </c>
      <c r="L23" s="249" t="s">
        <v>291</v>
      </c>
      <c r="M23" s="227"/>
      <c r="N23" s="228"/>
      <c r="O23" s="248" t="s">
        <v>18</v>
      </c>
      <c r="P23" s="230"/>
    </row>
    <row r="24" spans="2:16" ht="18.75" customHeight="1" thickTop="1" x14ac:dyDescent="0.25">
      <c r="B24" s="243"/>
      <c r="C24" s="251">
        <v>1</v>
      </c>
      <c r="D24" s="252" t="s">
        <v>412</v>
      </c>
      <c r="E24" s="253"/>
      <c r="F24" s="253"/>
      <c r="G24" s="254"/>
      <c r="H24" s="255"/>
      <c r="I24" s="72"/>
      <c r="J24" s="256"/>
      <c r="K24" s="251">
        <v>1</v>
      </c>
      <c r="L24" s="257" t="str">
        <f t="shared" ref="L24:L43" si="0">D24</f>
        <v>Categorias Gramaticales</v>
      </c>
      <c r="M24" s="258"/>
      <c r="N24" s="259"/>
      <c r="O24" s="260" t="s">
        <v>19</v>
      </c>
      <c r="P24" s="230"/>
    </row>
    <row r="25" spans="2:16" ht="18.75" customHeight="1" x14ac:dyDescent="0.25">
      <c r="B25" s="243"/>
      <c r="C25" s="261">
        <v>2</v>
      </c>
      <c r="D25" s="262" t="s">
        <v>413</v>
      </c>
      <c r="E25" s="258"/>
      <c r="F25" s="258"/>
      <c r="G25" s="259"/>
      <c r="H25" s="255"/>
      <c r="I25" s="72"/>
      <c r="J25" s="256"/>
      <c r="K25" s="261">
        <v>2</v>
      </c>
      <c r="L25" s="263" t="str">
        <f t="shared" si="0"/>
        <v>Técnicas de trabajo y resumen</v>
      </c>
      <c r="M25" s="264"/>
      <c r="N25" s="265"/>
      <c r="O25" s="260" t="s">
        <v>19</v>
      </c>
      <c r="P25" s="230"/>
    </row>
    <row r="26" spans="2:16" ht="18.75" customHeight="1" x14ac:dyDescent="0.25">
      <c r="B26" s="243"/>
      <c r="C26" s="261">
        <v>3</v>
      </c>
      <c r="D26" s="262" t="s">
        <v>414</v>
      </c>
      <c r="E26" s="258"/>
      <c r="F26" s="258"/>
      <c r="G26" s="259"/>
      <c r="H26" s="255"/>
      <c r="I26" s="72"/>
      <c r="J26" s="256"/>
      <c r="K26" s="266">
        <v>3</v>
      </c>
      <c r="L26" s="263" t="str">
        <f t="shared" si="0"/>
        <v>Literatura Latinoamericana</v>
      </c>
      <c r="M26" s="264"/>
      <c r="N26" s="265"/>
      <c r="O26" s="260" t="s">
        <v>19</v>
      </c>
      <c r="P26" s="230"/>
    </row>
    <row r="27" spans="2:16" ht="18.75" customHeight="1" x14ac:dyDescent="0.25">
      <c r="B27" s="243"/>
      <c r="C27" s="261">
        <v>4</v>
      </c>
      <c r="D27" s="262" t="s">
        <v>415</v>
      </c>
      <c r="E27" s="258"/>
      <c r="F27" s="258"/>
      <c r="G27" s="259"/>
      <c r="H27" s="255"/>
      <c r="I27" s="72"/>
      <c r="J27" s="256"/>
      <c r="K27" s="261">
        <v>4</v>
      </c>
      <c r="L27" s="263" t="str">
        <f t="shared" si="0"/>
        <v>Literatura de Conquista (Crónica, mito,leyenda)</v>
      </c>
      <c r="M27" s="264"/>
      <c r="N27" s="265"/>
      <c r="O27" s="260" t="s">
        <v>19</v>
      </c>
      <c r="P27" s="230"/>
    </row>
    <row r="28" spans="2:16" ht="18.75" customHeight="1" x14ac:dyDescent="0.25">
      <c r="B28" s="243"/>
      <c r="C28" s="261">
        <v>5</v>
      </c>
      <c r="D28" s="262" t="s">
        <v>416</v>
      </c>
      <c r="E28" s="258"/>
      <c r="F28" s="258"/>
      <c r="G28" s="259"/>
      <c r="H28" s="255"/>
      <c r="I28" s="72"/>
      <c r="J28" s="256"/>
      <c r="K28" s="261">
        <v>5</v>
      </c>
      <c r="L28" s="263" t="str">
        <f t="shared" si="0"/>
        <v>romanticismo (cuento, interpretación y creación de texto)</v>
      </c>
      <c r="M28" s="264"/>
      <c r="N28" s="265"/>
      <c r="O28" s="260" t="s">
        <v>19</v>
      </c>
      <c r="P28" s="230"/>
    </row>
    <row r="29" spans="2:16" ht="18.75" customHeight="1" x14ac:dyDescent="0.25">
      <c r="B29" s="243"/>
      <c r="C29" s="261">
        <v>6</v>
      </c>
      <c r="D29" s="262" t="s">
        <v>417</v>
      </c>
      <c r="E29" s="258"/>
      <c r="F29" s="258"/>
      <c r="G29" s="259"/>
      <c r="H29" s="255"/>
      <c r="I29" s="72"/>
      <c r="J29" s="256"/>
      <c r="K29" s="266">
        <v>6</v>
      </c>
      <c r="L29" s="263" t="str">
        <f t="shared" si="0"/>
        <v xml:space="preserve">Premios nobel </v>
      </c>
      <c r="M29" s="264"/>
      <c r="N29" s="265"/>
      <c r="O29" s="260" t="s">
        <v>19</v>
      </c>
      <c r="P29" s="230"/>
    </row>
    <row r="30" spans="2:16" ht="18.75" customHeight="1" x14ac:dyDescent="0.25">
      <c r="B30" s="243"/>
      <c r="C30" s="261">
        <v>7</v>
      </c>
      <c r="D30" s="262" t="s">
        <v>418</v>
      </c>
      <c r="E30" s="258"/>
      <c r="F30" s="258"/>
      <c r="G30" s="259"/>
      <c r="H30" s="255"/>
      <c r="I30" s="72"/>
      <c r="J30" s="256"/>
      <c r="K30" s="261">
        <v>7</v>
      </c>
      <c r="L30" s="263" t="str">
        <f t="shared" si="0"/>
        <v>Lectura Interpretación y creación de texto</v>
      </c>
      <c r="M30" s="264"/>
      <c r="N30" s="265"/>
      <c r="O30" s="260" t="s">
        <v>19</v>
      </c>
      <c r="P30" s="230"/>
    </row>
    <row r="31" spans="2:16" ht="18.75" customHeight="1" x14ac:dyDescent="0.25">
      <c r="B31" s="243"/>
      <c r="C31" s="261">
        <v>8</v>
      </c>
      <c r="D31" s="262" t="s">
        <v>419</v>
      </c>
      <c r="E31" s="258"/>
      <c r="F31" s="258"/>
      <c r="G31" s="259"/>
      <c r="H31" s="255"/>
      <c r="I31" s="72"/>
      <c r="J31" s="256"/>
      <c r="K31" s="261">
        <v>8</v>
      </c>
      <c r="L31" s="263" t="str">
        <f t="shared" si="0"/>
        <v>Lectura Oral y compartida en contexto</v>
      </c>
      <c r="M31" s="264"/>
      <c r="N31" s="265"/>
      <c r="O31" s="260" t="s">
        <v>19</v>
      </c>
      <c r="P31" s="230"/>
    </row>
    <row r="32" spans="2:16" ht="18.75" customHeight="1" x14ac:dyDescent="0.25">
      <c r="B32" s="243"/>
      <c r="C32" s="261">
        <v>9</v>
      </c>
      <c r="D32" s="262"/>
      <c r="E32" s="258"/>
      <c r="F32" s="258"/>
      <c r="G32" s="259"/>
      <c r="H32" s="255"/>
      <c r="I32" s="72"/>
      <c r="J32" s="256"/>
      <c r="K32" s="266">
        <v>9</v>
      </c>
      <c r="L32" s="263">
        <f t="shared" si="0"/>
        <v>0</v>
      </c>
      <c r="M32" s="264"/>
      <c r="N32" s="265"/>
      <c r="O32" s="260"/>
      <c r="P32" s="230"/>
    </row>
    <row r="33" spans="2:16" ht="18.75" customHeight="1" x14ac:dyDescent="0.25">
      <c r="B33" s="243"/>
      <c r="C33" s="261">
        <v>10</v>
      </c>
      <c r="D33" s="262"/>
      <c r="E33" s="258"/>
      <c r="F33" s="258"/>
      <c r="G33" s="259"/>
      <c r="H33" s="255"/>
      <c r="I33" s="72"/>
      <c r="J33" s="256"/>
      <c r="K33" s="261">
        <v>10</v>
      </c>
      <c r="L33" s="263">
        <f t="shared" si="0"/>
        <v>0</v>
      </c>
      <c r="M33" s="264"/>
      <c r="N33" s="265"/>
      <c r="O33" s="260"/>
      <c r="P33" s="230"/>
    </row>
    <row r="34" spans="2:16" ht="18.75" customHeight="1" x14ac:dyDescent="0.25">
      <c r="B34" s="243"/>
      <c r="C34" s="261">
        <v>11</v>
      </c>
      <c r="D34" s="262"/>
      <c r="E34" s="258"/>
      <c r="F34" s="258"/>
      <c r="G34" s="259"/>
      <c r="H34" s="255"/>
      <c r="I34" s="72"/>
      <c r="J34" s="256"/>
      <c r="K34" s="261">
        <v>11</v>
      </c>
      <c r="L34" s="263">
        <f t="shared" si="0"/>
        <v>0</v>
      </c>
      <c r="M34" s="264"/>
      <c r="N34" s="265"/>
      <c r="O34" s="260"/>
      <c r="P34" s="230"/>
    </row>
    <row r="35" spans="2:16" ht="18.75" customHeight="1" x14ac:dyDescent="0.25">
      <c r="B35" s="243"/>
      <c r="C35" s="261">
        <v>12</v>
      </c>
      <c r="D35" s="262"/>
      <c r="E35" s="258"/>
      <c r="F35" s="258"/>
      <c r="G35" s="259"/>
      <c r="H35" s="255"/>
      <c r="I35" s="72"/>
      <c r="J35" s="256"/>
      <c r="K35" s="266">
        <v>12</v>
      </c>
      <c r="L35" s="263">
        <f t="shared" si="0"/>
        <v>0</v>
      </c>
      <c r="M35" s="264"/>
      <c r="N35" s="265"/>
      <c r="O35" s="260"/>
      <c r="P35" s="230"/>
    </row>
    <row r="36" spans="2:16" ht="18.75" customHeight="1" x14ac:dyDescent="0.25">
      <c r="B36" s="243"/>
      <c r="C36" s="261">
        <v>13</v>
      </c>
      <c r="D36" s="262"/>
      <c r="E36" s="258"/>
      <c r="F36" s="258"/>
      <c r="G36" s="259"/>
      <c r="H36" s="255"/>
      <c r="I36" s="72"/>
      <c r="J36" s="256"/>
      <c r="K36" s="266">
        <v>13</v>
      </c>
      <c r="L36" s="263">
        <f t="shared" si="0"/>
        <v>0</v>
      </c>
      <c r="M36" s="264"/>
      <c r="N36" s="265"/>
      <c r="O36" s="260"/>
      <c r="P36" s="230"/>
    </row>
    <row r="37" spans="2:16" ht="18.75" customHeight="1" x14ac:dyDescent="0.25">
      <c r="B37" s="243"/>
      <c r="C37" s="261">
        <v>14</v>
      </c>
      <c r="D37" s="262"/>
      <c r="E37" s="258"/>
      <c r="F37" s="258"/>
      <c r="G37" s="259"/>
      <c r="H37" s="255"/>
      <c r="I37" s="72"/>
      <c r="J37" s="256"/>
      <c r="K37" s="261">
        <v>14</v>
      </c>
      <c r="L37" s="263">
        <f t="shared" si="0"/>
        <v>0</v>
      </c>
      <c r="M37" s="264"/>
      <c r="N37" s="265"/>
      <c r="O37" s="260"/>
      <c r="P37" s="230"/>
    </row>
    <row r="38" spans="2:16" ht="18.75" customHeight="1" x14ac:dyDescent="0.25">
      <c r="B38" s="243"/>
      <c r="C38" s="261">
        <v>15</v>
      </c>
      <c r="D38" s="262"/>
      <c r="E38" s="258"/>
      <c r="F38" s="258"/>
      <c r="G38" s="259"/>
      <c r="H38" s="255"/>
      <c r="I38" s="72"/>
      <c r="J38" s="256"/>
      <c r="K38" s="266">
        <v>15</v>
      </c>
      <c r="L38" s="263">
        <f t="shared" si="0"/>
        <v>0</v>
      </c>
      <c r="M38" s="264"/>
      <c r="N38" s="265"/>
      <c r="O38" s="260"/>
      <c r="P38" s="230"/>
    </row>
    <row r="39" spans="2:16" ht="18.75" customHeight="1" x14ac:dyDescent="0.25">
      <c r="B39" s="243"/>
      <c r="C39" s="261">
        <v>16</v>
      </c>
      <c r="D39" s="262"/>
      <c r="E39" s="258"/>
      <c r="F39" s="258"/>
      <c r="G39" s="259"/>
      <c r="H39" s="255"/>
      <c r="I39" s="72"/>
      <c r="J39" s="256"/>
      <c r="K39" s="261">
        <v>16</v>
      </c>
      <c r="L39" s="263">
        <f t="shared" si="0"/>
        <v>0</v>
      </c>
      <c r="M39" s="264"/>
      <c r="N39" s="265"/>
      <c r="O39" s="260"/>
      <c r="P39" s="230"/>
    </row>
    <row r="40" spans="2:16" ht="18.75" customHeight="1" x14ac:dyDescent="0.25">
      <c r="B40" s="243"/>
      <c r="C40" s="261">
        <v>17</v>
      </c>
      <c r="D40" s="262"/>
      <c r="E40" s="258"/>
      <c r="F40" s="258"/>
      <c r="G40" s="259"/>
      <c r="H40" s="255"/>
      <c r="I40" s="72"/>
      <c r="J40" s="256"/>
      <c r="K40" s="261">
        <v>17</v>
      </c>
      <c r="L40" s="263">
        <f t="shared" si="0"/>
        <v>0</v>
      </c>
      <c r="M40" s="264"/>
      <c r="N40" s="265"/>
      <c r="O40" s="260"/>
      <c r="P40" s="230"/>
    </row>
    <row r="41" spans="2:16" ht="18.75" customHeight="1" x14ac:dyDescent="0.25">
      <c r="B41" s="243"/>
      <c r="C41" s="261">
        <v>18</v>
      </c>
      <c r="D41" s="262"/>
      <c r="E41" s="258"/>
      <c r="F41" s="258"/>
      <c r="G41" s="259"/>
      <c r="H41" s="255"/>
      <c r="I41" s="72"/>
      <c r="J41" s="256"/>
      <c r="K41" s="266">
        <v>18</v>
      </c>
      <c r="L41" s="263">
        <f t="shared" si="0"/>
        <v>0</v>
      </c>
      <c r="M41" s="264"/>
      <c r="N41" s="265"/>
      <c r="O41" s="260"/>
      <c r="P41" s="230"/>
    </row>
    <row r="42" spans="2:16" ht="18.75" customHeight="1" x14ac:dyDescent="0.25">
      <c r="B42" s="243"/>
      <c r="C42" s="261">
        <v>19</v>
      </c>
      <c r="D42" s="262"/>
      <c r="E42" s="258"/>
      <c r="F42" s="258"/>
      <c r="G42" s="259"/>
      <c r="H42" s="255"/>
      <c r="I42" s="72"/>
      <c r="J42" s="256"/>
      <c r="K42" s="261">
        <v>19</v>
      </c>
      <c r="L42" s="263">
        <f t="shared" si="0"/>
        <v>0</v>
      </c>
      <c r="M42" s="264"/>
      <c r="N42" s="265"/>
      <c r="O42" s="260"/>
      <c r="P42" s="230"/>
    </row>
    <row r="43" spans="2:16" ht="18.75" customHeight="1" thickBot="1" x14ac:dyDescent="0.3">
      <c r="B43" s="243"/>
      <c r="C43" s="267">
        <v>20</v>
      </c>
      <c r="D43" s="268"/>
      <c r="E43" s="269"/>
      <c r="F43" s="269"/>
      <c r="G43" s="270"/>
      <c r="H43" s="255"/>
      <c r="I43" s="72"/>
      <c r="J43" s="256"/>
      <c r="K43" s="267">
        <v>20</v>
      </c>
      <c r="L43" s="271">
        <f t="shared" si="0"/>
        <v>0</v>
      </c>
      <c r="M43" s="269"/>
      <c r="N43" s="270"/>
      <c r="O43" s="272"/>
      <c r="P43" s="230"/>
    </row>
    <row r="44" spans="2:16" ht="9" customHeight="1" thickTop="1" thickBot="1" x14ac:dyDescent="0.3">
      <c r="B44" s="237"/>
      <c r="C44" s="238"/>
      <c r="D44" s="238"/>
      <c r="E44" s="238"/>
      <c r="F44" s="238"/>
      <c r="G44" s="238"/>
      <c r="H44" s="239"/>
      <c r="I44" s="244"/>
      <c r="J44" s="237"/>
      <c r="K44" s="273"/>
      <c r="L44" s="274"/>
      <c r="M44" s="238"/>
      <c r="N44" s="238"/>
      <c r="O44" s="238"/>
      <c r="P44" s="239"/>
    </row>
    <row r="45" spans="2:16" ht="9" customHeight="1" thickTop="1" thickBot="1" x14ac:dyDescent="0.3">
      <c r="K45" s="275"/>
      <c r="L45" s="232"/>
    </row>
    <row r="46" spans="2:16" ht="15.75" customHeight="1" thickTop="1" thickBot="1" x14ac:dyDescent="0.3">
      <c r="B46" s="226" t="s">
        <v>292</v>
      </c>
      <c r="C46" s="227"/>
      <c r="D46" s="227"/>
      <c r="E46" s="227"/>
      <c r="F46" s="227"/>
      <c r="G46" s="227"/>
      <c r="H46" s="227"/>
      <c r="I46" s="227"/>
      <c r="J46" s="227"/>
      <c r="K46" s="227"/>
      <c r="L46" s="227"/>
      <c r="M46" s="227"/>
      <c r="N46" s="227"/>
      <c r="O46" s="227"/>
      <c r="P46" s="228"/>
    </row>
    <row r="47" spans="2:16" ht="9" customHeight="1" thickTop="1" x14ac:dyDescent="0.25">
      <c r="B47" s="240"/>
      <c r="C47" s="241"/>
      <c r="D47" s="241"/>
      <c r="E47" s="241"/>
      <c r="F47" s="241"/>
      <c r="G47" s="241"/>
      <c r="H47" s="241"/>
      <c r="I47" s="241"/>
      <c r="J47" s="241"/>
      <c r="K47" s="276"/>
      <c r="L47" s="277"/>
      <c r="M47" s="241"/>
      <c r="N47" s="241"/>
      <c r="O47" s="241"/>
      <c r="P47" s="242"/>
    </row>
    <row r="48" spans="2:16" ht="30" customHeight="1" x14ac:dyDescent="0.25">
      <c r="B48" s="243"/>
      <c r="C48" s="198" t="s">
        <v>293</v>
      </c>
      <c r="D48" s="232"/>
      <c r="E48" s="232"/>
      <c r="F48" s="232"/>
      <c r="G48" s="232"/>
      <c r="H48" s="232"/>
      <c r="I48" s="232"/>
      <c r="J48" s="232"/>
      <c r="K48" s="232"/>
      <c r="L48" s="232"/>
      <c r="M48" s="232"/>
      <c r="N48" s="232"/>
      <c r="O48" s="232"/>
      <c r="P48" s="278"/>
    </row>
    <row r="49" spans="2:17" ht="9" customHeight="1" thickBot="1" x14ac:dyDescent="0.3">
      <c r="B49" s="243"/>
      <c r="C49" s="201"/>
      <c r="D49" s="201"/>
      <c r="E49" s="201"/>
      <c r="F49" s="201"/>
      <c r="G49" s="201"/>
      <c r="H49" s="201"/>
      <c r="I49" s="201"/>
      <c r="J49" s="201"/>
      <c r="K49" s="201"/>
      <c r="L49" s="201"/>
      <c r="M49" s="201"/>
      <c r="N49" s="201"/>
      <c r="O49" s="201"/>
      <c r="P49" s="278"/>
    </row>
    <row r="50" spans="2:17" ht="15.75" customHeight="1" thickTop="1" thickBot="1" x14ac:dyDescent="0.3">
      <c r="B50" s="243"/>
      <c r="C50" s="201"/>
      <c r="D50" s="248" t="s">
        <v>277</v>
      </c>
      <c r="E50" s="249" t="s">
        <v>291</v>
      </c>
      <c r="F50" s="227"/>
      <c r="G50" s="227"/>
      <c r="H50" s="227"/>
      <c r="I50" s="227"/>
      <c r="J50" s="227"/>
      <c r="K50" s="228"/>
      <c r="L50" s="248" t="s">
        <v>18</v>
      </c>
      <c r="M50" s="249" t="s">
        <v>280</v>
      </c>
      <c r="N50" s="228"/>
      <c r="O50" s="201"/>
      <c r="P50" s="278"/>
    </row>
    <row r="51" spans="2:17" ht="18.75" customHeight="1" thickTop="1" x14ac:dyDescent="0.25">
      <c r="B51" s="243"/>
      <c r="C51" s="202">
        <f t="shared" ref="C51:C70" si="1">IF(L51="No trabajado",1,0)</f>
        <v>0</v>
      </c>
      <c r="D51" s="251">
        <v>1</v>
      </c>
      <c r="E51" s="279" t="str">
        <f t="shared" ref="E51:E70" si="2">D24</f>
        <v>Categorias Gramaticales</v>
      </c>
      <c r="F51" s="258"/>
      <c r="G51" s="258"/>
      <c r="H51" s="258"/>
      <c r="I51" s="258"/>
      <c r="J51" s="258"/>
      <c r="K51" s="259"/>
      <c r="L51" s="280" t="str">
        <f t="shared" ref="L51:L70" si="3">O24</f>
        <v>Trabajado</v>
      </c>
      <c r="M51" s="281" t="s">
        <v>282</v>
      </c>
      <c r="N51" s="259"/>
      <c r="O51" s="202">
        <f t="shared" ref="O51:O70" si="4">IF(M51="Bajo",1,0)</f>
        <v>0</v>
      </c>
      <c r="P51" s="282">
        <f t="shared" ref="P51:P70" si="5">IF(M51="Básico",-3,0)</f>
        <v>-3</v>
      </c>
      <c r="Q51" s="283">
        <f t="shared" ref="Q51:Q70" si="6">C51+O51+P51</f>
        <v>-3</v>
      </c>
    </row>
    <row r="52" spans="2:17" ht="18.75" customHeight="1" x14ac:dyDescent="0.25">
      <c r="B52" s="243"/>
      <c r="C52" s="202">
        <f t="shared" si="1"/>
        <v>0</v>
      </c>
      <c r="D52" s="266">
        <v>2</v>
      </c>
      <c r="E52" s="284" t="str">
        <f t="shared" si="2"/>
        <v>Técnicas de trabajo y resumen</v>
      </c>
      <c r="F52" s="264"/>
      <c r="G52" s="264"/>
      <c r="H52" s="264"/>
      <c r="I52" s="264"/>
      <c r="J52" s="264"/>
      <c r="K52" s="265"/>
      <c r="L52" s="285" t="str">
        <f t="shared" si="3"/>
        <v>Trabajado</v>
      </c>
      <c r="M52" s="286" t="s">
        <v>282</v>
      </c>
      <c r="N52" s="265"/>
      <c r="O52" s="202">
        <f t="shared" si="4"/>
        <v>0</v>
      </c>
      <c r="P52" s="282">
        <f t="shared" si="5"/>
        <v>-3</v>
      </c>
      <c r="Q52" s="283">
        <f t="shared" si="6"/>
        <v>-3</v>
      </c>
    </row>
    <row r="53" spans="2:17" ht="18.75" customHeight="1" x14ac:dyDescent="0.25">
      <c r="B53" s="243"/>
      <c r="C53" s="202">
        <f t="shared" si="1"/>
        <v>0</v>
      </c>
      <c r="D53" s="266">
        <v>3</v>
      </c>
      <c r="E53" s="284" t="str">
        <f t="shared" si="2"/>
        <v>Literatura Latinoamericana</v>
      </c>
      <c r="F53" s="264"/>
      <c r="G53" s="264"/>
      <c r="H53" s="264"/>
      <c r="I53" s="264"/>
      <c r="J53" s="264"/>
      <c r="K53" s="265"/>
      <c r="L53" s="285" t="str">
        <f t="shared" si="3"/>
        <v>Trabajado</v>
      </c>
      <c r="M53" s="286" t="s">
        <v>282</v>
      </c>
      <c r="N53" s="265"/>
      <c r="O53" s="202">
        <f t="shared" si="4"/>
        <v>0</v>
      </c>
      <c r="P53" s="282">
        <f t="shared" si="5"/>
        <v>-3</v>
      </c>
      <c r="Q53" s="283">
        <f t="shared" si="6"/>
        <v>-3</v>
      </c>
    </row>
    <row r="54" spans="2:17" ht="18.75" customHeight="1" x14ac:dyDescent="0.25">
      <c r="B54" s="243"/>
      <c r="C54" s="202">
        <f t="shared" si="1"/>
        <v>0</v>
      </c>
      <c r="D54" s="266">
        <v>4</v>
      </c>
      <c r="E54" s="284" t="str">
        <f t="shared" si="2"/>
        <v>Literatura de Conquista (Crónica, mito,leyenda)</v>
      </c>
      <c r="F54" s="264"/>
      <c r="G54" s="264"/>
      <c r="H54" s="264"/>
      <c r="I54" s="264"/>
      <c r="J54" s="264"/>
      <c r="K54" s="265"/>
      <c r="L54" s="285" t="str">
        <f t="shared" si="3"/>
        <v>Trabajado</v>
      </c>
      <c r="M54" s="286" t="s">
        <v>282</v>
      </c>
      <c r="N54" s="265"/>
      <c r="O54" s="202">
        <f t="shared" si="4"/>
        <v>0</v>
      </c>
      <c r="P54" s="282">
        <f t="shared" si="5"/>
        <v>-3</v>
      </c>
      <c r="Q54" s="283">
        <f t="shared" si="6"/>
        <v>-3</v>
      </c>
    </row>
    <row r="55" spans="2:17" ht="18.75" customHeight="1" x14ac:dyDescent="0.25">
      <c r="B55" s="243"/>
      <c r="C55" s="202">
        <f t="shared" si="1"/>
        <v>0</v>
      </c>
      <c r="D55" s="266">
        <v>5</v>
      </c>
      <c r="E55" s="284" t="str">
        <f t="shared" si="2"/>
        <v>romanticismo (cuento, interpretación y creación de texto)</v>
      </c>
      <c r="F55" s="264"/>
      <c r="G55" s="264"/>
      <c r="H55" s="264"/>
      <c r="I55" s="264"/>
      <c r="J55" s="264"/>
      <c r="K55" s="265"/>
      <c r="L55" s="285" t="str">
        <f t="shared" si="3"/>
        <v>Trabajado</v>
      </c>
      <c r="M55" s="286" t="s">
        <v>282</v>
      </c>
      <c r="N55" s="265"/>
      <c r="O55" s="202">
        <f t="shared" si="4"/>
        <v>0</v>
      </c>
      <c r="P55" s="282">
        <f t="shared" si="5"/>
        <v>-3</v>
      </c>
      <c r="Q55" s="283">
        <f t="shared" si="6"/>
        <v>-3</v>
      </c>
    </row>
    <row r="56" spans="2:17" ht="18.75" customHeight="1" x14ac:dyDescent="0.25">
      <c r="B56" s="243"/>
      <c r="C56" s="202">
        <f t="shared" si="1"/>
        <v>0</v>
      </c>
      <c r="D56" s="266">
        <v>6</v>
      </c>
      <c r="E56" s="284" t="str">
        <f t="shared" si="2"/>
        <v xml:space="preserve">Premios nobel </v>
      </c>
      <c r="F56" s="264"/>
      <c r="G56" s="264"/>
      <c r="H56" s="264"/>
      <c r="I56" s="264"/>
      <c r="J56" s="264"/>
      <c r="K56" s="265"/>
      <c r="L56" s="285" t="str">
        <f t="shared" si="3"/>
        <v>Trabajado</v>
      </c>
      <c r="M56" s="286" t="s">
        <v>282</v>
      </c>
      <c r="N56" s="265"/>
      <c r="O56" s="202">
        <f t="shared" si="4"/>
        <v>0</v>
      </c>
      <c r="P56" s="282">
        <f t="shared" si="5"/>
        <v>-3</v>
      </c>
      <c r="Q56" s="283">
        <f t="shared" si="6"/>
        <v>-3</v>
      </c>
    </row>
    <row r="57" spans="2:17" ht="18.75" customHeight="1" x14ac:dyDescent="0.25">
      <c r="B57" s="243"/>
      <c r="C57" s="202">
        <f t="shared" si="1"/>
        <v>0</v>
      </c>
      <c r="D57" s="266">
        <v>7</v>
      </c>
      <c r="E57" s="284" t="str">
        <f t="shared" si="2"/>
        <v>Lectura Interpretación y creación de texto</v>
      </c>
      <c r="F57" s="264"/>
      <c r="G57" s="264"/>
      <c r="H57" s="264"/>
      <c r="I57" s="264"/>
      <c r="J57" s="264"/>
      <c r="K57" s="265"/>
      <c r="L57" s="285" t="str">
        <f t="shared" si="3"/>
        <v>Trabajado</v>
      </c>
      <c r="M57" s="286" t="s">
        <v>282</v>
      </c>
      <c r="N57" s="265"/>
      <c r="O57" s="202">
        <f t="shared" si="4"/>
        <v>0</v>
      </c>
      <c r="P57" s="282">
        <f t="shared" si="5"/>
        <v>-3</v>
      </c>
      <c r="Q57" s="283">
        <f t="shared" si="6"/>
        <v>-3</v>
      </c>
    </row>
    <row r="58" spans="2:17" ht="18.75" customHeight="1" x14ac:dyDescent="0.25">
      <c r="B58" s="243"/>
      <c r="C58" s="202">
        <f t="shared" si="1"/>
        <v>0</v>
      </c>
      <c r="D58" s="266">
        <v>8</v>
      </c>
      <c r="E58" s="284" t="str">
        <f t="shared" si="2"/>
        <v>Lectura Oral y compartida en contexto</v>
      </c>
      <c r="F58" s="264"/>
      <c r="G58" s="264"/>
      <c r="H58" s="264"/>
      <c r="I58" s="264"/>
      <c r="J58" s="264"/>
      <c r="K58" s="265"/>
      <c r="L58" s="285" t="str">
        <f t="shared" si="3"/>
        <v>Trabajado</v>
      </c>
      <c r="M58" s="286" t="s">
        <v>282</v>
      </c>
      <c r="N58" s="265"/>
      <c r="O58" s="202">
        <f t="shared" si="4"/>
        <v>0</v>
      </c>
      <c r="P58" s="282">
        <f t="shared" si="5"/>
        <v>-3</v>
      </c>
      <c r="Q58" s="283">
        <f t="shared" si="6"/>
        <v>-3</v>
      </c>
    </row>
    <row r="59" spans="2:17" ht="18.75" customHeight="1" x14ac:dyDescent="0.25">
      <c r="B59" s="243"/>
      <c r="C59" s="202">
        <f t="shared" si="1"/>
        <v>0</v>
      </c>
      <c r="D59" s="266">
        <v>9</v>
      </c>
      <c r="E59" s="284">
        <f t="shared" si="2"/>
        <v>0</v>
      </c>
      <c r="F59" s="264"/>
      <c r="G59" s="264"/>
      <c r="H59" s="264"/>
      <c r="I59" s="264"/>
      <c r="J59" s="264"/>
      <c r="K59" s="265"/>
      <c r="L59" s="285">
        <f t="shared" si="3"/>
        <v>0</v>
      </c>
      <c r="M59" s="286"/>
      <c r="N59" s="265"/>
      <c r="O59" s="202">
        <f t="shared" si="4"/>
        <v>0</v>
      </c>
      <c r="P59" s="282">
        <f t="shared" si="5"/>
        <v>0</v>
      </c>
      <c r="Q59" s="283">
        <f t="shared" si="6"/>
        <v>0</v>
      </c>
    </row>
    <row r="60" spans="2:17" ht="18.75" customHeight="1" x14ac:dyDescent="0.25">
      <c r="B60" s="243"/>
      <c r="C60" s="202">
        <f t="shared" si="1"/>
        <v>0</v>
      </c>
      <c r="D60" s="266">
        <v>10</v>
      </c>
      <c r="E60" s="284">
        <f t="shared" si="2"/>
        <v>0</v>
      </c>
      <c r="F60" s="264"/>
      <c r="G60" s="264"/>
      <c r="H60" s="264"/>
      <c r="I60" s="264"/>
      <c r="J60" s="264"/>
      <c r="K60" s="265"/>
      <c r="L60" s="285">
        <f t="shared" si="3"/>
        <v>0</v>
      </c>
      <c r="M60" s="286"/>
      <c r="N60" s="265"/>
      <c r="O60" s="202">
        <f t="shared" si="4"/>
        <v>0</v>
      </c>
      <c r="P60" s="282">
        <f t="shared" si="5"/>
        <v>0</v>
      </c>
      <c r="Q60" s="283">
        <f t="shared" si="6"/>
        <v>0</v>
      </c>
    </row>
    <row r="61" spans="2:17" ht="18.75" customHeight="1" x14ac:dyDescent="0.25">
      <c r="B61" s="243"/>
      <c r="C61" s="202">
        <f t="shared" si="1"/>
        <v>0</v>
      </c>
      <c r="D61" s="266">
        <v>11</v>
      </c>
      <c r="E61" s="284">
        <f t="shared" si="2"/>
        <v>0</v>
      </c>
      <c r="F61" s="264"/>
      <c r="G61" s="264"/>
      <c r="H61" s="264"/>
      <c r="I61" s="264"/>
      <c r="J61" s="264"/>
      <c r="K61" s="265"/>
      <c r="L61" s="285">
        <f t="shared" si="3"/>
        <v>0</v>
      </c>
      <c r="M61" s="286"/>
      <c r="N61" s="265"/>
      <c r="O61" s="202">
        <f t="shared" si="4"/>
        <v>0</v>
      </c>
      <c r="P61" s="282">
        <f t="shared" si="5"/>
        <v>0</v>
      </c>
      <c r="Q61" s="283">
        <f t="shared" si="6"/>
        <v>0</v>
      </c>
    </row>
    <row r="62" spans="2:17" ht="18.75" customHeight="1" x14ac:dyDescent="0.25">
      <c r="B62" s="243"/>
      <c r="C62" s="202">
        <f t="shared" si="1"/>
        <v>0</v>
      </c>
      <c r="D62" s="266">
        <v>12</v>
      </c>
      <c r="E62" s="284">
        <f t="shared" si="2"/>
        <v>0</v>
      </c>
      <c r="F62" s="264"/>
      <c r="G62" s="264"/>
      <c r="H62" s="264"/>
      <c r="I62" s="264"/>
      <c r="J62" s="264"/>
      <c r="K62" s="265"/>
      <c r="L62" s="285">
        <f t="shared" si="3"/>
        <v>0</v>
      </c>
      <c r="M62" s="286"/>
      <c r="N62" s="265"/>
      <c r="O62" s="202">
        <f t="shared" si="4"/>
        <v>0</v>
      </c>
      <c r="P62" s="282">
        <f t="shared" si="5"/>
        <v>0</v>
      </c>
      <c r="Q62" s="283">
        <f t="shared" si="6"/>
        <v>0</v>
      </c>
    </row>
    <row r="63" spans="2:17" ht="18.75" customHeight="1" x14ac:dyDescent="0.25">
      <c r="B63" s="243"/>
      <c r="C63" s="202">
        <f t="shared" si="1"/>
        <v>0</v>
      </c>
      <c r="D63" s="266">
        <v>13</v>
      </c>
      <c r="E63" s="284">
        <f t="shared" si="2"/>
        <v>0</v>
      </c>
      <c r="F63" s="264"/>
      <c r="G63" s="264"/>
      <c r="H63" s="264"/>
      <c r="I63" s="264"/>
      <c r="J63" s="264"/>
      <c r="K63" s="265"/>
      <c r="L63" s="285">
        <f t="shared" si="3"/>
        <v>0</v>
      </c>
      <c r="M63" s="286"/>
      <c r="N63" s="265"/>
      <c r="O63" s="202">
        <f t="shared" si="4"/>
        <v>0</v>
      </c>
      <c r="P63" s="282">
        <f t="shared" si="5"/>
        <v>0</v>
      </c>
      <c r="Q63" s="283">
        <f t="shared" si="6"/>
        <v>0</v>
      </c>
    </row>
    <row r="64" spans="2:17" ht="18.75" customHeight="1" x14ac:dyDescent="0.25">
      <c r="B64" s="243"/>
      <c r="C64" s="202">
        <f t="shared" si="1"/>
        <v>0</v>
      </c>
      <c r="D64" s="266">
        <v>14</v>
      </c>
      <c r="E64" s="284">
        <f t="shared" si="2"/>
        <v>0</v>
      </c>
      <c r="F64" s="264"/>
      <c r="G64" s="264"/>
      <c r="H64" s="264"/>
      <c r="I64" s="264"/>
      <c r="J64" s="264"/>
      <c r="K64" s="265"/>
      <c r="L64" s="285">
        <f t="shared" si="3"/>
        <v>0</v>
      </c>
      <c r="M64" s="286"/>
      <c r="N64" s="265"/>
      <c r="O64" s="202">
        <f t="shared" si="4"/>
        <v>0</v>
      </c>
      <c r="P64" s="282">
        <f t="shared" si="5"/>
        <v>0</v>
      </c>
      <c r="Q64" s="283">
        <f t="shared" si="6"/>
        <v>0</v>
      </c>
    </row>
    <row r="65" spans="2:17" ht="18.75" customHeight="1" x14ac:dyDescent="0.25">
      <c r="B65" s="243"/>
      <c r="C65" s="202">
        <f t="shared" si="1"/>
        <v>0</v>
      </c>
      <c r="D65" s="266">
        <v>15</v>
      </c>
      <c r="E65" s="284">
        <f t="shared" si="2"/>
        <v>0</v>
      </c>
      <c r="F65" s="264"/>
      <c r="G65" s="264"/>
      <c r="H65" s="264"/>
      <c r="I65" s="264"/>
      <c r="J65" s="264"/>
      <c r="K65" s="265"/>
      <c r="L65" s="285">
        <f t="shared" si="3"/>
        <v>0</v>
      </c>
      <c r="M65" s="286"/>
      <c r="N65" s="265"/>
      <c r="O65" s="202">
        <f t="shared" si="4"/>
        <v>0</v>
      </c>
      <c r="P65" s="282">
        <f t="shared" si="5"/>
        <v>0</v>
      </c>
      <c r="Q65" s="283">
        <f t="shared" si="6"/>
        <v>0</v>
      </c>
    </row>
    <row r="66" spans="2:17" ht="18.75" customHeight="1" x14ac:dyDescent="0.25">
      <c r="B66" s="243"/>
      <c r="C66" s="202">
        <f t="shared" si="1"/>
        <v>0</v>
      </c>
      <c r="D66" s="266">
        <v>16</v>
      </c>
      <c r="E66" s="284">
        <f t="shared" si="2"/>
        <v>0</v>
      </c>
      <c r="F66" s="264"/>
      <c r="G66" s="264"/>
      <c r="H66" s="264"/>
      <c r="I66" s="264"/>
      <c r="J66" s="264"/>
      <c r="K66" s="265"/>
      <c r="L66" s="285">
        <f t="shared" si="3"/>
        <v>0</v>
      </c>
      <c r="M66" s="286"/>
      <c r="N66" s="265"/>
      <c r="O66" s="202">
        <f t="shared" si="4"/>
        <v>0</v>
      </c>
      <c r="P66" s="282">
        <f t="shared" si="5"/>
        <v>0</v>
      </c>
      <c r="Q66" s="283">
        <f t="shared" si="6"/>
        <v>0</v>
      </c>
    </row>
    <row r="67" spans="2:17" ht="18.75" customHeight="1" x14ac:dyDescent="0.25">
      <c r="B67" s="243"/>
      <c r="C67" s="202">
        <f t="shared" si="1"/>
        <v>0</v>
      </c>
      <c r="D67" s="266">
        <v>17</v>
      </c>
      <c r="E67" s="284">
        <f t="shared" si="2"/>
        <v>0</v>
      </c>
      <c r="F67" s="264"/>
      <c r="G67" s="264"/>
      <c r="H67" s="264"/>
      <c r="I67" s="264"/>
      <c r="J67" s="264"/>
      <c r="K67" s="265"/>
      <c r="L67" s="285">
        <f t="shared" si="3"/>
        <v>0</v>
      </c>
      <c r="M67" s="286"/>
      <c r="N67" s="265"/>
      <c r="O67" s="202">
        <f t="shared" si="4"/>
        <v>0</v>
      </c>
      <c r="P67" s="282">
        <f t="shared" si="5"/>
        <v>0</v>
      </c>
      <c r="Q67" s="283">
        <f t="shared" si="6"/>
        <v>0</v>
      </c>
    </row>
    <row r="68" spans="2:17" ht="18.75" customHeight="1" x14ac:dyDescent="0.25">
      <c r="B68" s="243"/>
      <c r="C68" s="202">
        <f t="shared" si="1"/>
        <v>0</v>
      </c>
      <c r="D68" s="266">
        <v>18</v>
      </c>
      <c r="E68" s="284">
        <f t="shared" si="2"/>
        <v>0</v>
      </c>
      <c r="F68" s="264"/>
      <c r="G68" s="264"/>
      <c r="H68" s="264"/>
      <c r="I68" s="264"/>
      <c r="J68" s="264"/>
      <c r="K68" s="265"/>
      <c r="L68" s="285">
        <f t="shared" si="3"/>
        <v>0</v>
      </c>
      <c r="M68" s="286"/>
      <c r="N68" s="265"/>
      <c r="O68" s="202">
        <f t="shared" si="4"/>
        <v>0</v>
      </c>
      <c r="P68" s="282">
        <f t="shared" si="5"/>
        <v>0</v>
      </c>
      <c r="Q68" s="283">
        <f t="shared" si="6"/>
        <v>0</v>
      </c>
    </row>
    <row r="69" spans="2:17" ht="18.75" customHeight="1" x14ac:dyDescent="0.25">
      <c r="B69" s="243"/>
      <c r="C69" s="202">
        <f t="shared" si="1"/>
        <v>0</v>
      </c>
      <c r="D69" s="266">
        <v>19</v>
      </c>
      <c r="E69" s="284">
        <f t="shared" si="2"/>
        <v>0</v>
      </c>
      <c r="F69" s="264"/>
      <c r="G69" s="264"/>
      <c r="H69" s="264"/>
      <c r="I69" s="264"/>
      <c r="J69" s="264"/>
      <c r="K69" s="265"/>
      <c r="L69" s="285">
        <f t="shared" si="3"/>
        <v>0</v>
      </c>
      <c r="M69" s="286"/>
      <c r="N69" s="265"/>
      <c r="O69" s="202">
        <f t="shared" si="4"/>
        <v>0</v>
      </c>
      <c r="P69" s="282">
        <f t="shared" si="5"/>
        <v>0</v>
      </c>
      <c r="Q69" s="283">
        <f t="shared" si="6"/>
        <v>0</v>
      </c>
    </row>
    <row r="70" spans="2:17" ht="18.75" customHeight="1" thickBot="1" x14ac:dyDescent="0.3">
      <c r="B70" s="243"/>
      <c r="C70" s="202">
        <f t="shared" si="1"/>
        <v>0</v>
      </c>
      <c r="D70" s="267">
        <v>20</v>
      </c>
      <c r="E70" s="287">
        <f t="shared" si="2"/>
        <v>0</v>
      </c>
      <c r="F70" s="269"/>
      <c r="G70" s="269"/>
      <c r="H70" s="269"/>
      <c r="I70" s="269"/>
      <c r="J70" s="269"/>
      <c r="K70" s="270"/>
      <c r="L70" s="288">
        <f t="shared" si="3"/>
        <v>0</v>
      </c>
      <c r="M70" s="289"/>
      <c r="N70" s="270"/>
      <c r="O70" s="202">
        <f t="shared" si="4"/>
        <v>0</v>
      </c>
      <c r="P70" s="282">
        <f t="shared" si="5"/>
        <v>0</v>
      </c>
      <c r="Q70" s="283">
        <f t="shared" si="6"/>
        <v>0</v>
      </c>
    </row>
    <row r="71" spans="2:17" ht="9" customHeight="1" thickTop="1" thickBot="1" x14ac:dyDescent="0.3">
      <c r="B71" s="237"/>
      <c r="C71" s="238"/>
      <c r="D71" s="238"/>
      <c r="E71" s="238"/>
      <c r="F71" s="238"/>
      <c r="G71" s="238"/>
      <c r="H71" s="238"/>
      <c r="I71" s="238"/>
      <c r="J71" s="290">
        <f>O44</f>
        <v>0</v>
      </c>
      <c r="K71" s="290"/>
      <c r="L71" s="290"/>
      <c r="M71" s="290"/>
      <c r="N71" s="290"/>
      <c r="O71" s="290"/>
      <c r="P71" s="239"/>
    </row>
    <row r="72" spans="2:17" ht="6" customHeight="1" thickTop="1" thickBot="1" x14ac:dyDescent="0.3">
      <c r="B72" s="244"/>
      <c r="C72" s="244"/>
      <c r="D72" s="244"/>
      <c r="E72" s="244"/>
      <c r="F72" s="244"/>
      <c r="G72" s="244"/>
      <c r="H72" s="244"/>
      <c r="I72" s="244"/>
      <c r="J72" s="219"/>
      <c r="K72" s="219"/>
      <c r="L72" s="219"/>
      <c r="M72" s="219"/>
      <c r="N72" s="219"/>
      <c r="O72" s="219"/>
      <c r="P72" s="244"/>
    </row>
    <row r="73" spans="2:17" ht="16.5" customHeight="1" thickTop="1" thickBot="1" x14ac:dyDescent="0.3">
      <c r="B73" s="291" t="s">
        <v>285</v>
      </c>
      <c r="C73" s="227"/>
      <c r="D73" s="227"/>
      <c r="E73" s="227"/>
      <c r="F73" s="227"/>
      <c r="G73" s="227"/>
      <c r="H73" s="227"/>
      <c r="I73" s="227"/>
      <c r="J73" s="227"/>
      <c r="K73" s="227"/>
      <c r="L73" s="227"/>
      <c r="M73" s="227"/>
      <c r="N73" s="227"/>
      <c r="O73" s="227"/>
      <c r="P73" s="228"/>
    </row>
    <row r="74" spans="2:17" ht="9" customHeight="1" thickTop="1" x14ac:dyDescent="0.25">
      <c r="B74" s="240"/>
      <c r="C74" s="241"/>
      <c r="D74" s="241"/>
      <c r="E74" s="241"/>
      <c r="F74" s="241"/>
      <c r="G74" s="241"/>
      <c r="H74" s="241"/>
      <c r="I74" s="241"/>
      <c r="J74" s="292"/>
      <c r="K74" s="292"/>
      <c r="L74" s="292"/>
      <c r="M74" s="292"/>
      <c r="N74" s="292"/>
      <c r="O74" s="292"/>
      <c r="P74" s="242"/>
    </row>
    <row r="75" spans="2:17" ht="61.5" customHeight="1" x14ac:dyDescent="0.25">
      <c r="B75" s="243"/>
      <c r="C75" s="221" t="s">
        <v>286</v>
      </c>
      <c r="D75" s="232"/>
      <c r="E75" s="232"/>
      <c r="F75" s="232"/>
      <c r="G75" s="232"/>
      <c r="H75" s="232"/>
      <c r="I75" s="232"/>
      <c r="J75" s="232"/>
      <c r="K75" s="232"/>
      <c r="L75" s="232"/>
      <c r="M75" s="232"/>
      <c r="N75" s="232"/>
      <c r="O75" s="232"/>
      <c r="P75" s="230"/>
    </row>
    <row r="76" spans="2:17" ht="9" customHeight="1" thickBot="1" x14ac:dyDescent="0.3">
      <c r="B76" s="237"/>
      <c r="C76" s="238"/>
      <c r="D76" s="238"/>
      <c r="E76" s="238"/>
      <c r="F76" s="238"/>
      <c r="G76" s="238"/>
      <c r="H76" s="238"/>
      <c r="I76" s="238"/>
      <c r="J76" s="290"/>
      <c r="K76" s="290"/>
      <c r="L76" s="290"/>
      <c r="M76" s="290"/>
      <c r="N76" s="290"/>
      <c r="O76" s="290"/>
      <c r="P76" s="239"/>
    </row>
    <row r="77" spans="2:17" ht="9" customHeight="1" thickTop="1" thickBot="1" x14ac:dyDescent="0.3"/>
    <row r="78" spans="2:17" ht="15.75" customHeight="1" thickTop="1" thickBot="1" x14ac:dyDescent="0.3">
      <c r="B78" s="226" t="s">
        <v>278</v>
      </c>
      <c r="C78" s="227"/>
      <c r="D78" s="227"/>
      <c r="E78" s="227"/>
      <c r="F78" s="227"/>
      <c r="G78" s="227"/>
      <c r="H78" s="227"/>
      <c r="I78" s="227"/>
      <c r="J78" s="227"/>
      <c r="K78" s="227"/>
      <c r="L78" s="227"/>
      <c r="M78" s="227"/>
      <c r="N78" s="227"/>
      <c r="O78" s="227"/>
      <c r="P78" s="228"/>
    </row>
    <row r="79" spans="2:17" ht="9" customHeight="1" thickTop="1" x14ac:dyDescent="0.25">
      <c r="B79" s="240"/>
      <c r="C79" s="241"/>
      <c r="D79" s="241"/>
      <c r="E79" s="241"/>
      <c r="F79" s="241"/>
      <c r="G79" s="241"/>
      <c r="H79" s="241"/>
      <c r="I79" s="241"/>
      <c r="J79" s="241"/>
      <c r="K79" s="241"/>
      <c r="L79" s="241"/>
      <c r="M79" s="241"/>
      <c r="N79" s="241"/>
      <c r="O79" s="241"/>
      <c r="P79" s="242"/>
    </row>
    <row r="80" spans="2:17" ht="45" customHeight="1" x14ac:dyDescent="0.25">
      <c r="B80" s="243"/>
      <c r="C80" s="293" t="s">
        <v>384</v>
      </c>
      <c r="D80" s="264"/>
      <c r="E80" s="264"/>
      <c r="F80" s="264"/>
      <c r="G80" s="264"/>
      <c r="H80" s="264"/>
      <c r="I80" s="264"/>
      <c r="J80" s="264"/>
      <c r="K80" s="264"/>
      <c r="L80" s="264"/>
      <c r="M80" s="264"/>
      <c r="N80" s="264"/>
      <c r="O80" s="294"/>
      <c r="P80" s="230"/>
    </row>
    <row r="81" spans="2:16" ht="45" customHeight="1" x14ac:dyDescent="0.25">
      <c r="B81" s="243"/>
      <c r="C81" s="293" t="s">
        <v>420</v>
      </c>
      <c r="D81" s="264"/>
      <c r="E81" s="264"/>
      <c r="F81" s="264"/>
      <c r="G81" s="264"/>
      <c r="H81" s="264"/>
      <c r="I81" s="264"/>
      <c r="J81" s="264"/>
      <c r="K81" s="264"/>
      <c r="L81" s="264"/>
      <c r="M81" s="264"/>
      <c r="N81" s="264"/>
      <c r="O81" s="294"/>
      <c r="P81" s="230"/>
    </row>
    <row r="82" spans="2:16" ht="45" customHeight="1" x14ac:dyDescent="0.25">
      <c r="B82" s="243"/>
      <c r="C82" s="293" t="s">
        <v>421</v>
      </c>
      <c r="D82" s="264"/>
      <c r="E82" s="264"/>
      <c r="F82" s="264"/>
      <c r="G82" s="264"/>
      <c r="H82" s="264"/>
      <c r="I82" s="264"/>
      <c r="J82" s="264"/>
      <c r="K82" s="264"/>
      <c r="L82" s="264"/>
      <c r="M82" s="264"/>
      <c r="N82" s="264"/>
      <c r="O82" s="294"/>
      <c r="P82" s="230"/>
    </row>
    <row r="83" spans="2:16" ht="9" customHeight="1" thickBot="1" x14ac:dyDescent="0.3">
      <c r="B83" s="237"/>
      <c r="C83" s="238"/>
      <c r="D83" s="238"/>
      <c r="E83" s="238"/>
      <c r="F83" s="238"/>
      <c r="G83" s="238"/>
      <c r="H83" s="238"/>
      <c r="I83" s="238"/>
      <c r="J83" s="238"/>
      <c r="K83" s="238"/>
      <c r="L83" s="238"/>
      <c r="M83" s="238"/>
      <c r="N83" s="238"/>
      <c r="O83" s="238"/>
      <c r="P83" s="239"/>
    </row>
    <row r="84" spans="2:16" ht="15.75" customHeight="1" thickTop="1" x14ac:dyDescent="0.25"/>
    <row r="85" spans="2:16" ht="15.75" customHeight="1" x14ac:dyDescent="0.25"/>
    <row r="86" spans="2:16" ht="15.75" customHeight="1" x14ac:dyDescent="0.25"/>
    <row r="87" spans="2:16" ht="15.75" customHeight="1" x14ac:dyDescent="0.25"/>
    <row r="88" spans="2:16" ht="15.75" customHeight="1" x14ac:dyDescent="0.25"/>
    <row r="89" spans="2:16" ht="15.75" customHeight="1" x14ac:dyDescent="0.25"/>
    <row r="90" spans="2:16" ht="15.75" customHeight="1" x14ac:dyDescent="0.25"/>
    <row r="91" spans="2:16" ht="15.75" customHeight="1" x14ac:dyDescent="0.25"/>
    <row r="92" spans="2:16" ht="15.75" customHeight="1" x14ac:dyDescent="0.25"/>
    <row r="93" spans="2:16" ht="15.75" customHeight="1" x14ac:dyDescent="0.25"/>
    <row r="94" spans="2:16" ht="15.75" customHeight="1" x14ac:dyDescent="0.25"/>
    <row r="95" spans="2:16" ht="15.75" customHeight="1" x14ac:dyDescent="0.25"/>
    <row r="96" spans="2:16"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89" priority="1">
      <formula>IF(L24=0,1,0)</formula>
    </cfRule>
  </conditionalFormatting>
  <conditionalFormatting sqref="E51:N70">
    <cfRule type="expression" dxfId="88" priority="2">
      <formula>IF(Q51&lt;0,1,0)</formula>
    </cfRule>
  </conditionalFormatting>
  <conditionalFormatting sqref="E51:N70">
    <cfRule type="expression" dxfId="87" priority="3">
      <formula>IF(Q51&gt;0,1,0)</formula>
    </cfRule>
  </conditionalFormatting>
  <conditionalFormatting sqref="E51:K70">
    <cfRule type="expression" dxfId="86" priority="4">
      <formula>IF(E51=0,1,0)</formula>
    </cfRule>
  </conditionalFormatting>
  <conditionalFormatting sqref="L51:L70">
    <cfRule type="expression" dxfId="85" priority="5">
      <formula>IF(L51=0,1,0)</formula>
    </cfRule>
  </conditionalFormatting>
  <dataValidations count="3">
    <dataValidation type="list" allowBlank="1" showErrorMessage="1" sqref="O24:O43" xr:uid="{911402DC-27A9-4478-AFBC-DD022A17FD30}">
      <formula1>Estado</formula1>
    </dataValidation>
    <dataValidation type="list" allowBlank="1" showErrorMessage="1" sqref="M51:M70" xr:uid="{B9CD0342-E686-454A-984D-D87371EC0880}">
      <formula1>INDIRECT(O24)</formula1>
    </dataValidation>
    <dataValidation type="list" allowBlank="1" showErrorMessage="1" sqref="N16" xr:uid="{06830A1F-E070-4C3D-99C1-19879BC0BF0A}">
      <formula1>Grado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5F91-960A-4C53-B297-74A4FA2DBB16}">
  <dimension ref="B1:P1000"/>
  <sheetViews>
    <sheetView workbookViewId="0">
      <selection activeCell="T13" sqref="T13"/>
    </sheetView>
  </sheetViews>
  <sheetFormatPr baseColWidth="10" defaultColWidth="14.42578125" defaultRowHeight="15" x14ac:dyDescent="0.25"/>
  <cols>
    <col min="1" max="1" width="2" customWidth="1"/>
    <col min="2" max="2" width="2.140625" customWidth="1"/>
    <col min="3" max="3" width="13.7109375"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6" width="2.140625" customWidth="1"/>
    <col min="17" max="26" width="10.7109375" customWidth="1"/>
  </cols>
  <sheetData>
    <row r="1" spans="2:16" ht="18" customHeight="1" thickTop="1" thickBot="1" x14ac:dyDescent="0.3">
      <c r="B1" s="223" t="s">
        <v>315</v>
      </c>
      <c r="C1" s="224"/>
      <c r="D1" s="224"/>
      <c r="E1" s="224"/>
      <c r="F1" s="224"/>
      <c r="G1" s="224"/>
      <c r="H1" s="224"/>
      <c r="I1" s="224"/>
      <c r="J1" s="224"/>
      <c r="K1" s="224"/>
      <c r="L1" s="224"/>
      <c r="M1" s="224"/>
      <c r="N1" s="224"/>
      <c r="O1" s="224"/>
      <c r="P1" s="225"/>
    </row>
    <row r="2" spans="2:16" ht="9" customHeight="1" thickTop="1" thickBot="1" x14ac:dyDescent="0.3"/>
    <row r="3" spans="2:16" ht="18.75" customHeight="1" thickTop="1" thickBot="1" x14ac:dyDescent="0.3">
      <c r="B3" s="226" t="s">
        <v>11</v>
      </c>
      <c r="C3" s="227"/>
      <c r="D3" s="227"/>
      <c r="E3" s="227"/>
      <c r="F3" s="227"/>
      <c r="G3" s="227"/>
      <c r="H3" s="227"/>
      <c r="I3" s="227"/>
      <c r="J3" s="227"/>
      <c r="K3" s="227"/>
      <c r="L3" s="227"/>
      <c r="M3" s="227"/>
      <c r="N3" s="227"/>
      <c r="O3" s="227"/>
      <c r="P3" s="228"/>
    </row>
    <row r="4" spans="2:16" ht="9" customHeight="1" thickTop="1" x14ac:dyDescent="0.25">
      <c r="B4" s="229"/>
      <c r="C4" s="66"/>
      <c r="D4" s="66"/>
      <c r="E4" s="66"/>
      <c r="F4" s="66"/>
      <c r="G4" s="66"/>
      <c r="H4" s="66"/>
      <c r="I4" s="66"/>
      <c r="J4" s="66"/>
      <c r="K4" s="66"/>
      <c r="L4" s="66"/>
      <c r="M4" s="66"/>
      <c r="N4" s="66"/>
      <c r="O4" s="66"/>
      <c r="P4" s="230"/>
    </row>
    <row r="5" spans="2:16" x14ac:dyDescent="0.25">
      <c r="B5" s="231"/>
      <c r="C5" s="181" t="s">
        <v>279</v>
      </c>
      <c r="D5" s="232"/>
      <c r="E5" s="232"/>
      <c r="F5" s="232"/>
      <c r="G5" s="232"/>
      <c r="H5" s="232"/>
      <c r="I5" s="232"/>
      <c r="J5" s="232"/>
      <c r="K5" s="232"/>
      <c r="L5" s="232"/>
      <c r="M5" s="232"/>
      <c r="N5" s="232"/>
      <c r="O5" s="84"/>
      <c r="P5" s="230"/>
    </row>
    <row r="6" spans="2:16" ht="9" customHeight="1" thickBot="1" x14ac:dyDescent="0.3">
      <c r="B6" s="231"/>
      <c r="C6" s="69"/>
      <c r="D6" s="69"/>
      <c r="E6" s="69"/>
      <c r="F6" s="69"/>
      <c r="G6" s="69"/>
      <c r="H6" s="69"/>
      <c r="I6" s="69"/>
      <c r="J6" s="69"/>
      <c r="K6" s="69"/>
      <c r="L6" s="69"/>
      <c r="M6" s="69"/>
      <c r="N6" s="69"/>
      <c r="O6" s="69"/>
      <c r="P6" s="230"/>
    </row>
    <row r="7" spans="2:16" ht="16.5" thickTop="1" thickBot="1" x14ac:dyDescent="0.3">
      <c r="B7" s="233"/>
      <c r="C7" s="182" t="s">
        <v>10</v>
      </c>
      <c r="D7" s="232"/>
      <c r="E7" s="69"/>
      <c r="F7" s="234" t="s">
        <v>387</v>
      </c>
      <c r="G7" s="227"/>
      <c r="H7" s="227"/>
      <c r="I7" s="227"/>
      <c r="J7" s="227"/>
      <c r="K7" s="228"/>
      <c r="L7" s="85" t="s">
        <v>13</v>
      </c>
      <c r="M7" s="72"/>
      <c r="N7" s="235">
        <v>254874000967</v>
      </c>
      <c r="O7" s="228"/>
      <c r="P7" s="230"/>
    </row>
    <row r="8" spans="2:16" ht="9" customHeight="1" thickTop="1" thickBot="1" x14ac:dyDescent="0.3">
      <c r="B8" s="231"/>
      <c r="C8" s="84"/>
      <c r="D8" s="69"/>
      <c r="E8" s="69"/>
      <c r="F8" s="69"/>
      <c r="G8" s="69"/>
      <c r="H8" s="69"/>
      <c r="I8" s="69"/>
      <c r="J8" s="69"/>
      <c r="K8" s="69"/>
      <c r="L8" s="73"/>
      <c r="M8" s="72"/>
      <c r="N8" s="69"/>
      <c r="O8" s="69"/>
      <c r="P8" s="230"/>
    </row>
    <row r="9" spans="2:16" ht="16.5" thickTop="1" thickBot="1" x14ac:dyDescent="0.3">
      <c r="B9" s="233"/>
      <c r="C9" s="182" t="s">
        <v>12</v>
      </c>
      <c r="D9" s="232"/>
      <c r="E9" s="69"/>
      <c r="F9" s="234" t="s">
        <v>388</v>
      </c>
      <c r="G9" s="227"/>
      <c r="H9" s="227"/>
      <c r="I9" s="227"/>
      <c r="J9" s="227"/>
      <c r="K9" s="228"/>
      <c r="L9" s="85" t="s">
        <v>14</v>
      </c>
      <c r="M9" s="72"/>
      <c r="N9" s="234" t="s">
        <v>331</v>
      </c>
      <c r="O9" s="228"/>
      <c r="P9" s="230"/>
    </row>
    <row r="10" spans="2:16" ht="9" customHeight="1" thickTop="1" thickBot="1" x14ac:dyDescent="0.3">
      <c r="B10" s="237"/>
      <c r="C10" s="238"/>
      <c r="D10" s="238"/>
      <c r="E10" s="238"/>
      <c r="F10" s="238"/>
      <c r="G10" s="238"/>
      <c r="H10" s="238"/>
      <c r="I10" s="238"/>
      <c r="J10" s="238"/>
      <c r="K10" s="238"/>
      <c r="L10" s="238"/>
      <c r="M10" s="238"/>
      <c r="N10" s="238"/>
      <c r="O10" s="238"/>
      <c r="P10" s="239"/>
    </row>
    <row r="11" spans="2:16" ht="9" customHeight="1" thickTop="1" thickBot="1" x14ac:dyDescent="0.3"/>
    <row r="12" spans="2:16" ht="17.25" thickTop="1" thickBot="1" x14ac:dyDescent="0.3">
      <c r="B12" s="226" t="s">
        <v>275</v>
      </c>
      <c r="C12" s="227"/>
      <c r="D12" s="227"/>
      <c r="E12" s="227"/>
      <c r="F12" s="227"/>
      <c r="G12" s="227"/>
      <c r="H12" s="227"/>
      <c r="I12" s="227"/>
      <c r="J12" s="227"/>
      <c r="K12" s="227"/>
      <c r="L12" s="227"/>
      <c r="M12" s="227"/>
      <c r="N12" s="227"/>
      <c r="O12" s="227"/>
      <c r="P12" s="228"/>
    </row>
    <row r="13" spans="2:16" ht="9" customHeight="1" thickTop="1" x14ac:dyDescent="0.25">
      <c r="B13" s="240"/>
      <c r="C13" s="241"/>
      <c r="D13" s="241"/>
      <c r="E13" s="241"/>
      <c r="F13" s="241"/>
      <c r="G13" s="241"/>
      <c r="H13" s="241"/>
      <c r="I13" s="241"/>
      <c r="J13" s="241"/>
      <c r="K13" s="241"/>
      <c r="L13" s="241"/>
      <c r="M13" s="241"/>
      <c r="N13" s="241"/>
      <c r="O13" s="241"/>
      <c r="P13" s="242"/>
    </row>
    <row r="14" spans="2:16" x14ac:dyDescent="0.25">
      <c r="B14" s="243"/>
      <c r="C14" s="181" t="s">
        <v>294</v>
      </c>
      <c r="D14" s="232"/>
      <c r="E14" s="232"/>
      <c r="F14" s="232"/>
      <c r="G14" s="232"/>
      <c r="H14" s="232"/>
      <c r="I14" s="232"/>
      <c r="J14" s="232"/>
      <c r="K14" s="232"/>
      <c r="L14" s="232"/>
      <c r="M14" s="232"/>
      <c r="N14" s="232"/>
      <c r="O14" s="84"/>
      <c r="P14" s="230"/>
    </row>
    <row r="15" spans="2:16" ht="9" customHeight="1" thickBot="1" x14ac:dyDescent="0.3">
      <c r="B15" s="243"/>
      <c r="P15" s="230"/>
    </row>
    <row r="16" spans="2:16" ht="16.5" thickTop="1" thickBot="1" x14ac:dyDescent="0.3">
      <c r="B16" s="243"/>
      <c r="C16" s="69"/>
      <c r="D16" s="85" t="s">
        <v>0</v>
      </c>
      <c r="E16" s="69"/>
      <c r="F16" s="295"/>
      <c r="G16" s="296"/>
      <c r="H16" s="296"/>
      <c r="I16" s="296"/>
      <c r="J16" s="296"/>
      <c r="K16" s="297" t="s">
        <v>374</v>
      </c>
      <c r="L16" s="76" t="s">
        <v>295</v>
      </c>
      <c r="M16" s="72"/>
      <c r="N16" s="295" t="s">
        <v>422</v>
      </c>
      <c r="O16" s="297"/>
      <c r="P16" s="230"/>
    </row>
    <row r="17" spans="2:16" ht="9" customHeight="1" thickTop="1" thickBot="1" x14ac:dyDescent="0.3">
      <c r="B17" s="243"/>
      <c r="P17" s="230"/>
    </row>
    <row r="18" spans="2:16" ht="16.5" thickTop="1" thickBot="1" x14ac:dyDescent="0.3">
      <c r="B18" s="243"/>
      <c r="C18" s="69"/>
      <c r="D18" s="85" t="s">
        <v>296</v>
      </c>
      <c r="E18" s="69"/>
      <c r="F18" s="295"/>
      <c r="G18" s="296"/>
      <c r="H18" s="296"/>
      <c r="I18" s="296"/>
      <c r="J18" s="296"/>
      <c r="K18" s="297" t="s">
        <v>423</v>
      </c>
      <c r="L18" s="76" t="s">
        <v>297</v>
      </c>
      <c r="M18" s="72"/>
      <c r="N18" s="295" t="s">
        <v>424</v>
      </c>
      <c r="O18" s="297"/>
      <c r="P18" s="230"/>
    </row>
    <row r="19" spans="2:16" ht="9" customHeight="1" thickTop="1" thickBot="1" x14ac:dyDescent="0.3">
      <c r="B19" s="237"/>
      <c r="C19" s="238"/>
      <c r="D19" s="238"/>
      <c r="E19" s="238"/>
      <c r="F19" s="238"/>
      <c r="G19" s="238"/>
      <c r="H19" s="238"/>
      <c r="I19" s="238"/>
      <c r="J19" s="238"/>
      <c r="K19" s="238"/>
      <c r="L19" s="238"/>
      <c r="M19" s="238"/>
      <c r="N19" s="238"/>
      <c r="O19" s="238"/>
      <c r="P19" s="239"/>
    </row>
    <row r="20" spans="2:16" ht="9" customHeight="1" thickTop="1" thickBot="1" x14ac:dyDescent="0.3"/>
    <row r="21" spans="2:16" ht="15.75" customHeight="1" thickTop="1" thickBot="1" x14ac:dyDescent="0.3">
      <c r="B21" s="226" t="s">
        <v>298</v>
      </c>
      <c r="C21" s="227"/>
      <c r="D21" s="227"/>
      <c r="E21" s="227"/>
      <c r="F21" s="227"/>
      <c r="G21" s="227"/>
      <c r="H21" s="227"/>
      <c r="I21" s="227"/>
      <c r="J21" s="227"/>
      <c r="K21" s="227"/>
      <c r="L21" s="227"/>
      <c r="M21" s="227"/>
      <c r="N21" s="227"/>
      <c r="O21" s="227"/>
      <c r="P21" s="228"/>
    </row>
    <row r="22" spans="2:16" ht="6.75" customHeight="1" thickTop="1" x14ac:dyDescent="0.25">
      <c r="B22" s="243"/>
      <c r="P22" s="242"/>
    </row>
    <row r="23" spans="2:16" ht="23.25" customHeight="1" x14ac:dyDescent="0.25">
      <c r="B23" s="243"/>
      <c r="C23" s="298" t="s">
        <v>299</v>
      </c>
      <c r="D23" s="264"/>
      <c r="E23" s="264"/>
      <c r="F23" s="264"/>
      <c r="G23" s="264"/>
      <c r="H23" s="264"/>
      <c r="I23" s="264"/>
      <c r="J23" s="264"/>
      <c r="K23" s="264"/>
      <c r="L23" s="264"/>
      <c r="M23" s="264"/>
      <c r="N23" s="264"/>
      <c r="O23" s="294"/>
      <c r="P23" s="230"/>
    </row>
    <row r="24" spans="2:16" ht="9" customHeight="1" thickBot="1" x14ac:dyDescent="0.3">
      <c r="B24" s="243"/>
      <c r="G24" s="299"/>
      <c r="H24" s="299"/>
      <c r="I24" s="299"/>
      <c r="J24" s="299"/>
      <c r="K24" s="299"/>
      <c r="P24" s="230"/>
    </row>
    <row r="25" spans="2:16" ht="15.75" customHeight="1" thickTop="1" thickBot="1" x14ac:dyDescent="0.3">
      <c r="B25" s="243"/>
      <c r="C25" s="248" t="s">
        <v>277</v>
      </c>
      <c r="D25" s="249" t="s">
        <v>300</v>
      </c>
      <c r="E25" s="227"/>
      <c r="F25" s="227"/>
      <c r="G25" s="227"/>
      <c r="H25" s="227"/>
      <c r="I25" s="227"/>
      <c r="J25" s="227"/>
      <c r="K25" s="227"/>
      <c r="L25" s="227"/>
      <c r="M25" s="227"/>
      <c r="N25" s="227"/>
      <c r="O25" s="228"/>
      <c r="P25" s="230"/>
    </row>
    <row r="26" spans="2:16" ht="18.75" customHeight="1" thickTop="1" x14ac:dyDescent="0.25">
      <c r="B26" s="243"/>
      <c r="C26" s="251">
        <v>1</v>
      </c>
      <c r="D26" s="300" t="s">
        <v>425</v>
      </c>
      <c r="E26" s="253"/>
      <c r="F26" s="253"/>
      <c r="G26" s="253"/>
      <c r="H26" s="253"/>
      <c r="I26" s="253"/>
      <c r="J26" s="253"/>
      <c r="K26" s="253"/>
      <c r="L26" s="253"/>
      <c r="M26" s="253"/>
      <c r="N26" s="253"/>
      <c r="O26" s="254"/>
      <c r="P26" s="230"/>
    </row>
    <row r="27" spans="2:16" ht="18.75" customHeight="1" x14ac:dyDescent="0.25">
      <c r="B27" s="243"/>
      <c r="C27" s="266">
        <v>2</v>
      </c>
      <c r="D27" s="301" t="s">
        <v>376</v>
      </c>
      <c r="E27" s="264"/>
      <c r="F27" s="264"/>
      <c r="G27" s="264"/>
      <c r="H27" s="264"/>
      <c r="I27" s="264"/>
      <c r="J27" s="264"/>
      <c r="K27" s="264"/>
      <c r="L27" s="264"/>
      <c r="M27" s="264"/>
      <c r="N27" s="264"/>
      <c r="O27" s="265"/>
      <c r="P27" s="230"/>
    </row>
    <row r="28" spans="2:16" ht="18.75" customHeight="1" x14ac:dyDescent="0.25">
      <c r="B28" s="243"/>
      <c r="C28" s="266">
        <v>3</v>
      </c>
      <c r="D28" s="301"/>
      <c r="E28" s="264"/>
      <c r="F28" s="264"/>
      <c r="G28" s="264"/>
      <c r="H28" s="264"/>
      <c r="I28" s="264"/>
      <c r="J28" s="264"/>
      <c r="K28" s="264"/>
      <c r="L28" s="264"/>
      <c r="M28" s="264"/>
      <c r="N28" s="264"/>
      <c r="O28" s="265"/>
      <c r="P28" s="230"/>
    </row>
    <row r="29" spans="2:16" ht="18.75" customHeight="1" x14ac:dyDescent="0.25">
      <c r="B29" s="243"/>
      <c r="C29" s="266">
        <v>4</v>
      </c>
      <c r="D29" s="301"/>
      <c r="E29" s="264"/>
      <c r="F29" s="264"/>
      <c r="G29" s="264"/>
      <c r="H29" s="264"/>
      <c r="I29" s="264"/>
      <c r="J29" s="264"/>
      <c r="K29" s="264"/>
      <c r="L29" s="264"/>
      <c r="M29" s="264"/>
      <c r="N29" s="264"/>
      <c r="O29" s="265"/>
      <c r="P29" s="230"/>
    </row>
    <row r="30" spans="2:16" ht="18.75" customHeight="1" thickBot="1" x14ac:dyDescent="0.3">
      <c r="B30" s="243"/>
      <c r="C30" s="267">
        <v>5</v>
      </c>
      <c r="D30" s="302"/>
      <c r="E30" s="269"/>
      <c r="F30" s="269"/>
      <c r="G30" s="269"/>
      <c r="H30" s="269"/>
      <c r="I30" s="269"/>
      <c r="J30" s="269"/>
      <c r="K30" s="269"/>
      <c r="L30" s="269"/>
      <c r="M30" s="269"/>
      <c r="N30" s="269"/>
      <c r="O30" s="270"/>
      <c r="P30" s="230"/>
    </row>
    <row r="31" spans="2:16" ht="9" customHeight="1" thickTop="1" thickBot="1" x14ac:dyDescent="0.3">
      <c r="B31" s="237"/>
      <c r="C31" s="238"/>
      <c r="D31" s="238"/>
      <c r="E31" s="238"/>
      <c r="F31" s="238"/>
      <c r="G31" s="238"/>
      <c r="H31" s="303"/>
      <c r="I31" s="303"/>
      <c r="J31" s="303"/>
      <c r="K31" s="273"/>
      <c r="L31" s="274"/>
      <c r="M31" s="238"/>
      <c r="N31" s="238"/>
      <c r="O31" s="238"/>
      <c r="P31" s="239"/>
    </row>
    <row r="32" spans="2:16" ht="78" customHeight="1" thickTop="1" thickBot="1" x14ac:dyDescent="0.3">
      <c r="K32" s="275"/>
      <c r="L32" s="232"/>
    </row>
    <row r="33" spans="2:16" ht="15.75" customHeight="1" thickTop="1" thickBot="1" x14ac:dyDescent="0.3">
      <c r="B33" s="226" t="s">
        <v>301</v>
      </c>
      <c r="C33" s="227"/>
      <c r="D33" s="227"/>
      <c r="E33" s="227"/>
      <c r="F33" s="227"/>
      <c r="G33" s="227"/>
      <c r="H33" s="227"/>
      <c r="I33" s="227"/>
      <c r="J33" s="227"/>
      <c r="K33" s="227"/>
      <c r="L33" s="227"/>
      <c r="M33" s="227"/>
      <c r="N33" s="227"/>
      <c r="O33" s="227"/>
      <c r="P33" s="228"/>
    </row>
    <row r="34" spans="2:16" ht="15.75" customHeight="1" thickTop="1" x14ac:dyDescent="0.25">
      <c r="B34" s="243"/>
      <c r="P34" s="242"/>
    </row>
    <row r="35" spans="2:16" ht="21" customHeight="1" x14ac:dyDescent="0.25">
      <c r="B35" s="243"/>
      <c r="C35" s="298" t="s">
        <v>302</v>
      </c>
      <c r="D35" s="264"/>
      <c r="E35" s="264"/>
      <c r="F35" s="264"/>
      <c r="G35" s="264"/>
      <c r="H35" s="264"/>
      <c r="I35" s="264"/>
      <c r="J35" s="264"/>
      <c r="K35" s="264"/>
      <c r="L35" s="264"/>
      <c r="M35" s="264"/>
      <c r="N35" s="264"/>
      <c r="O35" s="294"/>
      <c r="P35" s="230"/>
    </row>
    <row r="36" spans="2:16" ht="15.75" customHeight="1" thickBot="1" x14ac:dyDescent="0.3">
      <c r="B36" s="243"/>
      <c r="H36" s="299"/>
      <c r="I36" s="299"/>
      <c r="J36" s="299"/>
      <c r="P36" s="230"/>
    </row>
    <row r="37" spans="2:16" ht="15.75" customHeight="1" thickTop="1" thickBot="1" x14ac:dyDescent="0.3">
      <c r="B37" s="243"/>
      <c r="C37" s="248" t="s">
        <v>277</v>
      </c>
      <c r="D37" s="304" t="s">
        <v>300</v>
      </c>
      <c r="E37" s="227"/>
      <c r="F37" s="227"/>
      <c r="G37" s="227"/>
      <c r="H37" s="227"/>
      <c r="I37" s="228"/>
      <c r="J37" s="305" t="s">
        <v>303</v>
      </c>
      <c r="K37" s="227"/>
      <c r="L37" s="227"/>
      <c r="M37" s="227"/>
      <c r="N37" s="227"/>
      <c r="O37" s="228"/>
      <c r="P37" s="230"/>
    </row>
    <row r="38" spans="2:16" ht="15.75" customHeight="1" thickTop="1" x14ac:dyDescent="0.25">
      <c r="B38" s="243"/>
      <c r="C38" s="251">
        <v>1</v>
      </c>
      <c r="D38" s="306" t="str">
        <f t="shared" ref="D38:D42" si="0">D26</f>
        <v>Lectura e interpretación y creación  de texto</v>
      </c>
      <c r="E38" s="253"/>
      <c r="F38" s="253"/>
      <c r="G38" s="253"/>
      <c r="H38" s="253"/>
      <c r="I38" s="254"/>
      <c r="J38" s="300" t="s">
        <v>426</v>
      </c>
      <c r="K38" s="253"/>
      <c r="L38" s="253"/>
      <c r="M38" s="253"/>
      <c r="N38" s="253"/>
      <c r="O38" s="254"/>
      <c r="P38" s="230"/>
    </row>
    <row r="39" spans="2:16" ht="15.75" customHeight="1" x14ac:dyDescent="0.25">
      <c r="B39" s="243"/>
      <c r="C39" s="266">
        <v>2</v>
      </c>
      <c r="D39" s="307" t="str">
        <f t="shared" si="0"/>
        <v>Categorias gramaticales</v>
      </c>
      <c r="E39" s="264"/>
      <c r="F39" s="264"/>
      <c r="G39" s="264"/>
      <c r="H39" s="264"/>
      <c r="I39" s="265"/>
      <c r="J39" s="301" t="s">
        <v>427</v>
      </c>
      <c r="K39" s="264"/>
      <c r="L39" s="264"/>
      <c r="M39" s="264"/>
      <c r="N39" s="264"/>
      <c r="O39" s="265"/>
      <c r="P39" s="230"/>
    </row>
    <row r="40" spans="2:16" ht="15.75" customHeight="1" x14ac:dyDescent="0.25">
      <c r="B40" s="243"/>
      <c r="C40" s="266">
        <v>3</v>
      </c>
      <c r="D40" s="307">
        <f t="shared" si="0"/>
        <v>0</v>
      </c>
      <c r="E40" s="264"/>
      <c r="F40" s="264"/>
      <c r="G40" s="264"/>
      <c r="H40" s="264"/>
      <c r="I40" s="265"/>
      <c r="J40" s="301"/>
      <c r="K40" s="264"/>
      <c r="L40" s="264"/>
      <c r="M40" s="264"/>
      <c r="N40" s="264"/>
      <c r="O40" s="265"/>
      <c r="P40" s="230"/>
    </row>
    <row r="41" spans="2:16" ht="15.75" customHeight="1" x14ac:dyDescent="0.25">
      <c r="B41" s="243"/>
      <c r="C41" s="266">
        <v>4</v>
      </c>
      <c r="D41" s="307">
        <f t="shared" si="0"/>
        <v>0</v>
      </c>
      <c r="E41" s="264"/>
      <c r="F41" s="264"/>
      <c r="G41" s="264"/>
      <c r="H41" s="264"/>
      <c r="I41" s="265"/>
      <c r="J41" s="301"/>
      <c r="K41" s="264"/>
      <c r="L41" s="264"/>
      <c r="M41" s="264"/>
      <c r="N41" s="264"/>
      <c r="O41" s="265"/>
      <c r="P41" s="230"/>
    </row>
    <row r="42" spans="2:16" ht="15.75" customHeight="1" thickBot="1" x14ac:dyDescent="0.3">
      <c r="B42" s="243"/>
      <c r="C42" s="267">
        <v>5</v>
      </c>
      <c r="D42" s="308">
        <f t="shared" si="0"/>
        <v>0</v>
      </c>
      <c r="E42" s="269"/>
      <c r="F42" s="269"/>
      <c r="G42" s="269"/>
      <c r="H42" s="269"/>
      <c r="I42" s="270"/>
      <c r="J42" s="302"/>
      <c r="K42" s="269"/>
      <c r="L42" s="269"/>
      <c r="M42" s="269"/>
      <c r="N42" s="269"/>
      <c r="O42" s="270"/>
      <c r="P42" s="230"/>
    </row>
    <row r="43" spans="2:16" ht="15.75" customHeight="1" thickTop="1" thickBot="1" x14ac:dyDescent="0.3">
      <c r="B43" s="237"/>
      <c r="C43" s="238"/>
      <c r="D43" s="238"/>
      <c r="E43" s="238"/>
      <c r="F43" s="238"/>
      <c r="G43" s="238"/>
      <c r="H43" s="238"/>
      <c r="I43" s="238"/>
      <c r="J43" s="303"/>
      <c r="K43" s="273"/>
      <c r="L43" s="274"/>
      <c r="M43" s="238"/>
      <c r="N43" s="238"/>
      <c r="O43" s="238"/>
      <c r="P43" s="239"/>
    </row>
    <row r="44" spans="2:16" ht="15.75" customHeight="1" thickTop="1" thickBot="1" x14ac:dyDescent="0.3"/>
    <row r="45" spans="2:16" ht="15.75" customHeight="1" thickTop="1" thickBot="1" x14ac:dyDescent="0.3">
      <c r="B45" s="226" t="s">
        <v>304</v>
      </c>
      <c r="C45" s="227"/>
      <c r="D45" s="227"/>
      <c r="E45" s="227"/>
      <c r="F45" s="227"/>
      <c r="G45" s="227"/>
      <c r="H45" s="227"/>
      <c r="I45" s="227"/>
      <c r="J45" s="227"/>
      <c r="K45" s="227"/>
      <c r="L45" s="227"/>
      <c r="M45" s="227"/>
      <c r="N45" s="227"/>
      <c r="O45" s="227"/>
      <c r="P45" s="228"/>
    </row>
    <row r="46" spans="2:16" ht="15.75" customHeight="1" thickTop="1" x14ac:dyDescent="0.25">
      <c r="B46" s="243"/>
      <c r="P46" s="242"/>
    </row>
    <row r="47" spans="2:16" ht="32.25" customHeight="1" x14ac:dyDescent="0.25">
      <c r="B47" s="243"/>
      <c r="C47" s="298" t="s">
        <v>305</v>
      </c>
      <c r="D47" s="264"/>
      <c r="E47" s="264"/>
      <c r="F47" s="264"/>
      <c r="G47" s="264"/>
      <c r="H47" s="264"/>
      <c r="I47" s="264"/>
      <c r="J47" s="264"/>
      <c r="K47" s="264"/>
      <c r="L47" s="264"/>
      <c r="M47" s="264"/>
      <c r="N47" s="264"/>
      <c r="O47" s="294"/>
      <c r="P47" s="230"/>
    </row>
    <row r="48" spans="2:16" ht="15.75" customHeight="1" thickBot="1" x14ac:dyDescent="0.3">
      <c r="B48" s="243"/>
      <c r="H48" s="299"/>
      <c r="I48" s="299"/>
      <c r="J48" s="299"/>
      <c r="P48" s="230"/>
    </row>
    <row r="49" spans="2:16" ht="15.75" customHeight="1" thickTop="1" thickBot="1" x14ac:dyDescent="0.3">
      <c r="B49" s="243"/>
      <c r="C49" s="248" t="s">
        <v>277</v>
      </c>
      <c r="D49" s="304" t="s">
        <v>300</v>
      </c>
      <c r="E49" s="227"/>
      <c r="F49" s="227"/>
      <c r="G49" s="227"/>
      <c r="H49" s="227"/>
      <c r="I49" s="228"/>
      <c r="J49" s="305" t="s">
        <v>306</v>
      </c>
      <c r="K49" s="227"/>
      <c r="L49" s="227"/>
      <c r="M49" s="227"/>
      <c r="N49" s="227"/>
      <c r="O49" s="228"/>
      <c r="P49" s="230"/>
    </row>
    <row r="50" spans="2:16" ht="15.75" customHeight="1" thickTop="1" x14ac:dyDescent="0.25">
      <c r="B50" s="243"/>
      <c r="C50" s="251">
        <v>1</v>
      </c>
      <c r="D50" s="306" t="str">
        <f t="shared" ref="D50:D54" si="1">D38</f>
        <v>Lectura e interpretación y creación  de texto</v>
      </c>
      <c r="E50" s="253"/>
      <c r="F50" s="253"/>
      <c r="G50" s="253"/>
      <c r="H50" s="253"/>
      <c r="I50" s="254"/>
      <c r="J50" s="300" t="s">
        <v>428</v>
      </c>
      <c r="K50" s="253"/>
      <c r="L50" s="253"/>
      <c r="M50" s="253"/>
      <c r="N50" s="253"/>
      <c r="O50" s="254"/>
      <c r="P50" s="230"/>
    </row>
    <row r="51" spans="2:16" ht="15.75" customHeight="1" x14ac:dyDescent="0.25">
      <c r="B51" s="243"/>
      <c r="C51" s="266">
        <v>2</v>
      </c>
      <c r="D51" s="307" t="str">
        <f t="shared" si="1"/>
        <v>Categorias gramaticales</v>
      </c>
      <c r="E51" s="264"/>
      <c r="F51" s="264"/>
      <c r="G51" s="264"/>
      <c r="H51" s="264"/>
      <c r="I51" s="265"/>
      <c r="J51" s="301" t="s">
        <v>429</v>
      </c>
      <c r="K51" s="264"/>
      <c r="L51" s="264"/>
      <c r="M51" s="264"/>
      <c r="N51" s="264"/>
      <c r="O51" s="265"/>
      <c r="P51" s="230"/>
    </row>
    <row r="52" spans="2:16" ht="15.75" customHeight="1" x14ac:dyDescent="0.25">
      <c r="B52" s="243"/>
      <c r="C52" s="266">
        <v>3</v>
      </c>
      <c r="D52" s="307">
        <f t="shared" si="1"/>
        <v>0</v>
      </c>
      <c r="E52" s="264"/>
      <c r="F52" s="264"/>
      <c r="G52" s="264"/>
      <c r="H52" s="264"/>
      <c r="I52" s="265"/>
      <c r="J52" s="301"/>
      <c r="K52" s="264"/>
      <c r="L52" s="264"/>
      <c r="M52" s="264"/>
      <c r="N52" s="264"/>
      <c r="O52" s="265"/>
      <c r="P52" s="230"/>
    </row>
    <row r="53" spans="2:16" ht="15.75" customHeight="1" x14ac:dyDescent="0.25">
      <c r="B53" s="243"/>
      <c r="C53" s="266">
        <v>4</v>
      </c>
      <c r="D53" s="307">
        <f t="shared" si="1"/>
        <v>0</v>
      </c>
      <c r="E53" s="264"/>
      <c r="F53" s="264"/>
      <c r="G53" s="264"/>
      <c r="H53" s="264"/>
      <c r="I53" s="265"/>
      <c r="J53" s="301"/>
      <c r="K53" s="264"/>
      <c r="L53" s="264"/>
      <c r="M53" s="264"/>
      <c r="N53" s="264"/>
      <c r="O53" s="265"/>
      <c r="P53" s="230"/>
    </row>
    <row r="54" spans="2:16" ht="15.75" customHeight="1" thickBot="1" x14ac:dyDescent="0.3">
      <c r="B54" s="243"/>
      <c r="C54" s="267">
        <v>5</v>
      </c>
      <c r="D54" s="308">
        <f t="shared" si="1"/>
        <v>0</v>
      </c>
      <c r="E54" s="269"/>
      <c r="F54" s="269"/>
      <c r="G54" s="269"/>
      <c r="H54" s="269"/>
      <c r="I54" s="270"/>
      <c r="J54" s="302"/>
      <c r="K54" s="269"/>
      <c r="L54" s="269"/>
      <c r="M54" s="269"/>
      <c r="N54" s="269"/>
      <c r="O54" s="270"/>
      <c r="P54" s="230"/>
    </row>
    <row r="55" spans="2:16" ht="15.75" customHeight="1" thickTop="1" thickBot="1" x14ac:dyDescent="0.3">
      <c r="B55" s="237"/>
      <c r="C55" s="238"/>
      <c r="D55" s="238"/>
      <c r="E55" s="238"/>
      <c r="F55" s="238"/>
      <c r="G55" s="238"/>
      <c r="H55" s="303"/>
      <c r="I55" s="303"/>
      <c r="J55" s="303"/>
      <c r="K55" s="273"/>
      <c r="L55" s="274"/>
      <c r="M55" s="238"/>
      <c r="N55" s="238"/>
      <c r="O55" s="238"/>
      <c r="P55" s="239"/>
    </row>
    <row r="56" spans="2:16" ht="113.25" customHeight="1" thickTop="1" thickBot="1" x14ac:dyDescent="0.3"/>
    <row r="57" spans="2:16" ht="15.75" customHeight="1" thickTop="1" thickBot="1" x14ac:dyDescent="0.3">
      <c r="B57" s="226" t="s">
        <v>307</v>
      </c>
      <c r="C57" s="227"/>
      <c r="D57" s="227"/>
      <c r="E57" s="227"/>
      <c r="F57" s="227"/>
      <c r="G57" s="227"/>
      <c r="H57" s="227"/>
      <c r="I57" s="227"/>
      <c r="J57" s="227"/>
      <c r="K57" s="227"/>
      <c r="L57" s="227"/>
      <c r="M57" s="227"/>
      <c r="N57" s="227"/>
      <c r="O57" s="227"/>
      <c r="P57" s="228"/>
    </row>
    <row r="58" spans="2:16" ht="15.75" customHeight="1" thickTop="1" x14ac:dyDescent="0.25">
      <c r="B58" s="243"/>
      <c r="P58" s="242"/>
    </row>
    <row r="59" spans="2:16" ht="15.75" customHeight="1" x14ac:dyDescent="0.25">
      <c r="B59" s="243"/>
      <c r="C59" s="298" t="s">
        <v>308</v>
      </c>
      <c r="D59" s="264"/>
      <c r="E59" s="264"/>
      <c r="F59" s="264"/>
      <c r="G59" s="264"/>
      <c r="H59" s="264"/>
      <c r="I59" s="264"/>
      <c r="J59" s="264"/>
      <c r="K59" s="264"/>
      <c r="L59" s="264"/>
      <c r="M59" s="264"/>
      <c r="N59" s="264"/>
      <c r="O59" s="294"/>
      <c r="P59" s="230"/>
    </row>
    <row r="60" spans="2:16" ht="15.75" customHeight="1" thickBot="1" x14ac:dyDescent="0.3">
      <c r="B60" s="243"/>
      <c r="H60" s="299"/>
      <c r="I60" s="299"/>
      <c r="J60" s="299"/>
      <c r="P60" s="230"/>
    </row>
    <row r="61" spans="2:16" ht="15.75" customHeight="1" thickTop="1" thickBot="1" x14ac:dyDescent="0.3">
      <c r="B61" s="243"/>
      <c r="C61" s="248" t="s">
        <v>277</v>
      </c>
      <c r="D61" s="304" t="s">
        <v>300</v>
      </c>
      <c r="E61" s="227"/>
      <c r="F61" s="227"/>
      <c r="G61" s="227"/>
      <c r="H61" s="227"/>
      <c r="I61" s="228"/>
      <c r="J61" s="304" t="s">
        <v>309</v>
      </c>
      <c r="K61" s="227"/>
      <c r="L61" s="227"/>
      <c r="M61" s="228"/>
      <c r="N61" s="304" t="s">
        <v>310</v>
      </c>
      <c r="O61" s="228"/>
      <c r="P61" s="230"/>
    </row>
    <row r="62" spans="2:16" ht="15.75" customHeight="1" thickTop="1" x14ac:dyDescent="0.25">
      <c r="B62" s="243"/>
      <c r="C62" s="251">
        <v>1</v>
      </c>
      <c r="D62" s="306" t="str">
        <f t="shared" ref="D62:D66" si="2">D50</f>
        <v>Lectura e interpretación y creación  de texto</v>
      </c>
      <c r="E62" s="253"/>
      <c r="F62" s="253"/>
      <c r="G62" s="253"/>
      <c r="H62" s="253"/>
      <c r="I62" s="254"/>
      <c r="J62" s="309" t="s">
        <v>430</v>
      </c>
      <c r="K62" s="253"/>
      <c r="L62" s="253"/>
      <c r="M62" s="254"/>
      <c r="N62" s="309" t="s">
        <v>402</v>
      </c>
      <c r="O62" s="254"/>
      <c r="P62" s="230"/>
    </row>
    <row r="63" spans="2:16" ht="15.75" customHeight="1" x14ac:dyDescent="0.25">
      <c r="B63" s="243"/>
      <c r="C63" s="266">
        <v>2</v>
      </c>
      <c r="D63" s="307" t="str">
        <f t="shared" si="2"/>
        <v>Categorias gramaticales</v>
      </c>
      <c r="E63" s="264"/>
      <c r="F63" s="264"/>
      <c r="G63" s="264"/>
      <c r="H63" s="264"/>
      <c r="I63" s="265"/>
      <c r="J63" s="310" t="s">
        <v>431</v>
      </c>
      <c r="K63" s="264"/>
      <c r="L63" s="264"/>
      <c r="M63" s="265"/>
      <c r="N63" s="310" t="s">
        <v>404</v>
      </c>
      <c r="O63" s="265"/>
      <c r="P63" s="230"/>
    </row>
    <row r="64" spans="2:16" ht="15.75" customHeight="1" x14ac:dyDescent="0.25">
      <c r="B64" s="243"/>
      <c r="C64" s="266">
        <v>3</v>
      </c>
      <c r="D64" s="307">
        <f t="shared" si="2"/>
        <v>0</v>
      </c>
      <c r="E64" s="264"/>
      <c r="F64" s="264"/>
      <c r="G64" s="264"/>
      <c r="H64" s="264"/>
      <c r="I64" s="265"/>
      <c r="J64" s="310"/>
      <c r="K64" s="264"/>
      <c r="L64" s="264"/>
      <c r="M64" s="265"/>
      <c r="N64" s="310"/>
      <c r="O64" s="265"/>
      <c r="P64" s="230"/>
    </row>
    <row r="65" spans="2:16" ht="15.75" customHeight="1" x14ac:dyDescent="0.25">
      <c r="B65" s="243"/>
      <c r="C65" s="266">
        <v>4</v>
      </c>
      <c r="D65" s="307">
        <f t="shared" si="2"/>
        <v>0</v>
      </c>
      <c r="E65" s="264"/>
      <c r="F65" s="264"/>
      <c r="G65" s="264"/>
      <c r="H65" s="264"/>
      <c r="I65" s="265"/>
      <c r="J65" s="310"/>
      <c r="K65" s="264"/>
      <c r="L65" s="264"/>
      <c r="M65" s="265"/>
      <c r="N65" s="310"/>
      <c r="O65" s="265"/>
      <c r="P65" s="230"/>
    </row>
    <row r="66" spans="2:16" ht="15.75" customHeight="1" thickBot="1" x14ac:dyDescent="0.3">
      <c r="B66" s="243"/>
      <c r="C66" s="267">
        <v>5</v>
      </c>
      <c r="D66" s="308">
        <f t="shared" si="2"/>
        <v>0</v>
      </c>
      <c r="E66" s="269"/>
      <c r="F66" s="269"/>
      <c r="G66" s="269"/>
      <c r="H66" s="269"/>
      <c r="I66" s="270"/>
      <c r="J66" s="311"/>
      <c r="K66" s="269"/>
      <c r="L66" s="269"/>
      <c r="M66" s="270"/>
      <c r="N66" s="311"/>
      <c r="O66" s="270"/>
      <c r="P66" s="230"/>
    </row>
    <row r="67" spans="2:16" ht="15.75" customHeight="1" thickTop="1" thickBot="1" x14ac:dyDescent="0.3">
      <c r="B67" s="237"/>
      <c r="C67" s="238"/>
      <c r="D67" s="238"/>
      <c r="E67" s="238"/>
      <c r="F67" s="238"/>
      <c r="G67" s="238"/>
      <c r="H67" s="303"/>
      <c r="I67" s="303"/>
      <c r="J67" s="303"/>
      <c r="K67" s="273"/>
      <c r="L67" s="274"/>
      <c r="M67" s="238"/>
      <c r="N67" s="238"/>
      <c r="O67" s="238"/>
      <c r="P67" s="239"/>
    </row>
    <row r="68" spans="2:16" ht="15.75" customHeight="1" thickTop="1" thickBot="1" x14ac:dyDescent="0.3"/>
    <row r="69" spans="2:16" ht="15.75" customHeight="1" thickTop="1" thickBot="1" x14ac:dyDescent="0.3">
      <c r="B69" s="226" t="s">
        <v>311</v>
      </c>
      <c r="C69" s="227"/>
      <c r="D69" s="227"/>
      <c r="E69" s="227"/>
      <c r="F69" s="227"/>
      <c r="G69" s="227"/>
      <c r="H69" s="227"/>
      <c r="I69" s="227"/>
      <c r="J69" s="227"/>
      <c r="K69" s="227"/>
      <c r="L69" s="227"/>
      <c r="M69" s="227"/>
      <c r="N69" s="227"/>
      <c r="O69" s="227"/>
      <c r="P69" s="228"/>
    </row>
    <row r="70" spans="2:16" ht="15.75" customHeight="1" thickTop="1" x14ac:dyDescent="0.25">
      <c r="B70" s="243"/>
      <c r="P70" s="242"/>
    </row>
    <row r="71" spans="2:16" ht="15.75" customHeight="1" x14ac:dyDescent="0.25">
      <c r="B71" s="243"/>
      <c r="C71" s="298" t="s">
        <v>312</v>
      </c>
      <c r="D71" s="264"/>
      <c r="E71" s="264"/>
      <c r="F71" s="264"/>
      <c r="G71" s="264"/>
      <c r="H71" s="264"/>
      <c r="I71" s="264"/>
      <c r="J71" s="264"/>
      <c r="K71" s="264"/>
      <c r="L71" s="264"/>
      <c r="M71" s="264"/>
      <c r="N71" s="264"/>
      <c r="O71" s="294"/>
      <c r="P71" s="230"/>
    </row>
    <row r="72" spans="2:16" ht="15.75" customHeight="1" thickBot="1" x14ac:dyDescent="0.3">
      <c r="B72" s="243"/>
      <c r="H72" s="299"/>
      <c r="I72" s="299"/>
      <c r="J72" s="299"/>
      <c r="P72" s="230"/>
    </row>
    <row r="73" spans="2:16" ht="15.75" customHeight="1" thickTop="1" thickBot="1" x14ac:dyDescent="0.3">
      <c r="B73" s="243"/>
      <c r="C73" s="248" t="s">
        <v>277</v>
      </c>
      <c r="D73" s="304" t="s">
        <v>300</v>
      </c>
      <c r="E73" s="227"/>
      <c r="F73" s="227"/>
      <c r="G73" s="227"/>
      <c r="H73" s="227"/>
      <c r="I73" s="228"/>
      <c r="J73" s="304" t="s">
        <v>313</v>
      </c>
      <c r="K73" s="227"/>
      <c r="L73" s="227"/>
      <c r="M73" s="228"/>
      <c r="N73" s="304" t="s">
        <v>314</v>
      </c>
      <c r="O73" s="228"/>
      <c r="P73" s="230"/>
    </row>
    <row r="74" spans="2:16" ht="15.75" customHeight="1" thickTop="1" x14ac:dyDescent="0.25">
      <c r="B74" s="243"/>
      <c r="C74" s="251">
        <v>1</v>
      </c>
      <c r="D74" s="306" t="str">
        <f t="shared" ref="D74:D78" si="3">D62</f>
        <v>Lectura e interpretación y creación  de texto</v>
      </c>
      <c r="E74" s="253"/>
      <c r="F74" s="253"/>
      <c r="G74" s="253"/>
      <c r="H74" s="253"/>
      <c r="I74" s="254"/>
      <c r="J74" s="309" t="s">
        <v>432</v>
      </c>
      <c r="K74" s="253"/>
      <c r="L74" s="253"/>
      <c r="M74" s="254"/>
      <c r="N74" s="309" t="s">
        <v>433</v>
      </c>
      <c r="O74" s="254"/>
      <c r="P74" s="230"/>
    </row>
    <row r="75" spans="2:16" ht="15.75" customHeight="1" x14ac:dyDescent="0.25">
      <c r="B75" s="243"/>
      <c r="C75" s="266">
        <v>2</v>
      </c>
      <c r="D75" s="307" t="str">
        <f t="shared" si="3"/>
        <v>Categorias gramaticales</v>
      </c>
      <c r="E75" s="264"/>
      <c r="F75" s="264"/>
      <c r="G75" s="264"/>
      <c r="H75" s="264"/>
      <c r="I75" s="265"/>
      <c r="J75" s="310" t="s">
        <v>432</v>
      </c>
      <c r="K75" s="264"/>
      <c r="L75" s="264"/>
      <c r="M75" s="265"/>
      <c r="N75" s="310" t="s">
        <v>433</v>
      </c>
      <c r="O75" s="265"/>
      <c r="P75" s="230"/>
    </row>
    <row r="76" spans="2:16" ht="15.75" customHeight="1" x14ac:dyDescent="0.25">
      <c r="B76" s="243"/>
      <c r="C76" s="266">
        <v>3</v>
      </c>
      <c r="D76" s="307">
        <f t="shared" si="3"/>
        <v>0</v>
      </c>
      <c r="E76" s="264"/>
      <c r="F76" s="264"/>
      <c r="G76" s="264"/>
      <c r="H76" s="264"/>
      <c r="I76" s="265"/>
      <c r="J76" s="310"/>
      <c r="K76" s="264"/>
      <c r="L76" s="264"/>
      <c r="M76" s="265"/>
      <c r="N76" s="310"/>
      <c r="O76" s="265"/>
      <c r="P76" s="230"/>
    </row>
    <row r="77" spans="2:16" ht="15.75" customHeight="1" x14ac:dyDescent="0.25">
      <c r="B77" s="243"/>
      <c r="C77" s="266">
        <v>4</v>
      </c>
      <c r="D77" s="307">
        <f t="shared" si="3"/>
        <v>0</v>
      </c>
      <c r="E77" s="264"/>
      <c r="F77" s="264"/>
      <c r="G77" s="264"/>
      <c r="H77" s="264"/>
      <c r="I77" s="265"/>
      <c r="J77" s="310"/>
      <c r="K77" s="264"/>
      <c r="L77" s="264"/>
      <c r="M77" s="265"/>
      <c r="N77" s="310"/>
      <c r="O77" s="265"/>
      <c r="P77" s="230"/>
    </row>
    <row r="78" spans="2:16" ht="15.75" customHeight="1" thickBot="1" x14ac:dyDescent="0.3">
      <c r="B78" s="243"/>
      <c r="C78" s="267">
        <v>5</v>
      </c>
      <c r="D78" s="308">
        <f t="shared" si="3"/>
        <v>0</v>
      </c>
      <c r="E78" s="269"/>
      <c r="F78" s="269"/>
      <c r="G78" s="269"/>
      <c r="H78" s="269"/>
      <c r="I78" s="270"/>
      <c r="J78" s="311"/>
      <c r="K78" s="269"/>
      <c r="L78" s="269"/>
      <c r="M78" s="270"/>
      <c r="N78" s="311"/>
      <c r="O78" s="270"/>
      <c r="P78" s="230"/>
    </row>
    <row r="79" spans="2:16" ht="15.75" customHeight="1" thickTop="1" thickBot="1" x14ac:dyDescent="0.3">
      <c r="B79" s="237"/>
      <c r="C79" s="238"/>
      <c r="D79" s="238"/>
      <c r="E79" s="238"/>
      <c r="F79" s="238"/>
      <c r="G79" s="238"/>
      <c r="H79" s="303"/>
      <c r="I79" s="303"/>
      <c r="J79" s="303"/>
      <c r="K79" s="273"/>
      <c r="L79" s="274"/>
      <c r="M79" s="238"/>
      <c r="N79" s="238"/>
      <c r="O79" s="238"/>
      <c r="P79" s="239"/>
    </row>
    <row r="80" spans="2:16" ht="15.75" customHeight="1" thickTop="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84" priority="1">
      <formula>IF(D38=0,1,0)</formula>
    </cfRule>
  </conditionalFormatting>
  <conditionalFormatting sqref="D50:D54">
    <cfRule type="expression" dxfId="83" priority="2">
      <formula>IF(D50=0,1,0)</formula>
    </cfRule>
  </conditionalFormatting>
  <conditionalFormatting sqref="D62:D66">
    <cfRule type="expression" dxfId="82" priority="3">
      <formula>IF(D62=0,1,0)</formula>
    </cfRule>
  </conditionalFormatting>
  <conditionalFormatting sqref="D74:D78">
    <cfRule type="expression" dxfId="81" priority="4">
      <formula>IF(D74=0,1,0)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FA54-2746-4383-A8E1-B1383B425F30}">
  <dimension ref="B1:Q1000"/>
  <sheetViews>
    <sheetView workbookViewId="0">
      <selection sqref="A1:XFD1048576"/>
    </sheetView>
  </sheetViews>
  <sheetFormatPr baseColWidth="10" defaultColWidth="14.42578125" defaultRowHeight="15" x14ac:dyDescent="0.25"/>
  <cols>
    <col min="1" max="1" width="2" customWidth="1"/>
    <col min="2" max="2" width="2.140625" customWidth="1"/>
    <col min="3" max="3" width="11"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 min="18" max="26" width="10.7109375" customWidth="1"/>
  </cols>
  <sheetData>
    <row r="1" spans="2:16" ht="18" customHeight="1" thickTop="1" thickBot="1" x14ac:dyDescent="0.3">
      <c r="B1" s="223" t="s">
        <v>316</v>
      </c>
      <c r="C1" s="224"/>
      <c r="D1" s="224"/>
      <c r="E1" s="224"/>
      <c r="F1" s="224"/>
      <c r="G1" s="224"/>
      <c r="H1" s="224"/>
      <c r="I1" s="224"/>
      <c r="J1" s="224"/>
      <c r="K1" s="224"/>
      <c r="L1" s="224"/>
      <c r="M1" s="224"/>
      <c r="N1" s="224"/>
      <c r="O1" s="224"/>
      <c r="P1" s="225"/>
    </row>
    <row r="2" spans="2:16" ht="9" customHeight="1" thickTop="1" thickBot="1" x14ac:dyDescent="0.3"/>
    <row r="3" spans="2:16" ht="18.75" customHeight="1" thickTop="1" thickBot="1" x14ac:dyDescent="0.3">
      <c r="B3" s="226" t="s">
        <v>11</v>
      </c>
      <c r="C3" s="227"/>
      <c r="D3" s="227"/>
      <c r="E3" s="227"/>
      <c r="F3" s="227"/>
      <c r="G3" s="227"/>
      <c r="H3" s="227"/>
      <c r="I3" s="227"/>
      <c r="J3" s="227"/>
      <c r="K3" s="227"/>
      <c r="L3" s="227"/>
      <c r="M3" s="227"/>
      <c r="N3" s="227"/>
      <c r="O3" s="227"/>
      <c r="P3" s="228"/>
    </row>
    <row r="4" spans="2:16" ht="9" customHeight="1" thickTop="1" x14ac:dyDescent="0.25">
      <c r="B4" s="229"/>
      <c r="C4" s="66"/>
      <c r="D4" s="66"/>
      <c r="E4" s="66"/>
      <c r="F4" s="66"/>
      <c r="G4" s="66"/>
      <c r="H4" s="66"/>
      <c r="I4" s="66"/>
      <c r="J4" s="66"/>
      <c r="K4" s="66"/>
      <c r="L4" s="66"/>
      <c r="M4" s="66"/>
      <c r="N4" s="66"/>
      <c r="O4" s="66"/>
      <c r="P4" s="230"/>
    </row>
    <row r="5" spans="2:16" x14ac:dyDescent="0.25">
      <c r="B5" s="231"/>
      <c r="C5" s="181" t="s">
        <v>279</v>
      </c>
      <c r="D5" s="232"/>
      <c r="E5" s="232"/>
      <c r="F5" s="232"/>
      <c r="G5" s="232"/>
      <c r="H5" s="232"/>
      <c r="I5" s="232"/>
      <c r="J5" s="232"/>
      <c r="K5" s="232"/>
      <c r="L5" s="232"/>
      <c r="M5" s="232"/>
      <c r="N5" s="232"/>
      <c r="O5" s="84"/>
      <c r="P5" s="230"/>
    </row>
    <row r="6" spans="2:16" ht="9" customHeight="1" thickBot="1" x14ac:dyDescent="0.3">
      <c r="B6" s="231"/>
      <c r="C6" s="69"/>
      <c r="D6" s="69"/>
      <c r="E6" s="69"/>
      <c r="F6" s="69"/>
      <c r="G6" s="69"/>
      <c r="H6" s="69"/>
      <c r="I6" s="69"/>
      <c r="J6" s="69"/>
      <c r="K6" s="69"/>
      <c r="L6" s="69"/>
      <c r="M6" s="69"/>
      <c r="N6" s="69"/>
      <c r="O6" s="69"/>
      <c r="P6" s="230"/>
    </row>
    <row r="7" spans="2:16" ht="16.5" thickTop="1" thickBot="1" x14ac:dyDescent="0.3">
      <c r="B7" s="233"/>
      <c r="C7" s="182" t="s">
        <v>10</v>
      </c>
      <c r="D7" s="232"/>
      <c r="E7" s="69"/>
      <c r="F7" s="234" t="s">
        <v>373</v>
      </c>
      <c r="G7" s="227"/>
      <c r="H7" s="227"/>
      <c r="I7" s="227"/>
      <c r="J7" s="227"/>
      <c r="K7" s="228"/>
      <c r="L7" s="85" t="s">
        <v>13</v>
      </c>
      <c r="M7" s="72"/>
      <c r="N7" s="235">
        <v>254874000967</v>
      </c>
      <c r="O7" s="228"/>
      <c r="P7" s="230"/>
    </row>
    <row r="8" spans="2:16" ht="9" customHeight="1" thickTop="1" thickBot="1" x14ac:dyDescent="0.3">
      <c r="B8" s="231"/>
      <c r="C8" s="84"/>
      <c r="D8" s="69"/>
      <c r="E8" s="69"/>
      <c r="F8" s="69"/>
      <c r="G8" s="69"/>
      <c r="H8" s="69"/>
      <c r="I8" s="69"/>
      <c r="J8" s="69"/>
      <c r="K8" s="69"/>
      <c r="L8" s="73"/>
      <c r="M8" s="72"/>
      <c r="N8" s="69"/>
      <c r="O8" s="69"/>
      <c r="P8" s="230"/>
    </row>
    <row r="9" spans="2:16" ht="16.5" thickTop="1" thickBot="1" x14ac:dyDescent="0.3">
      <c r="B9" s="233"/>
      <c r="C9" s="182" t="s">
        <v>12</v>
      </c>
      <c r="D9" s="232"/>
      <c r="E9" s="69"/>
      <c r="F9" s="234" t="s">
        <v>272</v>
      </c>
      <c r="G9" s="227"/>
      <c r="H9" s="227"/>
      <c r="I9" s="227"/>
      <c r="J9" s="227"/>
      <c r="K9" s="228"/>
      <c r="L9" s="85" t="s">
        <v>14</v>
      </c>
      <c r="M9" s="72"/>
      <c r="N9" s="234" t="s">
        <v>331</v>
      </c>
      <c r="O9" s="228"/>
      <c r="P9" s="230"/>
    </row>
    <row r="10" spans="2:16" ht="9" customHeight="1" thickTop="1" thickBot="1" x14ac:dyDescent="0.3">
      <c r="B10" s="237"/>
      <c r="C10" s="238"/>
      <c r="D10" s="238"/>
      <c r="E10" s="238"/>
      <c r="F10" s="238"/>
      <c r="G10" s="238"/>
      <c r="H10" s="238"/>
      <c r="I10" s="238"/>
      <c r="J10" s="238"/>
      <c r="K10" s="238"/>
      <c r="L10" s="238"/>
      <c r="M10" s="238"/>
      <c r="N10" s="238"/>
      <c r="O10" s="238"/>
      <c r="P10" s="239"/>
    </row>
    <row r="11" spans="2:16" ht="9" customHeight="1" thickTop="1" thickBot="1" x14ac:dyDescent="0.3"/>
    <row r="12" spans="2:16" ht="17.25" thickTop="1" thickBot="1" x14ac:dyDescent="0.3">
      <c r="B12" s="226" t="s">
        <v>275</v>
      </c>
      <c r="C12" s="227"/>
      <c r="D12" s="227"/>
      <c r="E12" s="227"/>
      <c r="F12" s="227"/>
      <c r="G12" s="227"/>
      <c r="H12" s="227"/>
      <c r="I12" s="227"/>
      <c r="J12" s="227"/>
      <c r="K12" s="227"/>
      <c r="L12" s="227"/>
      <c r="M12" s="227"/>
      <c r="N12" s="227"/>
      <c r="O12" s="227"/>
      <c r="P12" s="228"/>
    </row>
    <row r="13" spans="2:16" ht="9" customHeight="1" thickTop="1" x14ac:dyDescent="0.25">
      <c r="B13" s="240"/>
      <c r="C13" s="241"/>
      <c r="D13" s="241"/>
      <c r="E13" s="241"/>
      <c r="F13" s="241"/>
      <c r="G13" s="241"/>
      <c r="H13" s="241"/>
      <c r="I13" s="241"/>
      <c r="J13" s="241"/>
      <c r="K13" s="241"/>
      <c r="L13" s="241"/>
      <c r="M13" s="241"/>
      <c r="N13" s="241"/>
      <c r="O13" s="241"/>
      <c r="P13" s="242"/>
    </row>
    <row r="14" spans="2:16" x14ac:dyDescent="0.25">
      <c r="B14" s="243"/>
      <c r="C14" s="181" t="s">
        <v>276</v>
      </c>
      <c r="D14" s="232"/>
      <c r="E14" s="232"/>
      <c r="F14" s="232"/>
      <c r="G14" s="232"/>
      <c r="H14" s="232"/>
      <c r="I14" s="232"/>
      <c r="J14" s="232"/>
      <c r="K14" s="232"/>
      <c r="L14" s="232"/>
      <c r="M14" s="232"/>
      <c r="N14" s="232"/>
      <c r="O14" s="84"/>
      <c r="P14" s="230"/>
    </row>
    <row r="15" spans="2:16" ht="9" customHeight="1" thickBot="1" x14ac:dyDescent="0.3">
      <c r="B15" s="243"/>
      <c r="C15" s="244"/>
      <c r="D15" s="244"/>
      <c r="E15" s="244"/>
      <c r="F15" s="244"/>
      <c r="G15" s="244"/>
      <c r="H15" s="244"/>
      <c r="I15" s="244"/>
      <c r="J15" s="244"/>
      <c r="K15" s="244"/>
      <c r="L15" s="244"/>
      <c r="M15" s="244"/>
      <c r="N15" s="244"/>
      <c r="O15" s="244"/>
      <c r="P15" s="230"/>
    </row>
    <row r="16" spans="2:16" ht="16.5" thickTop="1" thickBot="1" x14ac:dyDescent="0.3">
      <c r="B16" s="243"/>
      <c r="C16" s="69"/>
      <c r="D16" s="85" t="s">
        <v>0</v>
      </c>
      <c r="E16" s="69"/>
      <c r="F16" s="245" t="s">
        <v>374</v>
      </c>
      <c r="G16" s="227"/>
      <c r="H16" s="227"/>
      <c r="I16" s="227"/>
      <c r="J16" s="227"/>
      <c r="K16" s="228"/>
      <c r="L16" s="76" t="s">
        <v>15</v>
      </c>
      <c r="M16" s="72"/>
      <c r="N16" s="245" t="s">
        <v>32</v>
      </c>
      <c r="O16" s="228"/>
      <c r="P16" s="230"/>
    </row>
    <row r="17" spans="2:16" ht="9" customHeight="1" thickTop="1" thickBot="1" x14ac:dyDescent="0.3">
      <c r="B17" s="237"/>
      <c r="C17" s="238"/>
      <c r="D17" s="238"/>
      <c r="E17" s="238"/>
      <c r="F17" s="238"/>
      <c r="G17" s="238"/>
      <c r="H17" s="238"/>
      <c r="I17" s="238"/>
      <c r="J17" s="238"/>
      <c r="K17" s="238"/>
      <c r="L17" s="238"/>
      <c r="M17" s="238"/>
      <c r="N17" s="238"/>
      <c r="O17" s="238"/>
      <c r="P17" s="239"/>
    </row>
    <row r="18" spans="2:16" ht="9" customHeight="1" thickTop="1" thickBot="1" x14ac:dyDescent="0.3"/>
    <row r="19" spans="2:16" ht="17.25" thickTop="1" thickBot="1" x14ac:dyDescent="0.3">
      <c r="B19" s="226" t="s">
        <v>287</v>
      </c>
      <c r="C19" s="227"/>
      <c r="D19" s="227"/>
      <c r="E19" s="227"/>
      <c r="F19" s="227"/>
      <c r="G19" s="227"/>
      <c r="H19" s="228"/>
      <c r="I19" s="244"/>
      <c r="J19" s="226" t="s">
        <v>289</v>
      </c>
      <c r="K19" s="227"/>
      <c r="L19" s="227"/>
      <c r="M19" s="227"/>
      <c r="N19" s="227"/>
      <c r="O19" s="227"/>
      <c r="P19" s="228"/>
    </row>
    <row r="20" spans="2:16" ht="9" customHeight="1" thickTop="1" x14ac:dyDescent="0.25">
      <c r="B20" s="243"/>
      <c r="C20" s="244"/>
      <c r="D20" s="244"/>
      <c r="E20" s="244"/>
      <c r="F20" s="244"/>
      <c r="G20" s="244"/>
      <c r="H20" s="230"/>
      <c r="I20" s="244"/>
      <c r="J20" s="243"/>
      <c r="K20" s="241"/>
      <c r="L20" s="241"/>
      <c r="M20" s="241"/>
      <c r="N20" s="241"/>
      <c r="O20" s="241"/>
      <c r="P20" s="242"/>
    </row>
    <row r="21" spans="2:16" ht="58.5" customHeight="1" x14ac:dyDescent="0.25">
      <c r="B21" s="243"/>
      <c r="C21" s="221" t="s">
        <v>288</v>
      </c>
      <c r="D21" s="232"/>
      <c r="E21" s="232"/>
      <c r="F21" s="232"/>
      <c r="G21" s="232"/>
      <c r="H21" s="246"/>
      <c r="I21" s="190"/>
      <c r="J21" s="247"/>
      <c r="K21" s="221" t="s">
        <v>290</v>
      </c>
      <c r="L21" s="232"/>
      <c r="M21" s="232"/>
      <c r="N21" s="232"/>
      <c r="O21" s="232"/>
      <c r="P21" s="230"/>
    </row>
    <row r="22" spans="2:16" ht="9" customHeight="1" thickBot="1" x14ac:dyDescent="0.3">
      <c r="B22" s="243"/>
      <c r="C22" s="244"/>
      <c r="D22" s="244"/>
      <c r="E22" s="244"/>
      <c r="F22" s="244"/>
      <c r="G22" s="244"/>
      <c r="H22" s="230"/>
      <c r="I22" s="244"/>
      <c r="J22" s="243"/>
      <c r="K22" s="244"/>
      <c r="L22" s="244"/>
      <c r="M22" s="244"/>
      <c r="N22" s="244"/>
      <c r="O22" s="244"/>
      <c r="P22" s="230"/>
    </row>
    <row r="23" spans="2:16" ht="15.75" customHeight="1" thickTop="1" thickBot="1" x14ac:dyDescent="0.3">
      <c r="B23" s="243"/>
      <c r="C23" s="248" t="s">
        <v>277</v>
      </c>
      <c r="D23" s="249" t="s">
        <v>291</v>
      </c>
      <c r="E23" s="227"/>
      <c r="F23" s="227"/>
      <c r="G23" s="228"/>
      <c r="H23" s="250"/>
      <c r="J23" s="243"/>
      <c r="K23" s="248" t="s">
        <v>277</v>
      </c>
      <c r="L23" s="249" t="s">
        <v>291</v>
      </c>
      <c r="M23" s="227"/>
      <c r="N23" s="228"/>
      <c r="O23" s="248" t="s">
        <v>18</v>
      </c>
      <c r="P23" s="230"/>
    </row>
    <row r="24" spans="2:16" ht="18.75" customHeight="1" thickTop="1" x14ac:dyDescent="0.25">
      <c r="B24" s="243"/>
      <c r="C24" s="251">
        <v>1</v>
      </c>
      <c r="D24" s="252" t="s">
        <v>412</v>
      </c>
      <c r="E24" s="253"/>
      <c r="F24" s="253"/>
      <c r="G24" s="254"/>
      <c r="H24" s="255"/>
      <c r="I24" s="72"/>
      <c r="J24" s="256"/>
      <c r="K24" s="251">
        <v>1</v>
      </c>
      <c r="L24" s="257" t="str">
        <f t="shared" ref="L24:L43" si="0">D24</f>
        <v>Categorias Gramaticales</v>
      </c>
      <c r="M24" s="258"/>
      <c r="N24" s="259"/>
      <c r="O24" s="260" t="s">
        <v>19</v>
      </c>
      <c r="P24" s="230"/>
    </row>
    <row r="25" spans="2:16" ht="18.75" customHeight="1" x14ac:dyDescent="0.25">
      <c r="B25" s="243"/>
      <c r="C25" s="261">
        <v>2</v>
      </c>
      <c r="D25" s="262" t="s">
        <v>434</v>
      </c>
      <c r="E25" s="258"/>
      <c r="F25" s="258"/>
      <c r="G25" s="259"/>
      <c r="H25" s="255"/>
      <c r="I25" s="72"/>
      <c r="J25" s="256"/>
      <c r="K25" s="261">
        <v>2</v>
      </c>
      <c r="L25" s="263" t="str">
        <f t="shared" si="0"/>
        <v>Técnicas de Estudio</v>
      </c>
      <c r="M25" s="264"/>
      <c r="N25" s="265"/>
      <c r="O25" s="260" t="s">
        <v>19</v>
      </c>
      <c r="P25" s="230"/>
    </row>
    <row r="26" spans="2:16" ht="18.75" customHeight="1" x14ac:dyDescent="0.25">
      <c r="B26" s="243"/>
      <c r="C26" s="261">
        <v>3</v>
      </c>
      <c r="D26" s="262" t="s">
        <v>383</v>
      </c>
      <c r="E26" s="258"/>
      <c r="F26" s="258"/>
      <c r="G26" s="259"/>
      <c r="H26" s="255"/>
      <c r="I26" s="72"/>
      <c r="J26" s="256"/>
      <c r="K26" s="266">
        <v>3</v>
      </c>
      <c r="L26" s="263" t="str">
        <f t="shared" si="0"/>
        <v>Signos de puntuación</v>
      </c>
      <c r="M26" s="264"/>
      <c r="N26" s="265"/>
      <c r="O26" s="260" t="s">
        <v>19</v>
      </c>
      <c r="P26" s="230"/>
    </row>
    <row r="27" spans="2:16" ht="18.75" customHeight="1" x14ac:dyDescent="0.25">
      <c r="B27" s="243"/>
      <c r="C27" s="261">
        <v>4</v>
      </c>
      <c r="D27" s="262" t="s">
        <v>435</v>
      </c>
      <c r="E27" s="258"/>
      <c r="F27" s="258"/>
      <c r="G27" s="259"/>
      <c r="H27" s="255"/>
      <c r="I27" s="72"/>
      <c r="J27" s="256"/>
      <c r="K27" s="261">
        <v>4</v>
      </c>
      <c r="L27" s="263" t="str">
        <f t="shared" si="0"/>
        <v>Normas de presentación de trabajos</v>
      </c>
      <c r="M27" s="264"/>
      <c r="N27" s="265"/>
      <c r="O27" s="260" t="s">
        <v>19</v>
      </c>
      <c r="P27" s="230"/>
    </row>
    <row r="28" spans="2:16" ht="18.75" customHeight="1" x14ac:dyDescent="0.25">
      <c r="B28" s="243"/>
      <c r="C28" s="261">
        <v>5</v>
      </c>
      <c r="D28" s="262" t="s">
        <v>436</v>
      </c>
      <c r="E28" s="258"/>
      <c r="F28" s="258"/>
      <c r="G28" s="259"/>
      <c r="H28" s="255"/>
      <c r="I28" s="72"/>
      <c r="J28" s="256"/>
      <c r="K28" s="261">
        <v>5</v>
      </c>
      <c r="L28" s="263" t="str">
        <f t="shared" si="0"/>
        <v>Origen de la Lengua y literatura  Española</v>
      </c>
      <c r="M28" s="264"/>
      <c r="N28" s="265"/>
      <c r="O28" s="260" t="s">
        <v>19</v>
      </c>
      <c r="P28" s="230"/>
    </row>
    <row r="29" spans="2:16" ht="18.75" customHeight="1" x14ac:dyDescent="0.25">
      <c r="B29" s="243"/>
      <c r="C29" s="261">
        <v>6</v>
      </c>
      <c r="D29" s="262" t="s">
        <v>437</v>
      </c>
      <c r="E29" s="258"/>
      <c r="F29" s="258"/>
      <c r="G29" s="259"/>
      <c r="H29" s="255"/>
      <c r="I29" s="72"/>
      <c r="J29" s="256"/>
      <c r="K29" s="266">
        <v>6</v>
      </c>
      <c r="L29" s="263" t="str">
        <f t="shared" si="0"/>
        <v>La Prosa en el Siglo de Oro Español</v>
      </c>
      <c r="M29" s="264"/>
      <c r="N29" s="265"/>
      <c r="O29" s="260" t="s">
        <v>24</v>
      </c>
      <c r="P29" s="230"/>
    </row>
    <row r="30" spans="2:16" ht="18.75" customHeight="1" x14ac:dyDescent="0.25">
      <c r="B30" s="243"/>
      <c r="C30" s="261">
        <v>7</v>
      </c>
      <c r="D30" s="262" t="s">
        <v>438</v>
      </c>
      <c r="E30" s="258"/>
      <c r="F30" s="258"/>
      <c r="G30" s="259"/>
      <c r="H30" s="255"/>
      <c r="I30" s="72"/>
      <c r="J30" s="256"/>
      <c r="K30" s="261">
        <v>7</v>
      </c>
      <c r="L30" s="263" t="str">
        <f t="shared" si="0"/>
        <v>Romanticismo Español</v>
      </c>
      <c r="M30" s="264"/>
      <c r="N30" s="265"/>
      <c r="O30" s="260" t="s">
        <v>19</v>
      </c>
      <c r="P30" s="230"/>
    </row>
    <row r="31" spans="2:16" ht="18.75" customHeight="1" x14ac:dyDescent="0.25">
      <c r="B31" s="243"/>
      <c r="C31" s="261">
        <v>8</v>
      </c>
      <c r="D31" s="262" t="s">
        <v>380</v>
      </c>
      <c r="E31" s="258"/>
      <c r="F31" s="258"/>
      <c r="G31" s="259"/>
      <c r="H31" s="255"/>
      <c r="I31" s="72"/>
      <c r="J31" s="256"/>
      <c r="K31" s="261">
        <v>8</v>
      </c>
      <c r="L31" s="263" t="str">
        <f t="shared" si="0"/>
        <v>Figuras Literarias</v>
      </c>
      <c r="M31" s="264"/>
      <c r="N31" s="265"/>
      <c r="O31" s="260" t="s">
        <v>19</v>
      </c>
      <c r="P31" s="230"/>
    </row>
    <row r="32" spans="2:16" ht="18.75" customHeight="1" x14ac:dyDescent="0.25">
      <c r="B32" s="243"/>
      <c r="C32" s="261">
        <v>9</v>
      </c>
      <c r="D32" s="262" t="s">
        <v>439</v>
      </c>
      <c r="E32" s="258"/>
      <c r="F32" s="258"/>
      <c r="G32" s="259"/>
      <c r="H32" s="255"/>
      <c r="I32" s="72"/>
      <c r="J32" s="256"/>
      <c r="K32" s="266">
        <v>9</v>
      </c>
      <c r="L32" s="263" t="str">
        <f t="shared" si="0"/>
        <v>Caligrama y Acróstico</v>
      </c>
      <c r="M32" s="264"/>
      <c r="N32" s="265"/>
      <c r="O32" s="260" t="s">
        <v>19</v>
      </c>
      <c r="P32" s="230"/>
    </row>
    <row r="33" spans="2:16" ht="18.75" customHeight="1" x14ac:dyDescent="0.25">
      <c r="B33" s="243"/>
      <c r="C33" s="261">
        <v>10</v>
      </c>
      <c r="D33" s="262" t="s">
        <v>440</v>
      </c>
      <c r="E33" s="258"/>
      <c r="F33" s="258"/>
      <c r="G33" s="259"/>
      <c r="H33" s="255"/>
      <c r="I33" s="72"/>
      <c r="J33" s="256"/>
      <c r="K33" s="261">
        <v>10</v>
      </c>
      <c r="L33" s="263" t="str">
        <f t="shared" si="0"/>
        <v>Lectura Interpretativa, Argumentativa y propositiva</v>
      </c>
      <c r="M33" s="264"/>
      <c r="N33" s="265"/>
      <c r="O33" s="260" t="s">
        <v>19</v>
      </c>
      <c r="P33" s="230"/>
    </row>
    <row r="34" spans="2:16" ht="18.75" customHeight="1" x14ac:dyDescent="0.25">
      <c r="B34" s="243"/>
      <c r="C34" s="261">
        <v>11</v>
      </c>
      <c r="D34" s="262" t="s">
        <v>441</v>
      </c>
      <c r="E34" s="258"/>
      <c r="F34" s="258"/>
      <c r="G34" s="259"/>
      <c r="H34" s="255"/>
      <c r="I34" s="72"/>
      <c r="J34" s="256"/>
      <c r="K34" s="261">
        <v>11</v>
      </c>
      <c r="L34" s="263" t="str">
        <f t="shared" si="0"/>
        <v>Interpretación de Imágenes y creación de texto.</v>
      </c>
      <c r="M34" s="264"/>
      <c r="N34" s="265"/>
      <c r="O34" s="260" t="s">
        <v>19</v>
      </c>
      <c r="P34" s="230"/>
    </row>
    <row r="35" spans="2:16" ht="18.75" customHeight="1" x14ac:dyDescent="0.25">
      <c r="B35" s="243"/>
      <c r="C35" s="261">
        <v>12</v>
      </c>
      <c r="D35" s="262"/>
      <c r="E35" s="258"/>
      <c r="F35" s="258"/>
      <c r="G35" s="259"/>
      <c r="H35" s="255"/>
      <c r="I35" s="72"/>
      <c r="J35" s="256"/>
      <c r="K35" s="266">
        <v>12</v>
      </c>
      <c r="L35" s="263">
        <f t="shared" si="0"/>
        <v>0</v>
      </c>
      <c r="M35" s="264"/>
      <c r="N35" s="265"/>
      <c r="O35" s="260"/>
      <c r="P35" s="230"/>
    </row>
    <row r="36" spans="2:16" ht="18.75" customHeight="1" x14ac:dyDescent="0.25">
      <c r="B36" s="243"/>
      <c r="C36" s="261">
        <v>13</v>
      </c>
      <c r="D36" s="262"/>
      <c r="E36" s="258"/>
      <c r="F36" s="258"/>
      <c r="G36" s="259"/>
      <c r="H36" s="255"/>
      <c r="I36" s="72"/>
      <c r="J36" s="256"/>
      <c r="K36" s="266">
        <v>13</v>
      </c>
      <c r="L36" s="263">
        <f t="shared" si="0"/>
        <v>0</v>
      </c>
      <c r="M36" s="264"/>
      <c r="N36" s="265"/>
      <c r="O36" s="260"/>
      <c r="P36" s="230"/>
    </row>
    <row r="37" spans="2:16" ht="18.75" customHeight="1" x14ac:dyDescent="0.25">
      <c r="B37" s="243"/>
      <c r="C37" s="261">
        <v>14</v>
      </c>
      <c r="D37" s="262"/>
      <c r="E37" s="258"/>
      <c r="F37" s="258"/>
      <c r="G37" s="259"/>
      <c r="H37" s="255"/>
      <c r="I37" s="72"/>
      <c r="J37" s="256"/>
      <c r="K37" s="261">
        <v>14</v>
      </c>
      <c r="L37" s="263">
        <f t="shared" si="0"/>
        <v>0</v>
      </c>
      <c r="M37" s="264"/>
      <c r="N37" s="265"/>
      <c r="O37" s="260"/>
      <c r="P37" s="230"/>
    </row>
    <row r="38" spans="2:16" ht="18.75" customHeight="1" x14ac:dyDescent="0.25">
      <c r="B38" s="243"/>
      <c r="C38" s="261">
        <v>15</v>
      </c>
      <c r="D38" s="262"/>
      <c r="E38" s="258"/>
      <c r="F38" s="258"/>
      <c r="G38" s="259"/>
      <c r="H38" s="255"/>
      <c r="I38" s="72"/>
      <c r="J38" s="256"/>
      <c r="K38" s="266">
        <v>15</v>
      </c>
      <c r="L38" s="263">
        <f t="shared" si="0"/>
        <v>0</v>
      </c>
      <c r="M38" s="264"/>
      <c r="N38" s="265"/>
      <c r="O38" s="260"/>
      <c r="P38" s="230"/>
    </row>
    <row r="39" spans="2:16" ht="18.75" customHeight="1" x14ac:dyDescent="0.25">
      <c r="B39" s="243"/>
      <c r="C39" s="261">
        <v>16</v>
      </c>
      <c r="D39" s="262"/>
      <c r="E39" s="258"/>
      <c r="F39" s="258"/>
      <c r="G39" s="259"/>
      <c r="H39" s="255"/>
      <c r="I39" s="72"/>
      <c r="J39" s="256"/>
      <c r="K39" s="261">
        <v>16</v>
      </c>
      <c r="L39" s="263">
        <f t="shared" si="0"/>
        <v>0</v>
      </c>
      <c r="M39" s="264"/>
      <c r="N39" s="265"/>
      <c r="O39" s="260"/>
      <c r="P39" s="230"/>
    </row>
    <row r="40" spans="2:16" ht="18.75" customHeight="1" x14ac:dyDescent="0.25">
      <c r="B40" s="243"/>
      <c r="C40" s="261">
        <v>17</v>
      </c>
      <c r="D40" s="262"/>
      <c r="E40" s="258"/>
      <c r="F40" s="258"/>
      <c r="G40" s="259"/>
      <c r="H40" s="255"/>
      <c r="I40" s="72"/>
      <c r="J40" s="256"/>
      <c r="K40" s="261">
        <v>17</v>
      </c>
      <c r="L40" s="263">
        <f t="shared" si="0"/>
        <v>0</v>
      </c>
      <c r="M40" s="264"/>
      <c r="N40" s="265"/>
      <c r="O40" s="260"/>
      <c r="P40" s="230"/>
    </row>
    <row r="41" spans="2:16" ht="18.75" customHeight="1" x14ac:dyDescent="0.25">
      <c r="B41" s="243"/>
      <c r="C41" s="261">
        <v>18</v>
      </c>
      <c r="D41" s="262"/>
      <c r="E41" s="258"/>
      <c r="F41" s="258"/>
      <c r="G41" s="259"/>
      <c r="H41" s="255"/>
      <c r="I41" s="72"/>
      <c r="J41" s="256"/>
      <c r="K41" s="266">
        <v>18</v>
      </c>
      <c r="L41" s="263">
        <f t="shared" si="0"/>
        <v>0</v>
      </c>
      <c r="M41" s="264"/>
      <c r="N41" s="265"/>
      <c r="O41" s="260"/>
      <c r="P41" s="230"/>
    </row>
    <row r="42" spans="2:16" ht="18.75" customHeight="1" x14ac:dyDescent="0.25">
      <c r="B42" s="243"/>
      <c r="C42" s="261">
        <v>19</v>
      </c>
      <c r="D42" s="262"/>
      <c r="E42" s="258"/>
      <c r="F42" s="258"/>
      <c r="G42" s="259"/>
      <c r="H42" s="255"/>
      <c r="I42" s="72"/>
      <c r="J42" s="256"/>
      <c r="K42" s="261">
        <v>19</v>
      </c>
      <c r="L42" s="263">
        <f t="shared" si="0"/>
        <v>0</v>
      </c>
      <c r="M42" s="264"/>
      <c r="N42" s="265"/>
      <c r="O42" s="260"/>
      <c r="P42" s="230"/>
    </row>
    <row r="43" spans="2:16" ht="18.75" customHeight="1" thickBot="1" x14ac:dyDescent="0.3">
      <c r="B43" s="243"/>
      <c r="C43" s="267">
        <v>20</v>
      </c>
      <c r="D43" s="268"/>
      <c r="E43" s="269"/>
      <c r="F43" s="269"/>
      <c r="G43" s="270"/>
      <c r="H43" s="255"/>
      <c r="I43" s="72"/>
      <c r="J43" s="256"/>
      <c r="K43" s="267">
        <v>20</v>
      </c>
      <c r="L43" s="271">
        <f t="shared" si="0"/>
        <v>0</v>
      </c>
      <c r="M43" s="269"/>
      <c r="N43" s="270"/>
      <c r="O43" s="272"/>
      <c r="P43" s="230"/>
    </row>
    <row r="44" spans="2:16" ht="9" customHeight="1" thickTop="1" thickBot="1" x14ac:dyDescent="0.3">
      <c r="B44" s="237"/>
      <c r="C44" s="238"/>
      <c r="D44" s="238"/>
      <c r="E44" s="238"/>
      <c r="F44" s="238"/>
      <c r="G44" s="238"/>
      <c r="H44" s="239"/>
      <c r="I44" s="244"/>
      <c r="J44" s="237"/>
      <c r="K44" s="273"/>
      <c r="L44" s="274"/>
      <c r="M44" s="238"/>
      <c r="N44" s="238"/>
      <c r="O44" s="238"/>
      <c r="P44" s="239"/>
    </row>
    <row r="45" spans="2:16" ht="9" customHeight="1" thickTop="1" thickBot="1" x14ac:dyDescent="0.3">
      <c r="K45" s="275"/>
      <c r="L45" s="232"/>
    </row>
    <row r="46" spans="2:16" ht="15.75" customHeight="1" thickTop="1" thickBot="1" x14ac:dyDescent="0.3">
      <c r="B46" s="226" t="s">
        <v>292</v>
      </c>
      <c r="C46" s="227"/>
      <c r="D46" s="227"/>
      <c r="E46" s="227"/>
      <c r="F46" s="227"/>
      <c r="G46" s="227"/>
      <c r="H46" s="227"/>
      <c r="I46" s="227"/>
      <c r="J46" s="227"/>
      <c r="K46" s="227"/>
      <c r="L46" s="227"/>
      <c r="M46" s="227"/>
      <c r="N46" s="227"/>
      <c r="O46" s="227"/>
      <c r="P46" s="228"/>
    </row>
    <row r="47" spans="2:16" ht="9" customHeight="1" thickTop="1" x14ac:dyDescent="0.25">
      <c r="B47" s="240"/>
      <c r="C47" s="241"/>
      <c r="D47" s="241"/>
      <c r="E47" s="241"/>
      <c r="F47" s="241"/>
      <c r="G47" s="241"/>
      <c r="H47" s="241"/>
      <c r="I47" s="241"/>
      <c r="J47" s="241"/>
      <c r="K47" s="276"/>
      <c r="L47" s="277"/>
      <c r="M47" s="241"/>
      <c r="N47" s="241"/>
      <c r="O47" s="241"/>
      <c r="P47" s="242"/>
    </row>
    <row r="48" spans="2:16" ht="30" customHeight="1" x14ac:dyDescent="0.25">
      <c r="B48" s="243"/>
      <c r="C48" s="198" t="s">
        <v>293</v>
      </c>
      <c r="D48" s="232"/>
      <c r="E48" s="232"/>
      <c r="F48" s="232"/>
      <c r="G48" s="232"/>
      <c r="H48" s="232"/>
      <c r="I48" s="232"/>
      <c r="J48" s="232"/>
      <c r="K48" s="232"/>
      <c r="L48" s="232"/>
      <c r="M48" s="232"/>
      <c r="N48" s="232"/>
      <c r="O48" s="232"/>
      <c r="P48" s="278"/>
    </row>
    <row r="49" spans="2:17" ht="9" customHeight="1" thickBot="1" x14ac:dyDescent="0.3">
      <c r="B49" s="243"/>
      <c r="C49" s="201"/>
      <c r="D49" s="201"/>
      <c r="E49" s="201"/>
      <c r="F49" s="201"/>
      <c r="G49" s="201"/>
      <c r="H49" s="201"/>
      <c r="I49" s="201"/>
      <c r="J49" s="201"/>
      <c r="K49" s="201"/>
      <c r="L49" s="201"/>
      <c r="M49" s="201"/>
      <c r="N49" s="201"/>
      <c r="O49" s="201"/>
      <c r="P49" s="278"/>
    </row>
    <row r="50" spans="2:17" ht="15.75" customHeight="1" thickTop="1" thickBot="1" x14ac:dyDescent="0.3">
      <c r="B50" s="243"/>
      <c r="C50" s="201"/>
      <c r="D50" s="248" t="s">
        <v>277</v>
      </c>
      <c r="E50" s="249" t="s">
        <v>291</v>
      </c>
      <c r="F50" s="227"/>
      <c r="G50" s="227"/>
      <c r="H50" s="227"/>
      <c r="I50" s="227"/>
      <c r="J50" s="227"/>
      <c r="K50" s="228"/>
      <c r="L50" s="248" t="s">
        <v>18</v>
      </c>
      <c r="M50" s="249" t="s">
        <v>280</v>
      </c>
      <c r="N50" s="228"/>
      <c r="O50" s="201"/>
      <c r="P50" s="278"/>
    </row>
    <row r="51" spans="2:17" ht="18.75" customHeight="1" thickTop="1" x14ac:dyDescent="0.25">
      <c r="B51" s="243"/>
      <c r="C51" s="202">
        <f t="shared" ref="C51:C70" si="1">IF(L51="No trabajado",1,0)</f>
        <v>0</v>
      </c>
      <c r="D51" s="251">
        <v>1</v>
      </c>
      <c r="E51" s="279" t="str">
        <f t="shared" ref="E51:E70" si="2">D24</f>
        <v>Categorias Gramaticales</v>
      </c>
      <c r="F51" s="258"/>
      <c r="G51" s="258"/>
      <c r="H51" s="258"/>
      <c r="I51" s="258"/>
      <c r="J51" s="258"/>
      <c r="K51" s="259"/>
      <c r="L51" s="280" t="str">
        <f t="shared" ref="L51:L70" si="3">O24</f>
        <v>Trabajado</v>
      </c>
      <c r="M51" s="281" t="s">
        <v>282</v>
      </c>
      <c r="N51" s="259"/>
      <c r="O51" s="202">
        <f t="shared" ref="O51:O70" si="4">IF(M51="Bajo",1,0)</f>
        <v>0</v>
      </c>
      <c r="P51" s="282">
        <f t="shared" ref="P51:P70" si="5">IF(M51="Básico",-3,0)</f>
        <v>-3</v>
      </c>
      <c r="Q51" s="283">
        <f t="shared" ref="Q51:Q70" si="6">C51+O51+P51</f>
        <v>-3</v>
      </c>
    </row>
    <row r="52" spans="2:17" ht="18.75" customHeight="1" x14ac:dyDescent="0.25">
      <c r="B52" s="243"/>
      <c r="C52" s="202">
        <f t="shared" si="1"/>
        <v>0</v>
      </c>
      <c r="D52" s="266">
        <v>2</v>
      </c>
      <c r="E52" s="284" t="str">
        <f t="shared" si="2"/>
        <v>Técnicas de Estudio</v>
      </c>
      <c r="F52" s="264"/>
      <c r="G52" s="264"/>
      <c r="H52" s="264"/>
      <c r="I52" s="264"/>
      <c r="J52" s="264"/>
      <c r="K52" s="265"/>
      <c r="L52" s="285" t="str">
        <f t="shared" si="3"/>
        <v>Trabajado</v>
      </c>
      <c r="M52" s="286" t="s">
        <v>282</v>
      </c>
      <c r="N52" s="265"/>
      <c r="O52" s="202">
        <f t="shared" si="4"/>
        <v>0</v>
      </c>
      <c r="P52" s="282">
        <f t="shared" si="5"/>
        <v>-3</v>
      </c>
      <c r="Q52" s="283">
        <f t="shared" si="6"/>
        <v>-3</v>
      </c>
    </row>
    <row r="53" spans="2:17" ht="18.75" customHeight="1" x14ac:dyDescent="0.25">
      <c r="B53" s="243"/>
      <c r="C53" s="202">
        <f t="shared" si="1"/>
        <v>0</v>
      </c>
      <c r="D53" s="266">
        <v>3</v>
      </c>
      <c r="E53" s="284" t="str">
        <f t="shared" si="2"/>
        <v>Signos de puntuación</v>
      </c>
      <c r="F53" s="264"/>
      <c r="G53" s="264"/>
      <c r="H53" s="264"/>
      <c r="I53" s="264"/>
      <c r="J53" s="264"/>
      <c r="K53" s="265"/>
      <c r="L53" s="285" t="str">
        <f t="shared" si="3"/>
        <v>Trabajado</v>
      </c>
      <c r="M53" s="286" t="s">
        <v>282</v>
      </c>
      <c r="N53" s="265"/>
      <c r="O53" s="202">
        <f t="shared" si="4"/>
        <v>0</v>
      </c>
      <c r="P53" s="282">
        <f t="shared" si="5"/>
        <v>-3</v>
      </c>
      <c r="Q53" s="283">
        <f t="shared" si="6"/>
        <v>-3</v>
      </c>
    </row>
    <row r="54" spans="2:17" ht="18.75" customHeight="1" x14ac:dyDescent="0.25">
      <c r="B54" s="243"/>
      <c r="C54" s="202">
        <f t="shared" si="1"/>
        <v>0</v>
      </c>
      <c r="D54" s="266">
        <v>4</v>
      </c>
      <c r="E54" s="284" t="str">
        <f t="shared" si="2"/>
        <v>Normas de presentación de trabajos</v>
      </c>
      <c r="F54" s="264"/>
      <c r="G54" s="264"/>
      <c r="H54" s="264"/>
      <c r="I54" s="264"/>
      <c r="J54" s="264"/>
      <c r="K54" s="265"/>
      <c r="L54" s="285" t="str">
        <f t="shared" si="3"/>
        <v>Trabajado</v>
      </c>
      <c r="M54" s="286" t="s">
        <v>282</v>
      </c>
      <c r="N54" s="265"/>
      <c r="O54" s="202">
        <f t="shared" si="4"/>
        <v>0</v>
      </c>
      <c r="P54" s="282">
        <f t="shared" si="5"/>
        <v>-3</v>
      </c>
      <c r="Q54" s="283">
        <f t="shared" si="6"/>
        <v>-3</v>
      </c>
    </row>
    <row r="55" spans="2:17" ht="18.75" customHeight="1" x14ac:dyDescent="0.25">
      <c r="B55" s="243"/>
      <c r="C55" s="202">
        <f t="shared" si="1"/>
        <v>0</v>
      </c>
      <c r="D55" s="266">
        <v>5</v>
      </c>
      <c r="E55" s="284" t="str">
        <f t="shared" si="2"/>
        <v>Origen de la Lengua y literatura  Española</v>
      </c>
      <c r="F55" s="264"/>
      <c r="G55" s="264"/>
      <c r="H55" s="264"/>
      <c r="I55" s="264"/>
      <c r="J55" s="264"/>
      <c r="K55" s="265"/>
      <c r="L55" s="285" t="str">
        <f t="shared" si="3"/>
        <v>Trabajado</v>
      </c>
      <c r="M55" s="286" t="s">
        <v>282</v>
      </c>
      <c r="N55" s="265"/>
      <c r="O55" s="202">
        <f t="shared" si="4"/>
        <v>0</v>
      </c>
      <c r="P55" s="282">
        <f t="shared" si="5"/>
        <v>-3</v>
      </c>
      <c r="Q55" s="283">
        <f t="shared" si="6"/>
        <v>-3</v>
      </c>
    </row>
    <row r="56" spans="2:17" ht="18.75" customHeight="1" x14ac:dyDescent="0.25">
      <c r="B56" s="243"/>
      <c r="C56" s="202">
        <f t="shared" si="1"/>
        <v>1</v>
      </c>
      <c r="D56" s="266">
        <v>6</v>
      </c>
      <c r="E56" s="284" t="str">
        <f t="shared" si="2"/>
        <v>La Prosa en el Siglo de Oro Español</v>
      </c>
      <c r="F56" s="264"/>
      <c r="G56" s="264"/>
      <c r="H56" s="264"/>
      <c r="I56" s="264"/>
      <c r="J56" s="264"/>
      <c r="K56" s="265"/>
      <c r="L56" s="285" t="str">
        <f t="shared" si="3"/>
        <v>No trabajado</v>
      </c>
      <c r="M56" s="286"/>
      <c r="N56" s="265"/>
      <c r="O56" s="202">
        <f t="shared" si="4"/>
        <v>0</v>
      </c>
      <c r="P56" s="282">
        <f t="shared" si="5"/>
        <v>0</v>
      </c>
      <c r="Q56" s="283">
        <f t="shared" si="6"/>
        <v>1</v>
      </c>
    </row>
    <row r="57" spans="2:17" ht="18.75" customHeight="1" x14ac:dyDescent="0.25">
      <c r="B57" s="243"/>
      <c r="C57" s="202">
        <f t="shared" si="1"/>
        <v>0</v>
      </c>
      <c r="D57" s="266">
        <v>7</v>
      </c>
      <c r="E57" s="284" t="str">
        <f t="shared" si="2"/>
        <v>Romanticismo Español</v>
      </c>
      <c r="F57" s="264"/>
      <c r="G57" s="264"/>
      <c r="H57" s="264"/>
      <c r="I57" s="264"/>
      <c r="J57" s="264"/>
      <c r="K57" s="265"/>
      <c r="L57" s="285" t="str">
        <f t="shared" si="3"/>
        <v>Trabajado</v>
      </c>
      <c r="M57" s="286" t="s">
        <v>282</v>
      </c>
      <c r="N57" s="265"/>
      <c r="O57" s="202">
        <f t="shared" si="4"/>
        <v>0</v>
      </c>
      <c r="P57" s="282">
        <f t="shared" si="5"/>
        <v>-3</v>
      </c>
      <c r="Q57" s="283">
        <f t="shared" si="6"/>
        <v>-3</v>
      </c>
    </row>
    <row r="58" spans="2:17" ht="18.75" customHeight="1" x14ac:dyDescent="0.25">
      <c r="B58" s="243"/>
      <c r="C58" s="202">
        <f t="shared" si="1"/>
        <v>0</v>
      </c>
      <c r="D58" s="266">
        <v>8</v>
      </c>
      <c r="E58" s="284" t="str">
        <f t="shared" si="2"/>
        <v>Figuras Literarias</v>
      </c>
      <c r="F58" s="264"/>
      <c r="G58" s="264"/>
      <c r="H58" s="264"/>
      <c r="I58" s="264"/>
      <c r="J58" s="264"/>
      <c r="K58" s="265"/>
      <c r="L58" s="285" t="str">
        <f t="shared" si="3"/>
        <v>Trabajado</v>
      </c>
      <c r="M58" s="286" t="s">
        <v>282</v>
      </c>
      <c r="N58" s="265"/>
      <c r="O58" s="202">
        <f t="shared" si="4"/>
        <v>0</v>
      </c>
      <c r="P58" s="282">
        <f t="shared" si="5"/>
        <v>-3</v>
      </c>
      <c r="Q58" s="283">
        <f t="shared" si="6"/>
        <v>-3</v>
      </c>
    </row>
    <row r="59" spans="2:17" ht="18.75" customHeight="1" x14ac:dyDescent="0.25">
      <c r="B59" s="243"/>
      <c r="C59" s="202">
        <f t="shared" si="1"/>
        <v>0</v>
      </c>
      <c r="D59" s="266">
        <v>9</v>
      </c>
      <c r="E59" s="284" t="str">
        <f t="shared" si="2"/>
        <v>Caligrama y Acróstico</v>
      </c>
      <c r="F59" s="264"/>
      <c r="G59" s="264"/>
      <c r="H59" s="264"/>
      <c r="I59" s="264"/>
      <c r="J59" s="264"/>
      <c r="K59" s="265"/>
      <c r="L59" s="285" t="str">
        <f t="shared" si="3"/>
        <v>Trabajado</v>
      </c>
      <c r="M59" s="286" t="s">
        <v>282</v>
      </c>
      <c r="N59" s="265"/>
      <c r="O59" s="202">
        <f t="shared" si="4"/>
        <v>0</v>
      </c>
      <c r="P59" s="282">
        <f t="shared" si="5"/>
        <v>-3</v>
      </c>
      <c r="Q59" s="283">
        <f t="shared" si="6"/>
        <v>-3</v>
      </c>
    </row>
    <row r="60" spans="2:17" ht="18.75" customHeight="1" x14ac:dyDescent="0.25">
      <c r="B60" s="243"/>
      <c r="C60" s="202">
        <f t="shared" si="1"/>
        <v>0</v>
      </c>
      <c r="D60" s="266">
        <v>10</v>
      </c>
      <c r="E60" s="284" t="str">
        <f t="shared" si="2"/>
        <v>Lectura Interpretativa, Argumentativa y propositiva</v>
      </c>
      <c r="F60" s="264"/>
      <c r="G60" s="264"/>
      <c r="H60" s="264"/>
      <c r="I60" s="264"/>
      <c r="J60" s="264"/>
      <c r="K60" s="265"/>
      <c r="L60" s="285" t="str">
        <f t="shared" si="3"/>
        <v>Trabajado</v>
      </c>
      <c r="M60" s="286" t="s">
        <v>282</v>
      </c>
      <c r="N60" s="265"/>
      <c r="O60" s="202">
        <f t="shared" si="4"/>
        <v>0</v>
      </c>
      <c r="P60" s="282">
        <f t="shared" si="5"/>
        <v>-3</v>
      </c>
      <c r="Q60" s="283">
        <f t="shared" si="6"/>
        <v>-3</v>
      </c>
    </row>
    <row r="61" spans="2:17" ht="18.75" customHeight="1" x14ac:dyDescent="0.25">
      <c r="B61" s="243"/>
      <c r="C61" s="202">
        <f t="shared" si="1"/>
        <v>0</v>
      </c>
      <c r="D61" s="266">
        <v>11</v>
      </c>
      <c r="E61" s="284" t="str">
        <f t="shared" si="2"/>
        <v>Interpretación de Imágenes y creación de texto.</v>
      </c>
      <c r="F61" s="264"/>
      <c r="G61" s="264"/>
      <c r="H61" s="264"/>
      <c r="I61" s="264"/>
      <c r="J61" s="264"/>
      <c r="K61" s="265"/>
      <c r="L61" s="285" t="str">
        <f t="shared" si="3"/>
        <v>Trabajado</v>
      </c>
      <c r="M61" s="286" t="s">
        <v>282</v>
      </c>
      <c r="N61" s="265"/>
      <c r="O61" s="202">
        <f t="shared" si="4"/>
        <v>0</v>
      </c>
      <c r="P61" s="282">
        <f t="shared" si="5"/>
        <v>-3</v>
      </c>
      <c r="Q61" s="283">
        <f t="shared" si="6"/>
        <v>-3</v>
      </c>
    </row>
    <row r="62" spans="2:17" ht="18.75" customHeight="1" x14ac:dyDescent="0.25">
      <c r="B62" s="243"/>
      <c r="C62" s="202">
        <f t="shared" si="1"/>
        <v>0</v>
      </c>
      <c r="D62" s="266">
        <v>12</v>
      </c>
      <c r="E62" s="284">
        <f t="shared" si="2"/>
        <v>0</v>
      </c>
      <c r="F62" s="264"/>
      <c r="G62" s="264"/>
      <c r="H62" s="264"/>
      <c r="I62" s="264"/>
      <c r="J62" s="264"/>
      <c r="K62" s="265"/>
      <c r="L62" s="285">
        <f t="shared" si="3"/>
        <v>0</v>
      </c>
      <c r="M62" s="286"/>
      <c r="N62" s="265"/>
      <c r="O62" s="202">
        <f t="shared" si="4"/>
        <v>0</v>
      </c>
      <c r="P62" s="282">
        <f t="shared" si="5"/>
        <v>0</v>
      </c>
      <c r="Q62" s="283">
        <f t="shared" si="6"/>
        <v>0</v>
      </c>
    </row>
    <row r="63" spans="2:17" ht="18.75" customHeight="1" x14ac:dyDescent="0.25">
      <c r="B63" s="243"/>
      <c r="C63" s="202">
        <f t="shared" si="1"/>
        <v>0</v>
      </c>
      <c r="D63" s="266">
        <v>13</v>
      </c>
      <c r="E63" s="284">
        <f t="shared" si="2"/>
        <v>0</v>
      </c>
      <c r="F63" s="264"/>
      <c r="G63" s="264"/>
      <c r="H63" s="264"/>
      <c r="I63" s="264"/>
      <c r="J63" s="264"/>
      <c r="K63" s="265"/>
      <c r="L63" s="285">
        <f t="shared" si="3"/>
        <v>0</v>
      </c>
      <c r="M63" s="286"/>
      <c r="N63" s="265"/>
      <c r="O63" s="202">
        <f t="shared" si="4"/>
        <v>0</v>
      </c>
      <c r="P63" s="282">
        <f t="shared" si="5"/>
        <v>0</v>
      </c>
      <c r="Q63" s="283">
        <f t="shared" si="6"/>
        <v>0</v>
      </c>
    </row>
    <row r="64" spans="2:17" ht="18.75" customHeight="1" x14ac:dyDescent="0.25">
      <c r="B64" s="243"/>
      <c r="C64" s="202">
        <f t="shared" si="1"/>
        <v>0</v>
      </c>
      <c r="D64" s="266">
        <v>14</v>
      </c>
      <c r="E64" s="284">
        <f t="shared" si="2"/>
        <v>0</v>
      </c>
      <c r="F64" s="264"/>
      <c r="G64" s="264"/>
      <c r="H64" s="264"/>
      <c r="I64" s="264"/>
      <c r="J64" s="264"/>
      <c r="K64" s="265"/>
      <c r="L64" s="285">
        <f t="shared" si="3"/>
        <v>0</v>
      </c>
      <c r="M64" s="286"/>
      <c r="N64" s="265"/>
      <c r="O64" s="202">
        <f t="shared" si="4"/>
        <v>0</v>
      </c>
      <c r="P64" s="282">
        <f t="shared" si="5"/>
        <v>0</v>
      </c>
      <c r="Q64" s="283">
        <f t="shared" si="6"/>
        <v>0</v>
      </c>
    </row>
    <row r="65" spans="2:17" ht="18.75" customHeight="1" x14ac:dyDescent="0.25">
      <c r="B65" s="243"/>
      <c r="C65" s="202">
        <f t="shared" si="1"/>
        <v>0</v>
      </c>
      <c r="D65" s="266">
        <v>15</v>
      </c>
      <c r="E65" s="284">
        <f t="shared" si="2"/>
        <v>0</v>
      </c>
      <c r="F65" s="264"/>
      <c r="G65" s="264"/>
      <c r="H65" s="264"/>
      <c r="I65" s="264"/>
      <c r="J65" s="264"/>
      <c r="K65" s="265"/>
      <c r="L65" s="285">
        <f t="shared" si="3"/>
        <v>0</v>
      </c>
      <c r="M65" s="286"/>
      <c r="N65" s="265"/>
      <c r="O65" s="202">
        <f t="shared" si="4"/>
        <v>0</v>
      </c>
      <c r="P65" s="282">
        <f t="shared" si="5"/>
        <v>0</v>
      </c>
      <c r="Q65" s="283">
        <f t="shared" si="6"/>
        <v>0</v>
      </c>
    </row>
    <row r="66" spans="2:17" ht="18.75" customHeight="1" x14ac:dyDescent="0.25">
      <c r="B66" s="243"/>
      <c r="C66" s="202">
        <f t="shared" si="1"/>
        <v>0</v>
      </c>
      <c r="D66" s="266">
        <v>16</v>
      </c>
      <c r="E66" s="284">
        <f t="shared" si="2"/>
        <v>0</v>
      </c>
      <c r="F66" s="264"/>
      <c r="G66" s="264"/>
      <c r="H66" s="264"/>
      <c r="I66" s="264"/>
      <c r="J66" s="264"/>
      <c r="K66" s="265"/>
      <c r="L66" s="285">
        <f t="shared" si="3"/>
        <v>0</v>
      </c>
      <c r="M66" s="286"/>
      <c r="N66" s="265"/>
      <c r="O66" s="202">
        <f t="shared" si="4"/>
        <v>0</v>
      </c>
      <c r="P66" s="282">
        <f t="shared" si="5"/>
        <v>0</v>
      </c>
      <c r="Q66" s="283">
        <f t="shared" si="6"/>
        <v>0</v>
      </c>
    </row>
    <row r="67" spans="2:17" ht="18.75" customHeight="1" x14ac:dyDescent="0.25">
      <c r="B67" s="243"/>
      <c r="C67" s="202">
        <f t="shared" si="1"/>
        <v>0</v>
      </c>
      <c r="D67" s="266">
        <v>17</v>
      </c>
      <c r="E67" s="284">
        <f t="shared" si="2"/>
        <v>0</v>
      </c>
      <c r="F67" s="264"/>
      <c r="G67" s="264"/>
      <c r="H67" s="264"/>
      <c r="I67" s="264"/>
      <c r="J67" s="264"/>
      <c r="K67" s="265"/>
      <c r="L67" s="285">
        <f t="shared" si="3"/>
        <v>0</v>
      </c>
      <c r="M67" s="286"/>
      <c r="N67" s="265"/>
      <c r="O67" s="202">
        <f t="shared" si="4"/>
        <v>0</v>
      </c>
      <c r="P67" s="282">
        <f t="shared" si="5"/>
        <v>0</v>
      </c>
      <c r="Q67" s="283">
        <f t="shared" si="6"/>
        <v>0</v>
      </c>
    </row>
    <row r="68" spans="2:17" ht="18.75" customHeight="1" x14ac:dyDescent="0.25">
      <c r="B68" s="243"/>
      <c r="C68" s="202">
        <f t="shared" si="1"/>
        <v>0</v>
      </c>
      <c r="D68" s="266">
        <v>18</v>
      </c>
      <c r="E68" s="284">
        <f t="shared" si="2"/>
        <v>0</v>
      </c>
      <c r="F68" s="264"/>
      <c r="G68" s="264"/>
      <c r="H68" s="264"/>
      <c r="I68" s="264"/>
      <c r="J68" s="264"/>
      <c r="K68" s="265"/>
      <c r="L68" s="285">
        <f t="shared" si="3"/>
        <v>0</v>
      </c>
      <c r="M68" s="286"/>
      <c r="N68" s="265"/>
      <c r="O68" s="202">
        <f t="shared" si="4"/>
        <v>0</v>
      </c>
      <c r="P68" s="282">
        <f t="shared" si="5"/>
        <v>0</v>
      </c>
      <c r="Q68" s="283">
        <f t="shared" si="6"/>
        <v>0</v>
      </c>
    </row>
    <row r="69" spans="2:17" ht="18.75" customHeight="1" x14ac:dyDescent="0.25">
      <c r="B69" s="243"/>
      <c r="C69" s="202">
        <f t="shared" si="1"/>
        <v>0</v>
      </c>
      <c r="D69" s="266">
        <v>19</v>
      </c>
      <c r="E69" s="284">
        <f t="shared" si="2"/>
        <v>0</v>
      </c>
      <c r="F69" s="264"/>
      <c r="G69" s="264"/>
      <c r="H69" s="264"/>
      <c r="I69" s="264"/>
      <c r="J69" s="264"/>
      <c r="K69" s="265"/>
      <c r="L69" s="285">
        <f t="shared" si="3"/>
        <v>0</v>
      </c>
      <c r="M69" s="286"/>
      <c r="N69" s="265"/>
      <c r="O69" s="202">
        <f t="shared" si="4"/>
        <v>0</v>
      </c>
      <c r="P69" s="282">
        <f t="shared" si="5"/>
        <v>0</v>
      </c>
      <c r="Q69" s="283">
        <f t="shared" si="6"/>
        <v>0</v>
      </c>
    </row>
    <row r="70" spans="2:17" ht="18.75" customHeight="1" thickBot="1" x14ac:dyDescent="0.3">
      <c r="B70" s="243"/>
      <c r="C70" s="202">
        <f t="shared" si="1"/>
        <v>0</v>
      </c>
      <c r="D70" s="267">
        <v>20</v>
      </c>
      <c r="E70" s="287">
        <f t="shared" si="2"/>
        <v>0</v>
      </c>
      <c r="F70" s="269"/>
      <c r="G70" s="269"/>
      <c r="H70" s="269"/>
      <c r="I70" s="269"/>
      <c r="J70" s="269"/>
      <c r="K70" s="270"/>
      <c r="L70" s="288">
        <f t="shared" si="3"/>
        <v>0</v>
      </c>
      <c r="M70" s="289"/>
      <c r="N70" s="270"/>
      <c r="O70" s="202">
        <f t="shared" si="4"/>
        <v>0</v>
      </c>
      <c r="P70" s="282">
        <f t="shared" si="5"/>
        <v>0</v>
      </c>
      <c r="Q70" s="283">
        <f t="shared" si="6"/>
        <v>0</v>
      </c>
    </row>
    <row r="71" spans="2:17" ht="9" customHeight="1" thickTop="1" thickBot="1" x14ac:dyDescent="0.3">
      <c r="B71" s="237"/>
      <c r="C71" s="238"/>
      <c r="D71" s="238"/>
      <c r="E71" s="238"/>
      <c r="F71" s="238"/>
      <c r="G71" s="238"/>
      <c r="H71" s="238"/>
      <c r="I71" s="238"/>
      <c r="J71" s="290">
        <f>O44</f>
        <v>0</v>
      </c>
      <c r="K71" s="290"/>
      <c r="L71" s="290"/>
      <c r="M71" s="290"/>
      <c r="N71" s="290"/>
      <c r="O71" s="290"/>
      <c r="P71" s="239"/>
    </row>
    <row r="72" spans="2:17" ht="6" customHeight="1" thickTop="1" thickBot="1" x14ac:dyDescent="0.3">
      <c r="B72" s="244"/>
      <c r="C72" s="244"/>
      <c r="D72" s="244"/>
      <c r="E72" s="244"/>
      <c r="F72" s="244"/>
      <c r="G72" s="244"/>
      <c r="H72" s="244"/>
      <c r="I72" s="244"/>
      <c r="J72" s="219"/>
      <c r="K72" s="219"/>
      <c r="L72" s="219"/>
      <c r="M72" s="219"/>
      <c r="N72" s="219"/>
      <c r="O72" s="219"/>
      <c r="P72" s="244"/>
    </row>
    <row r="73" spans="2:17" ht="16.5" customHeight="1" thickTop="1" thickBot="1" x14ac:dyDescent="0.3">
      <c r="B73" s="291" t="s">
        <v>285</v>
      </c>
      <c r="C73" s="227"/>
      <c r="D73" s="227"/>
      <c r="E73" s="227"/>
      <c r="F73" s="227"/>
      <c r="G73" s="227"/>
      <c r="H73" s="227"/>
      <c r="I73" s="227"/>
      <c r="J73" s="227"/>
      <c r="K73" s="227"/>
      <c r="L73" s="227"/>
      <c r="M73" s="227"/>
      <c r="N73" s="227"/>
      <c r="O73" s="227"/>
      <c r="P73" s="228"/>
    </row>
    <row r="74" spans="2:17" ht="9" customHeight="1" thickTop="1" x14ac:dyDescent="0.25">
      <c r="B74" s="240"/>
      <c r="C74" s="241"/>
      <c r="D74" s="241"/>
      <c r="E74" s="241"/>
      <c r="F74" s="241"/>
      <c r="G74" s="241"/>
      <c r="H74" s="241"/>
      <c r="I74" s="241"/>
      <c r="J74" s="292"/>
      <c r="K74" s="292"/>
      <c r="L74" s="292"/>
      <c r="M74" s="292"/>
      <c r="N74" s="292"/>
      <c r="O74" s="292"/>
      <c r="P74" s="242"/>
    </row>
    <row r="75" spans="2:17" ht="61.5" customHeight="1" x14ac:dyDescent="0.25">
      <c r="B75" s="243"/>
      <c r="C75" s="221" t="s">
        <v>286</v>
      </c>
      <c r="D75" s="232"/>
      <c r="E75" s="232"/>
      <c r="F75" s="232"/>
      <c r="G75" s="232"/>
      <c r="H75" s="232"/>
      <c r="I75" s="232"/>
      <c r="J75" s="232"/>
      <c r="K75" s="232"/>
      <c r="L75" s="232"/>
      <c r="M75" s="232"/>
      <c r="N75" s="232"/>
      <c r="O75" s="232"/>
      <c r="P75" s="230"/>
    </row>
    <row r="76" spans="2:17" ht="9" customHeight="1" thickBot="1" x14ac:dyDescent="0.3">
      <c r="B76" s="237"/>
      <c r="C76" s="238"/>
      <c r="D76" s="238"/>
      <c r="E76" s="238"/>
      <c r="F76" s="238"/>
      <c r="G76" s="238"/>
      <c r="H76" s="238"/>
      <c r="I76" s="238"/>
      <c r="J76" s="290"/>
      <c r="K76" s="290"/>
      <c r="L76" s="290"/>
      <c r="M76" s="290"/>
      <c r="N76" s="290"/>
      <c r="O76" s="290"/>
      <c r="P76" s="239"/>
    </row>
    <row r="77" spans="2:17" ht="9" customHeight="1" thickTop="1" thickBot="1" x14ac:dyDescent="0.3"/>
    <row r="78" spans="2:17" ht="15.75" customHeight="1" thickTop="1" thickBot="1" x14ac:dyDescent="0.3">
      <c r="B78" s="226" t="s">
        <v>278</v>
      </c>
      <c r="C78" s="227"/>
      <c r="D78" s="227"/>
      <c r="E78" s="227"/>
      <c r="F78" s="227"/>
      <c r="G78" s="227"/>
      <c r="H78" s="227"/>
      <c r="I78" s="227"/>
      <c r="J78" s="227"/>
      <c r="K78" s="227"/>
      <c r="L78" s="227"/>
      <c r="M78" s="227"/>
      <c r="N78" s="227"/>
      <c r="O78" s="227"/>
      <c r="P78" s="228"/>
    </row>
    <row r="79" spans="2:17" ht="9" customHeight="1" thickTop="1" x14ac:dyDescent="0.25">
      <c r="B79" s="240"/>
      <c r="C79" s="241"/>
      <c r="D79" s="241"/>
      <c r="E79" s="241"/>
      <c r="F79" s="241"/>
      <c r="G79" s="241"/>
      <c r="H79" s="241"/>
      <c r="I79" s="241"/>
      <c r="J79" s="241"/>
      <c r="K79" s="241"/>
      <c r="L79" s="241"/>
      <c r="M79" s="241"/>
      <c r="N79" s="241"/>
      <c r="O79" s="241"/>
      <c r="P79" s="242"/>
    </row>
    <row r="80" spans="2:17" ht="45" customHeight="1" x14ac:dyDescent="0.25">
      <c r="B80" s="243"/>
      <c r="C80" s="293" t="s">
        <v>384</v>
      </c>
      <c r="D80" s="264"/>
      <c r="E80" s="264"/>
      <c r="F80" s="264"/>
      <c r="G80" s="264"/>
      <c r="H80" s="264"/>
      <c r="I80" s="264"/>
      <c r="J80" s="264"/>
      <c r="K80" s="264"/>
      <c r="L80" s="264"/>
      <c r="M80" s="264"/>
      <c r="N80" s="264"/>
      <c r="O80" s="294"/>
      <c r="P80" s="230"/>
    </row>
    <row r="81" spans="2:16" ht="45" customHeight="1" x14ac:dyDescent="0.25">
      <c r="B81" s="243"/>
      <c r="C81" s="293" t="s">
        <v>442</v>
      </c>
      <c r="D81" s="264"/>
      <c r="E81" s="264"/>
      <c r="F81" s="264"/>
      <c r="G81" s="264"/>
      <c r="H81" s="264"/>
      <c r="I81" s="264"/>
      <c r="J81" s="264"/>
      <c r="K81" s="264"/>
      <c r="L81" s="264"/>
      <c r="M81" s="264"/>
      <c r="N81" s="264"/>
      <c r="O81" s="294"/>
      <c r="P81" s="230"/>
    </row>
    <row r="82" spans="2:16" ht="45" customHeight="1" x14ac:dyDescent="0.25">
      <c r="B82" s="243"/>
      <c r="C82" s="293" t="s">
        <v>443</v>
      </c>
      <c r="D82" s="264"/>
      <c r="E82" s="264"/>
      <c r="F82" s="264"/>
      <c r="G82" s="264"/>
      <c r="H82" s="264"/>
      <c r="I82" s="264"/>
      <c r="J82" s="264"/>
      <c r="K82" s="264"/>
      <c r="L82" s="264"/>
      <c r="M82" s="264"/>
      <c r="N82" s="264"/>
      <c r="O82" s="294"/>
      <c r="P82" s="230"/>
    </row>
    <row r="83" spans="2:16" ht="9" customHeight="1" thickBot="1" x14ac:dyDescent="0.3">
      <c r="B83" s="237"/>
      <c r="C83" s="238"/>
      <c r="D83" s="238"/>
      <c r="E83" s="238"/>
      <c r="F83" s="238"/>
      <c r="G83" s="238"/>
      <c r="H83" s="238"/>
      <c r="I83" s="238"/>
      <c r="J83" s="238"/>
      <c r="K83" s="238"/>
      <c r="L83" s="238"/>
      <c r="M83" s="238"/>
      <c r="N83" s="238"/>
      <c r="O83" s="238"/>
      <c r="P83" s="239"/>
    </row>
    <row r="84" spans="2:16" ht="15.75" customHeight="1" thickTop="1" x14ac:dyDescent="0.25"/>
    <row r="85" spans="2:16" ht="15.75" customHeight="1" x14ac:dyDescent="0.25"/>
    <row r="86" spans="2:16" ht="15.75" customHeight="1" x14ac:dyDescent="0.25"/>
    <row r="87" spans="2:16" ht="15.75" customHeight="1" x14ac:dyDescent="0.25"/>
    <row r="88" spans="2:16" ht="15.75" customHeight="1" x14ac:dyDescent="0.25"/>
    <row r="89" spans="2:16" ht="15.75" customHeight="1" x14ac:dyDescent="0.25"/>
    <row r="90" spans="2:16" ht="15.75" customHeight="1" x14ac:dyDescent="0.25"/>
    <row r="91" spans="2:16" ht="15.75" customHeight="1" x14ac:dyDescent="0.25"/>
    <row r="92" spans="2:16" ht="15.75" customHeight="1" x14ac:dyDescent="0.25"/>
    <row r="93" spans="2:16" ht="15.75" customHeight="1" x14ac:dyDescent="0.25"/>
    <row r="94" spans="2:16" ht="15.75" customHeight="1" x14ac:dyDescent="0.25"/>
    <row r="95" spans="2:16" ht="15.75" customHeight="1" x14ac:dyDescent="0.25"/>
    <row r="96" spans="2:16"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80" priority="1">
      <formula>IF(L24=0,1,0)</formula>
    </cfRule>
  </conditionalFormatting>
  <conditionalFormatting sqref="E51:N70">
    <cfRule type="expression" dxfId="79" priority="2">
      <formula>IF(Q51&lt;0,1,0)</formula>
    </cfRule>
  </conditionalFormatting>
  <conditionalFormatting sqref="E51:N70">
    <cfRule type="expression" dxfId="78" priority="3">
      <formula>IF(Q51&gt;0,1,0)</formula>
    </cfRule>
  </conditionalFormatting>
  <conditionalFormatting sqref="E51:K70">
    <cfRule type="expression" dxfId="77" priority="4">
      <formula>IF(E51=0,1,0)</formula>
    </cfRule>
  </conditionalFormatting>
  <conditionalFormatting sqref="L51:L70">
    <cfRule type="expression" dxfId="76" priority="5">
      <formula>IF(L51=0,1,0)</formula>
    </cfRule>
  </conditionalFormatting>
  <dataValidations count="3">
    <dataValidation type="list" allowBlank="1" showErrorMessage="1" sqref="N16" xr:uid="{58F6389D-F4DB-405D-BAE7-41B32ABE1086}">
      <formula1>Grado</formula1>
    </dataValidation>
    <dataValidation type="list" allowBlank="1" showErrorMessage="1" sqref="O24:O43" xr:uid="{962BB9FD-D038-4C1A-B3C4-464C5A15D458}">
      <formula1>Estado</formula1>
    </dataValidation>
    <dataValidation type="list" allowBlank="1" showErrorMessage="1" sqref="M51:M70" xr:uid="{36582D96-E754-4365-BB91-6D697A8B55ED}">
      <formula1>INDIRECT(O24)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FE98-CC58-4F56-90ED-573BE4299F2C}">
  <dimension ref="B1:P1000"/>
  <sheetViews>
    <sheetView workbookViewId="0">
      <selection activeCell="S17" sqref="S17"/>
    </sheetView>
  </sheetViews>
  <sheetFormatPr baseColWidth="10" defaultColWidth="14.42578125" defaultRowHeight="15" x14ac:dyDescent="0.25"/>
  <cols>
    <col min="1" max="1" width="2" customWidth="1"/>
    <col min="2" max="2" width="2.140625" customWidth="1"/>
    <col min="3" max="3" width="13.7109375" customWidth="1"/>
    <col min="5" max="5" width="2.140625" customWidth="1"/>
    <col min="6" max="6" width="10.710937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6" width="2.140625" customWidth="1"/>
    <col min="17" max="26" width="10.7109375" customWidth="1"/>
  </cols>
  <sheetData>
    <row r="1" spans="2:16" ht="18" customHeight="1" thickTop="1" thickBot="1" x14ac:dyDescent="0.3">
      <c r="B1" s="223" t="s">
        <v>315</v>
      </c>
      <c r="C1" s="224"/>
      <c r="D1" s="224"/>
      <c r="E1" s="224"/>
      <c r="F1" s="224"/>
      <c r="G1" s="224"/>
      <c r="H1" s="224"/>
      <c r="I1" s="224"/>
      <c r="J1" s="224"/>
      <c r="K1" s="224"/>
      <c r="L1" s="224"/>
      <c r="M1" s="224"/>
      <c r="N1" s="224"/>
      <c r="O1" s="224"/>
      <c r="P1" s="225"/>
    </row>
    <row r="2" spans="2:16" ht="9" customHeight="1" thickTop="1" thickBot="1" x14ac:dyDescent="0.3"/>
    <row r="3" spans="2:16" ht="18.75" customHeight="1" thickTop="1" thickBot="1" x14ac:dyDescent="0.3">
      <c r="B3" s="226" t="s">
        <v>11</v>
      </c>
      <c r="C3" s="227"/>
      <c r="D3" s="227"/>
      <c r="E3" s="227"/>
      <c r="F3" s="227"/>
      <c r="G3" s="227"/>
      <c r="H3" s="227"/>
      <c r="I3" s="227"/>
      <c r="J3" s="227"/>
      <c r="K3" s="227"/>
      <c r="L3" s="227"/>
      <c r="M3" s="227"/>
      <c r="N3" s="227"/>
      <c r="O3" s="227"/>
      <c r="P3" s="228"/>
    </row>
    <row r="4" spans="2:16" ht="9" customHeight="1" thickTop="1" x14ac:dyDescent="0.25">
      <c r="B4" s="229"/>
      <c r="C4" s="66"/>
      <c r="D4" s="66"/>
      <c r="E4" s="66"/>
      <c r="F4" s="66"/>
      <c r="G4" s="66"/>
      <c r="H4" s="66"/>
      <c r="I4" s="66"/>
      <c r="J4" s="66"/>
      <c r="K4" s="66"/>
      <c r="L4" s="66"/>
      <c r="M4" s="66"/>
      <c r="N4" s="66"/>
      <c r="O4" s="66"/>
      <c r="P4" s="230"/>
    </row>
    <row r="5" spans="2:16" x14ac:dyDescent="0.25">
      <c r="B5" s="231"/>
      <c r="C5" s="181" t="s">
        <v>279</v>
      </c>
      <c r="D5" s="232"/>
      <c r="E5" s="232"/>
      <c r="F5" s="232"/>
      <c r="G5" s="232"/>
      <c r="H5" s="232"/>
      <c r="I5" s="232"/>
      <c r="J5" s="232"/>
      <c r="K5" s="232"/>
      <c r="L5" s="232"/>
      <c r="M5" s="232"/>
      <c r="N5" s="232"/>
      <c r="O5" s="84"/>
      <c r="P5" s="230"/>
    </row>
    <row r="6" spans="2:16" ht="9" customHeight="1" thickBot="1" x14ac:dyDescent="0.3">
      <c r="B6" s="231"/>
      <c r="C6" s="69"/>
      <c r="D6" s="69"/>
      <c r="E6" s="69"/>
      <c r="F6" s="69"/>
      <c r="G6" s="69"/>
      <c r="H6" s="69"/>
      <c r="I6" s="69"/>
      <c r="J6" s="69"/>
      <c r="K6" s="69"/>
      <c r="L6" s="69"/>
      <c r="M6" s="69"/>
      <c r="N6" s="69"/>
      <c r="O6" s="69"/>
      <c r="P6" s="230"/>
    </row>
    <row r="7" spans="2:16" ht="16.5" thickTop="1" thickBot="1" x14ac:dyDescent="0.3">
      <c r="B7" s="233"/>
      <c r="C7" s="182" t="s">
        <v>10</v>
      </c>
      <c r="D7" s="232"/>
      <c r="E7" s="69"/>
      <c r="F7" s="234" t="s">
        <v>444</v>
      </c>
      <c r="G7" s="227"/>
      <c r="H7" s="227"/>
      <c r="I7" s="227"/>
      <c r="J7" s="227"/>
      <c r="K7" s="228"/>
      <c r="L7" s="85" t="s">
        <v>13</v>
      </c>
      <c r="M7" s="72"/>
      <c r="N7" s="234" t="s">
        <v>445</v>
      </c>
      <c r="O7" s="228"/>
      <c r="P7" s="230"/>
    </row>
    <row r="8" spans="2:16" ht="9" customHeight="1" thickTop="1" thickBot="1" x14ac:dyDescent="0.3">
      <c r="B8" s="231"/>
      <c r="C8" s="84"/>
      <c r="D8" s="69"/>
      <c r="E8" s="69"/>
      <c r="F8" s="69"/>
      <c r="G8" s="69"/>
      <c r="H8" s="69"/>
      <c r="I8" s="69"/>
      <c r="J8" s="69"/>
      <c r="K8" s="69"/>
      <c r="L8" s="73"/>
      <c r="M8" s="72"/>
      <c r="N8" s="69"/>
      <c r="O8" s="69"/>
      <c r="P8" s="230"/>
    </row>
    <row r="9" spans="2:16" ht="16.5" thickTop="1" thickBot="1" x14ac:dyDescent="0.3">
      <c r="B9" s="233"/>
      <c r="C9" s="182" t="s">
        <v>12</v>
      </c>
      <c r="D9" s="232"/>
      <c r="E9" s="69"/>
      <c r="F9" s="234" t="s">
        <v>184</v>
      </c>
      <c r="G9" s="227"/>
      <c r="H9" s="227"/>
      <c r="I9" s="227"/>
      <c r="J9" s="227"/>
      <c r="K9" s="228"/>
      <c r="L9" s="85" t="s">
        <v>14</v>
      </c>
      <c r="M9" s="72"/>
      <c r="N9" s="234" t="s">
        <v>331</v>
      </c>
      <c r="O9" s="228"/>
      <c r="P9" s="230"/>
    </row>
    <row r="10" spans="2:16" ht="9" customHeight="1" thickTop="1" thickBot="1" x14ac:dyDescent="0.3">
      <c r="B10" s="237"/>
      <c r="C10" s="238"/>
      <c r="D10" s="238"/>
      <c r="E10" s="238"/>
      <c r="F10" s="238"/>
      <c r="G10" s="238"/>
      <c r="H10" s="238"/>
      <c r="I10" s="238"/>
      <c r="J10" s="238"/>
      <c r="K10" s="238"/>
      <c r="L10" s="238"/>
      <c r="M10" s="238"/>
      <c r="N10" s="238"/>
      <c r="O10" s="238"/>
      <c r="P10" s="239"/>
    </row>
    <row r="11" spans="2:16" ht="9" customHeight="1" thickTop="1" thickBot="1" x14ac:dyDescent="0.3"/>
    <row r="12" spans="2:16" ht="17.25" thickTop="1" thickBot="1" x14ac:dyDescent="0.3">
      <c r="B12" s="226" t="s">
        <v>275</v>
      </c>
      <c r="C12" s="227"/>
      <c r="D12" s="227"/>
      <c r="E12" s="227"/>
      <c r="F12" s="227"/>
      <c r="G12" s="227"/>
      <c r="H12" s="227"/>
      <c r="I12" s="227"/>
      <c r="J12" s="227"/>
      <c r="K12" s="227"/>
      <c r="L12" s="227"/>
      <c r="M12" s="227"/>
      <c r="N12" s="227"/>
      <c r="O12" s="227"/>
      <c r="P12" s="228"/>
    </row>
    <row r="13" spans="2:16" ht="9" customHeight="1" thickTop="1" x14ac:dyDescent="0.25">
      <c r="B13" s="240"/>
      <c r="C13" s="241"/>
      <c r="D13" s="241"/>
      <c r="E13" s="241"/>
      <c r="F13" s="241"/>
      <c r="G13" s="241"/>
      <c r="H13" s="241"/>
      <c r="I13" s="241"/>
      <c r="J13" s="241"/>
      <c r="K13" s="241"/>
      <c r="L13" s="241"/>
      <c r="M13" s="241"/>
      <c r="N13" s="241"/>
      <c r="O13" s="241"/>
      <c r="P13" s="242"/>
    </row>
    <row r="14" spans="2:16" x14ac:dyDescent="0.25">
      <c r="B14" s="243"/>
      <c r="C14" s="181" t="s">
        <v>294</v>
      </c>
      <c r="D14" s="232"/>
      <c r="E14" s="232"/>
      <c r="F14" s="232"/>
      <c r="G14" s="232"/>
      <c r="H14" s="232"/>
      <c r="I14" s="232"/>
      <c r="J14" s="232"/>
      <c r="K14" s="232"/>
      <c r="L14" s="232"/>
      <c r="M14" s="232"/>
      <c r="N14" s="232"/>
      <c r="O14" s="84"/>
      <c r="P14" s="230"/>
    </row>
    <row r="15" spans="2:16" ht="9" customHeight="1" thickBot="1" x14ac:dyDescent="0.3">
      <c r="B15" s="243"/>
      <c r="P15" s="230"/>
    </row>
    <row r="16" spans="2:16" ht="16.5" thickTop="1" thickBot="1" x14ac:dyDescent="0.3">
      <c r="B16" s="243"/>
      <c r="C16" s="69"/>
      <c r="D16" s="85" t="s">
        <v>0</v>
      </c>
      <c r="E16" s="69"/>
      <c r="F16" s="295"/>
      <c r="G16" s="296"/>
      <c r="H16" s="296"/>
      <c r="I16" s="296"/>
      <c r="J16" s="296" t="s">
        <v>374</v>
      </c>
      <c r="K16" s="297"/>
      <c r="L16" s="76" t="s">
        <v>295</v>
      </c>
      <c r="M16" s="72"/>
      <c r="N16" s="295" t="s">
        <v>446</v>
      </c>
      <c r="O16" s="297"/>
      <c r="P16" s="230"/>
    </row>
    <row r="17" spans="2:16" ht="9" customHeight="1" thickTop="1" thickBot="1" x14ac:dyDescent="0.3">
      <c r="B17" s="243"/>
      <c r="P17" s="230"/>
    </row>
    <row r="18" spans="2:16" ht="16.5" thickTop="1" thickBot="1" x14ac:dyDescent="0.3">
      <c r="B18" s="243"/>
      <c r="C18" s="69"/>
      <c r="D18" s="85" t="s">
        <v>296</v>
      </c>
      <c r="E18" s="69"/>
      <c r="F18" s="295"/>
      <c r="G18" s="296" t="s">
        <v>447</v>
      </c>
      <c r="H18" s="296"/>
      <c r="I18" s="296"/>
      <c r="J18" s="296"/>
      <c r="K18" s="297"/>
      <c r="L18" s="76" t="s">
        <v>297</v>
      </c>
      <c r="M18" s="72"/>
      <c r="N18" s="295" t="s">
        <v>448</v>
      </c>
      <c r="O18" s="297"/>
      <c r="P18" s="230"/>
    </row>
    <row r="19" spans="2:16" ht="9" customHeight="1" thickTop="1" thickBot="1" x14ac:dyDescent="0.3">
      <c r="B19" s="237"/>
      <c r="C19" s="238"/>
      <c r="D19" s="238"/>
      <c r="E19" s="238"/>
      <c r="F19" s="238"/>
      <c r="G19" s="238"/>
      <c r="H19" s="238"/>
      <c r="I19" s="238"/>
      <c r="J19" s="238"/>
      <c r="K19" s="238"/>
      <c r="L19" s="238"/>
      <c r="M19" s="238"/>
      <c r="N19" s="238"/>
      <c r="O19" s="238"/>
      <c r="P19" s="239"/>
    </row>
    <row r="20" spans="2:16" ht="9" customHeight="1" thickTop="1" thickBot="1" x14ac:dyDescent="0.3"/>
    <row r="21" spans="2:16" ht="15.75" customHeight="1" thickTop="1" thickBot="1" x14ac:dyDescent="0.3">
      <c r="B21" s="226" t="s">
        <v>298</v>
      </c>
      <c r="C21" s="227"/>
      <c r="D21" s="227"/>
      <c r="E21" s="227"/>
      <c r="F21" s="227"/>
      <c r="G21" s="227"/>
      <c r="H21" s="227"/>
      <c r="I21" s="227"/>
      <c r="J21" s="227"/>
      <c r="K21" s="227"/>
      <c r="L21" s="227"/>
      <c r="M21" s="227"/>
      <c r="N21" s="227"/>
      <c r="O21" s="227"/>
      <c r="P21" s="228"/>
    </row>
    <row r="22" spans="2:16" ht="6.75" customHeight="1" thickTop="1" x14ac:dyDescent="0.25">
      <c r="B22" s="243"/>
      <c r="P22" s="242"/>
    </row>
    <row r="23" spans="2:16" ht="23.25" customHeight="1" x14ac:dyDescent="0.25">
      <c r="B23" s="243"/>
      <c r="C23" s="298" t="s">
        <v>299</v>
      </c>
      <c r="D23" s="264"/>
      <c r="E23" s="264"/>
      <c r="F23" s="264"/>
      <c r="G23" s="264"/>
      <c r="H23" s="264"/>
      <c r="I23" s="264"/>
      <c r="J23" s="264"/>
      <c r="K23" s="264"/>
      <c r="L23" s="264"/>
      <c r="M23" s="264"/>
      <c r="N23" s="264"/>
      <c r="O23" s="294"/>
      <c r="P23" s="230"/>
    </row>
    <row r="24" spans="2:16" ht="9" customHeight="1" thickBot="1" x14ac:dyDescent="0.3">
      <c r="B24" s="243"/>
      <c r="G24" s="299"/>
      <c r="H24" s="299"/>
      <c r="I24" s="299"/>
      <c r="J24" s="299"/>
      <c r="K24" s="299"/>
      <c r="P24" s="230"/>
    </row>
    <row r="25" spans="2:16" ht="15.75" customHeight="1" thickTop="1" thickBot="1" x14ac:dyDescent="0.3">
      <c r="B25" s="243"/>
      <c r="C25" s="248" t="s">
        <v>277</v>
      </c>
      <c r="D25" s="249" t="s">
        <v>300</v>
      </c>
      <c r="E25" s="227"/>
      <c r="F25" s="227"/>
      <c r="G25" s="227"/>
      <c r="H25" s="227"/>
      <c r="I25" s="227"/>
      <c r="J25" s="227"/>
      <c r="K25" s="227"/>
      <c r="L25" s="227"/>
      <c r="M25" s="227"/>
      <c r="N25" s="227"/>
      <c r="O25" s="228"/>
      <c r="P25" s="230"/>
    </row>
    <row r="26" spans="2:16" ht="18.75" customHeight="1" thickTop="1" x14ac:dyDescent="0.25">
      <c r="B26" s="243"/>
      <c r="C26" s="251">
        <v>1</v>
      </c>
      <c r="D26" s="300" t="s">
        <v>437</v>
      </c>
      <c r="E26" s="253"/>
      <c r="F26" s="253"/>
      <c r="G26" s="253"/>
      <c r="H26" s="253"/>
      <c r="I26" s="253"/>
      <c r="J26" s="253"/>
      <c r="K26" s="253"/>
      <c r="L26" s="253"/>
      <c r="M26" s="253"/>
      <c r="N26" s="253"/>
      <c r="O26" s="254"/>
      <c r="P26" s="230"/>
    </row>
    <row r="27" spans="2:16" ht="18.75" customHeight="1" x14ac:dyDescent="0.25">
      <c r="B27" s="243"/>
      <c r="C27" s="266">
        <v>2</v>
      </c>
      <c r="D27" s="301" t="s">
        <v>449</v>
      </c>
      <c r="E27" s="264"/>
      <c r="F27" s="264"/>
      <c r="G27" s="264"/>
      <c r="H27" s="264"/>
      <c r="I27" s="264"/>
      <c r="J27" s="264"/>
      <c r="K27" s="264"/>
      <c r="L27" s="264"/>
      <c r="M27" s="264"/>
      <c r="N27" s="264"/>
      <c r="O27" s="265"/>
      <c r="P27" s="230"/>
    </row>
    <row r="28" spans="2:16" ht="18.75" customHeight="1" x14ac:dyDescent="0.25">
      <c r="B28" s="243"/>
      <c r="C28" s="266">
        <v>3</v>
      </c>
      <c r="D28" s="301"/>
      <c r="E28" s="264"/>
      <c r="F28" s="264"/>
      <c r="G28" s="264"/>
      <c r="H28" s="264"/>
      <c r="I28" s="264"/>
      <c r="J28" s="264"/>
      <c r="K28" s="264"/>
      <c r="L28" s="264"/>
      <c r="M28" s="264"/>
      <c r="N28" s="264"/>
      <c r="O28" s="265"/>
      <c r="P28" s="230"/>
    </row>
    <row r="29" spans="2:16" ht="18.75" customHeight="1" x14ac:dyDescent="0.25">
      <c r="B29" s="243"/>
      <c r="C29" s="266">
        <v>4</v>
      </c>
      <c r="D29" s="301"/>
      <c r="E29" s="264"/>
      <c r="F29" s="264"/>
      <c r="G29" s="264"/>
      <c r="H29" s="264"/>
      <c r="I29" s="264"/>
      <c r="J29" s="264"/>
      <c r="K29" s="264"/>
      <c r="L29" s="264"/>
      <c r="M29" s="264"/>
      <c r="N29" s="264"/>
      <c r="O29" s="265"/>
      <c r="P29" s="230"/>
    </row>
    <row r="30" spans="2:16" ht="18.75" customHeight="1" thickBot="1" x14ac:dyDescent="0.3">
      <c r="B30" s="243"/>
      <c r="C30" s="267">
        <v>5</v>
      </c>
      <c r="D30" s="302"/>
      <c r="E30" s="269"/>
      <c r="F30" s="269"/>
      <c r="G30" s="269"/>
      <c r="H30" s="269"/>
      <c r="I30" s="269"/>
      <c r="J30" s="269"/>
      <c r="K30" s="269"/>
      <c r="L30" s="269"/>
      <c r="M30" s="269"/>
      <c r="N30" s="269"/>
      <c r="O30" s="270"/>
      <c r="P30" s="230"/>
    </row>
    <row r="31" spans="2:16" ht="9" customHeight="1" thickTop="1" thickBot="1" x14ac:dyDescent="0.3">
      <c r="B31" s="237"/>
      <c r="C31" s="238"/>
      <c r="D31" s="238"/>
      <c r="E31" s="238"/>
      <c r="F31" s="238"/>
      <c r="G31" s="238"/>
      <c r="H31" s="303"/>
      <c r="I31" s="303"/>
      <c r="J31" s="303"/>
      <c r="K31" s="273"/>
      <c r="L31" s="274"/>
      <c r="M31" s="238"/>
      <c r="N31" s="238"/>
      <c r="O31" s="238"/>
      <c r="P31" s="239"/>
    </row>
    <row r="32" spans="2:16" ht="78" customHeight="1" thickTop="1" thickBot="1" x14ac:dyDescent="0.3">
      <c r="K32" s="275"/>
      <c r="L32" s="232"/>
    </row>
    <row r="33" spans="2:16" ht="15.75" customHeight="1" thickTop="1" thickBot="1" x14ac:dyDescent="0.3">
      <c r="B33" s="226" t="s">
        <v>301</v>
      </c>
      <c r="C33" s="227"/>
      <c r="D33" s="227"/>
      <c r="E33" s="227"/>
      <c r="F33" s="227"/>
      <c r="G33" s="227"/>
      <c r="H33" s="227"/>
      <c r="I33" s="227"/>
      <c r="J33" s="227"/>
      <c r="K33" s="227"/>
      <c r="L33" s="227"/>
      <c r="M33" s="227"/>
      <c r="N33" s="227"/>
      <c r="O33" s="227"/>
      <c r="P33" s="228"/>
    </row>
    <row r="34" spans="2:16" ht="15.75" customHeight="1" thickTop="1" x14ac:dyDescent="0.25">
      <c r="B34" s="243"/>
      <c r="P34" s="242"/>
    </row>
    <row r="35" spans="2:16" ht="21" customHeight="1" x14ac:dyDescent="0.25">
      <c r="B35" s="243"/>
      <c r="C35" s="298" t="s">
        <v>302</v>
      </c>
      <c r="D35" s="264"/>
      <c r="E35" s="264"/>
      <c r="F35" s="264"/>
      <c r="G35" s="264"/>
      <c r="H35" s="264"/>
      <c r="I35" s="264"/>
      <c r="J35" s="264"/>
      <c r="K35" s="264"/>
      <c r="L35" s="264"/>
      <c r="M35" s="264"/>
      <c r="N35" s="264"/>
      <c r="O35" s="294"/>
      <c r="P35" s="230"/>
    </row>
    <row r="36" spans="2:16" ht="15.75" customHeight="1" thickBot="1" x14ac:dyDescent="0.3">
      <c r="B36" s="243"/>
      <c r="H36" s="299"/>
      <c r="I36" s="299"/>
      <c r="J36" s="299"/>
      <c r="P36" s="230"/>
    </row>
    <row r="37" spans="2:16" ht="15.75" customHeight="1" thickTop="1" thickBot="1" x14ac:dyDescent="0.3">
      <c r="B37" s="243"/>
      <c r="C37" s="248" t="s">
        <v>277</v>
      </c>
      <c r="D37" s="304" t="s">
        <v>300</v>
      </c>
      <c r="E37" s="227"/>
      <c r="F37" s="227"/>
      <c r="G37" s="227"/>
      <c r="H37" s="227"/>
      <c r="I37" s="228"/>
      <c r="J37" s="305" t="s">
        <v>303</v>
      </c>
      <c r="K37" s="227"/>
      <c r="L37" s="227"/>
      <c r="M37" s="227"/>
      <c r="N37" s="227"/>
      <c r="O37" s="228"/>
      <c r="P37" s="230"/>
    </row>
    <row r="38" spans="2:16" ht="15.75" customHeight="1" thickTop="1" x14ac:dyDescent="0.25">
      <c r="B38" s="243"/>
      <c r="C38" s="251">
        <v>1</v>
      </c>
      <c r="D38" s="306" t="str">
        <f t="shared" ref="D38:D42" si="0">D26</f>
        <v>La Prosa en el Siglo de Oro Español</v>
      </c>
      <c r="E38" s="253"/>
      <c r="F38" s="253"/>
      <c r="G38" s="253"/>
      <c r="H38" s="253"/>
      <c r="I38" s="254"/>
      <c r="J38" s="300" t="s">
        <v>450</v>
      </c>
      <c r="K38" s="253"/>
      <c r="L38" s="253"/>
      <c r="M38" s="253"/>
      <c r="N38" s="253"/>
      <c r="O38" s="254"/>
      <c r="P38" s="230"/>
    </row>
    <row r="39" spans="2:16" ht="15.75" customHeight="1" x14ac:dyDescent="0.25">
      <c r="B39" s="243"/>
      <c r="C39" s="266">
        <v>2</v>
      </c>
      <c r="D39" s="307" t="str">
        <f t="shared" si="0"/>
        <v>Lectura Interpretativa-argumentativa y propositiva</v>
      </c>
      <c r="E39" s="264"/>
      <c r="F39" s="264"/>
      <c r="G39" s="264"/>
      <c r="H39" s="264"/>
      <c r="I39" s="265"/>
      <c r="J39" s="301" t="s">
        <v>451</v>
      </c>
      <c r="K39" s="264"/>
      <c r="L39" s="264"/>
      <c r="M39" s="264"/>
      <c r="N39" s="264"/>
      <c r="O39" s="265"/>
      <c r="P39" s="230"/>
    </row>
    <row r="40" spans="2:16" ht="15.75" customHeight="1" x14ac:dyDescent="0.25">
      <c r="B40" s="243"/>
      <c r="C40" s="266">
        <v>3</v>
      </c>
      <c r="D40" s="307">
        <f t="shared" si="0"/>
        <v>0</v>
      </c>
      <c r="E40" s="264"/>
      <c r="F40" s="264"/>
      <c r="G40" s="264"/>
      <c r="H40" s="264"/>
      <c r="I40" s="265"/>
      <c r="J40" s="301"/>
      <c r="K40" s="264"/>
      <c r="L40" s="264"/>
      <c r="M40" s="264"/>
      <c r="N40" s="264"/>
      <c r="O40" s="265"/>
      <c r="P40" s="230"/>
    </row>
    <row r="41" spans="2:16" ht="15.75" customHeight="1" x14ac:dyDescent="0.25">
      <c r="B41" s="243"/>
      <c r="C41" s="266">
        <v>4</v>
      </c>
      <c r="D41" s="307">
        <f t="shared" si="0"/>
        <v>0</v>
      </c>
      <c r="E41" s="264"/>
      <c r="F41" s="264"/>
      <c r="G41" s="264"/>
      <c r="H41" s="264"/>
      <c r="I41" s="265"/>
      <c r="J41" s="301"/>
      <c r="K41" s="264"/>
      <c r="L41" s="264"/>
      <c r="M41" s="264"/>
      <c r="N41" s="264"/>
      <c r="O41" s="265"/>
      <c r="P41" s="230"/>
    </row>
    <row r="42" spans="2:16" ht="15.75" customHeight="1" thickBot="1" x14ac:dyDescent="0.3">
      <c r="B42" s="243"/>
      <c r="C42" s="267">
        <v>5</v>
      </c>
      <c r="D42" s="308">
        <f t="shared" si="0"/>
        <v>0</v>
      </c>
      <c r="E42" s="269"/>
      <c r="F42" s="269"/>
      <c r="G42" s="269"/>
      <c r="H42" s="269"/>
      <c r="I42" s="270"/>
      <c r="J42" s="302"/>
      <c r="K42" s="269"/>
      <c r="L42" s="269"/>
      <c r="M42" s="269"/>
      <c r="N42" s="269"/>
      <c r="O42" s="270"/>
      <c r="P42" s="230"/>
    </row>
    <row r="43" spans="2:16" ht="15.75" customHeight="1" thickTop="1" thickBot="1" x14ac:dyDescent="0.3">
      <c r="B43" s="237"/>
      <c r="C43" s="238"/>
      <c r="D43" s="238"/>
      <c r="E43" s="238"/>
      <c r="F43" s="238"/>
      <c r="G43" s="238"/>
      <c r="H43" s="238"/>
      <c r="I43" s="238"/>
      <c r="J43" s="303"/>
      <c r="K43" s="273"/>
      <c r="L43" s="274"/>
      <c r="M43" s="238"/>
      <c r="N43" s="238"/>
      <c r="O43" s="238"/>
      <c r="P43" s="239"/>
    </row>
    <row r="44" spans="2:16" ht="15.75" customHeight="1" thickTop="1" thickBot="1" x14ac:dyDescent="0.3"/>
    <row r="45" spans="2:16" ht="15.75" customHeight="1" thickTop="1" thickBot="1" x14ac:dyDescent="0.3">
      <c r="B45" s="226" t="s">
        <v>304</v>
      </c>
      <c r="C45" s="227"/>
      <c r="D45" s="227"/>
      <c r="E45" s="227"/>
      <c r="F45" s="227"/>
      <c r="G45" s="227"/>
      <c r="H45" s="227"/>
      <c r="I45" s="227"/>
      <c r="J45" s="227"/>
      <c r="K45" s="227"/>
      <c r="L45" s="227"/>
      <c r="M45" s="227"/>
      <c r="N45" s="227"/>
      <c r="O45" s="227"/>
      <c r="P45" s="228"/>
    </row>
    <row r="46" spans="2:16" ht="15.75" customHeight="1" thickTop="1" x14ac:dyDescent="0.25">
      <c r="B46" s="243"/>
      <c r="P46" s="242"/>
    </row>
    <row r="47" spans="2:16" ht="32.25" customHeight="1" x14ac:dyDescent="0.25">
      <c r="B47" s="243"/>
      <c r="C47" s="298" t="s">
        <v>305</v>
      </c>
      <c r="D47" s="264"/>
      <c r="E47" s="264"/>
      <c r="F47" s="264"/>
      <c r="G47" s="264"/>
      <c r="H47" s="264"/>
      <c r="I47" s="264"/>
      <c r="J47" s="264"/>
      <c r="K47" s="264"/>
      <c r="L47" s="264"/>
      <c r="M47" s="264"/>
      <c r="N47" s="264"/>
      <c r="O47" s="294"/>
      <c r="P47" s="230"/>
    </row>
    <row r="48" spans="2:16" ht="15.75" customHeight="1" thickBot="1" x14ac:dyDescent="0.3">
      <c r="B48" s="243"/>
      <c r="H48" s="299"/>
      <c r="I48" s="299"/>
      <c r="J48" s="299"/>
      <c r="P48" s="230"/>
    </row>
    <row r="49" spans="2:16" ht="15.75" customHeight="1" thickTop="1" thickBot="1" x14ac:dyDescent="0.3">
      <c r="B49" s="243"/>
      <c r="C49" s="248" t="s">
        <v>277</v>
      </c>
      <c r="D49" s="304" t="s">
        <v>300</v>
      </c>
      <c r="E49" s="227"/>
      <c r="F49" s="227"/>
      <c r="G49" s="227"/>
      <c r="H49" s="227"/>
      <c r="I49" s="228"/>
      <c r="J49" s="305" t="s">
        <v>306</v>
      </c>
      <c r="K49" s="227"/>
      <c r="L49" s="227"/>
      <c r="M49" s="227"/>
      <c r="N49" s="227"/>
      <c r="O49" s="228"/>
      <c r="P49" s="230"/>
    </row>
    <row r="50" spans="2:16" ht="15.75" customHeight="1" thickTop="1" x14ac:dyDescent="0.25">
      <c r="B50" s="243"/>
      <c r="C50" s="251">
        <v>1</v>
      </c>
      <c r="D50" s="306" t="str">
        <f t="shared" ref="D50:D54" si="1">D38</f>
        <v>La Prosa en el Siglo de Oro Español</v>
      </c>
      <c r="E50" s="253"/>
      <c r="F50" s="253"/>
      <c r="G50" s="253"/>
      <c r="H50" s="253"/>
      <c r="I50" s="254"/>
      <c r="J50" s="300" t="s">
        <v>452</v>
      </c>
      <c r="K50" s="253"/>
      <c r="L50" s="253"/>
      <c r="M50" s="253"/>
      <c r="N50" s="253"/>
      <c r="O50" s="254"/>
      <c r="P50" s="230"/>
    </row>
    <row r="51" spans="2:16" ht="15.75" customHeight="1" x14ac:dyDescent="0.25">
      <c r="B51" s="243"/>
      <c r="C51" s="266">
        <v>2</v>
      </c>
      <c r="D51" s="307" t="str">
        <f t="shared" si="1"/>
        <v>Lectura Interpretativa-argumentativa y propositiva</v>
      </c>
      <c r="E51" s="264"/>
      <c r="F51" s="264"/>
      <c r="G51" s="264"/>
      <c r="H51" s="264"/>
      <c r="I51" s="265"/>
      <c r="J51" s="301" t="s">
        <v>453</v>
      </c>
      <c r="K51" s="264"/>
      <c r="L51" s="264"/>
      <c r="M51" s="264"/>
      <c r="N51" s="264"/>
      <c r="O51" s="265"/>
      <c r="P51" s="230"/>
    </row>
    <row r="52" spans="2:16" ht="15.75" customHeight="1" x14ac:dyDescent="0.25">
      <c r="B52" s="243"/>
      <c r="C52" s="266">
        <v>3</v>
      </c>
      <c r="D52" s="307">
        <f t="shared" si="1"/>
        <v>0</v>
      </c>
      <c r="E52" s="264"/>
      <c r="F52" s="264"/>
      <c r="G52" s="264"/>
      <c r="H52" s="264"/>
      <c r="I52" s="265"/>
      <c r="J52" s="301"/>
      <c r="K52" s="264"/>
      <c r="L52" s="264"/>
      <c r="M52" s="264"/>
      <c r="N52" s="264"/>
      <c r="O52" s="265"/>
      <c r="P52" s="230"/>
    </row>
    <row r="53" spans="2:16" ht="15.75" customHeight="1" x14ac:dyDescent="0.25">
      <c r="B53" s="243"/>
      <c r="C53" s="266">
        <v>4</v>
      </c>
      <c r="D53" s="307">
        <f t="shared" si="1"/>
        <v>0</v>
      </c>
      <c r="E53" s="264"/>
      <c r="F53" s="264"/>
      <c r="G53" s="264"/>
      <c r="H53" s="264"/>
      <c r="I53" s="265"/>
      <c r="J53" s="301"/>
      <c r="K53" s="264"/>
      <c r="L53" s="264"/>
      <c r="M53" s="264"/>
      <c r="N53" s="264"/>
      <c r="O53" s="265"/>
      <c r="P53" s="230"/>
    </row>
    <row r="54" spans="2:16" ht="15.75" customHeight="1" thickBot="1" x14ac:dyDescent="0.3">
      <c r="B54" s="243"/>
      <c r="C54" s="267">
        <v>5</v>
      </c>
      <c r="D54" s="308">
        <f t="shared" si="1"/>
        <v>0</v>
      </c>
      <c r="E54" s="269"/>
      <c r="F54" s="269"/>
      <c r="G54" s="269"/>
      <c r="H54" s="269"/>
      <c r="I54" s="270"/>
      <c r="J54" s="302"/>
      <c r="K54" s="269"/>
      <c r="L54" s="269"/>
      <c r="M54" s="269"/>
      <c r="N54" s="269"/>
      <c r="O54" s="270"/>
      <c r="P54" s="230"/>
    </row>
    <row r="55" spans="2:16" ht="15.75" customHeight="1" thickTop="1" thickBot="1" x14ac:dyDescent="0.3">
      <c r="B55" s="237"/>
      <c r="C55" s="238"/>
      <c r="D55" s="238"/>
      <c r="E55" s="238"/>
      <c r="F55" s="238"/>
      <c r="G55" s="238"/>
      <c r="H55" s="303"/>
      <c r="I55" s="303"/>
      <c r="J55" s="303"/>
      <c r="K55" s="273"/>
      <c r="L55" s="274"/>
      <c r="M55" s="238"/>
      <c r="N55" s="238"/>
      <c r="O55" s="238"/>
      <c r="P55" s="239"/>
    </row>
    <row r="56" spans="2:16" ht="113.25" customHeight="1" thickTop="1" thickBot="1" x14ac:dyDescent="0.3"/>
    <row r="57" spans="2:16" ht="15.75" customHeight="1" thickTop="1" thickBot="1" x14ac:dyDescent="0.3">
      <c r="B57" s="226" t="s">
        <v>307</v>
      </c>
      <c r="C57" s="227"/>
      <c r="D57" s="227"/>
      <c r="E57" s="227"/>
      <c r="F57" s="227"/>
      <c r="G57" s="227"/>
      <c r="H57" s="227"/>
      <c r="I57" s="227"/>
      <c r="J57" s="227"/>
      <c r="K57" s="227"/>
      <c r="L57" s="227"/>
      <c r="M57" s="227"/>
      <c r="N57" s="227"/>
      <c r="O57" s="227"/>
      <c r="P57" s="228"/>
    </row>
    <row r="58" spans="2:16" ht="15.75" customHeight="1" thickTop="1" x14ac:dyDescent="0.25">
      <c r="B58" s="243"/>
      <c r="P58" s="242"/>
    </row>
    <row r="59" spans="2:16" ht="15.75" customHeight="1" x14ac:dyDescent="0.25">
      <c r="B59" s="243"/>
      <c r="C59" s="298" t="s">
        <v>308</v>
      </c>
      <c r="D59" s="264"/>
      <c r="E59" s="264"/>
      <c r="F59" s="264"/>
      <c r="G59" s="264"/>
      <c r="H59" s="264"/>
      <c r="I59" s="264"/>
      <c r="J59" s="264"/>
      <c r="K59" s="264"/>
      <c r="L59" s="264"/>
      <c r="M59" s="264"/>
      <c r="N59" s="264"/>
      <c r="O59" s="294"/>
      <c r="P59" s="230"/>
    </row>
    <row r="60" spans="2:16" ht="15.75" customHeight="1" thickBot="1" x14ac:dyDescent="0.3">
      <c r="B60" s="243"/>
      <c r="H60" s="299"/>
      <c r="I60" s="299"/>
      <c r="J60" s="299"/>
      <c r="P60" s="230"/>
    </row>
    <row r="61" spans="2:16" ht="15.75" customHeight="1" thickTop="1" thickBot="1" x14ac:dyDescent="0.3">
      <c r="B61" s="243"/>
      <c r="C61" s="248" t="s">
        <v>277</v>
      </c>
      <c r="D61" s="304" t="s">
        <v>300</v>
      </c>
      <c r="E61" s="227"/>
      <c r="F61" s="227"/>
      <c r="G61" s="227"/>
      <c r="H61" s="227"/>
      <c r="I61" s="228"/>
      <c r="J61" s="304" t="s">
        <v>309</v>
      </c>
      <c r="K61" s="227"/>
      <c r="L61" s="227"/>
      <c r="M61" s="228"/>
      <c r="N61" s="304" t="s">
        <v>310</v>
      </c>
      <c r="O61" s="228"/>
      <c r="P61" s="230"/>
    </row>
    <row r="62" spans="2:16" ht="15.75" customHeight="1" thickTop="1" x14ac:dyDescent="0.25">
      <c r="B62" s="243"/>
      <c r="C62" s="251">
        <v>1</v>
      </c>
      <c r="D62" s="306" t="str">
        <f t="shared" ref="D62:D66" si="2">D50</f>
        <v>La Prosa en el Siglo de Oro Español</v>
      </c>
      <c r="E62" s="253"/>
      <c r="F62" s="253"/>
      <c r="G62" s="253"/>
      <c r="H62" s="253"/>
      <c r="I62" s="254"/>
      <c r="J62" s="309" t="s">
        <v>454</v>
      </c>
      <c r="K62" s="253"/>
      <c r="L62" s="253"/>
      <c r="M62" s="254"/>
      <c r="N62" s="309" t="s">
        <v>455</v>
      </c>
      <c r="O62" s="254"/>
      <c r="P62" s="230"/>
    </row>
    <row r="63" spans="2:16" ht="15.75" customHeight="1" x14ac:dyDescent="0.25">
      <c r="B63" s="243"/>
      <c r="C63" s="266">
        <v>2</v>
      </c>
      <c r="D63" s="307" t="str">
        <f t="shared" si="2"/>
        <v>Lectura Interpretativa-argumentativa y propositiva</v>
      </c>
      <c r="E63" s="264"/>
      <c r="F63" s="264"/>
      <c r="G63" s="264"/>
      <c r="H63" s="264"/>
      <c r="I63" s="265"/>
      <c r="J63" s="310" t="s">
        <v>456</v>
      </c>
      <c r="K63" s="264"/>
      <c r="L63" s="264"/>
      <c r="M63" s="265"/>
      <c r="N63" s="310" t="s">
        <v>457</v>
      </c>
      <c r="O63" s="265"/>
      <c r="P63" s="230"/>
    </row>
    <row r="64" spans="2:16" ht="15.75" customHeight="1" x14ac:dyDescent="0.25">
      <c r="B64" s="243"/>
      <c r="C64" s="266">
        <v>3</v>
      </c>
      <c r="D64" s="307">
        <f t="shared" si="2"/>
        <v>0</v>
      </c>
      <c r="E64" s="264"/>
      <c r="F64" s="264"/>
      <c r="G64" s="264"/>
      <c r="H64" s="264"/>
      <c r="I64" s="265"/>
      <c r="J64" s="310"/>
      <c r="K64" s="264"/>
      <c r="L64" s="264"/>
      <c r="M64" s="265"/>
      <c r="N64" s="310"/>
      <c r="O64" s="265"/>
      <c r="P64" s="230"/>
    </row>
    <row r="65" spans="2:16" ht="15.75" customHeight="1" x14ac:dyDescent="0.25">
      <c r="B65" s="243"/>
      <c r="C65" s="266">
        <v>4</v>
      </c>
      <c r="D65" s="307">
        <f t="shared" si="2"/>
        <v>0</v>
      </c>
      <c r="E65" s="264"/>
      <c r="F65" s="264"/>
      <c r="G65" s="264"/>
      <c r="H65" s="264"/>
      <c r="I65" s="265"/>
      <c r="J65" s="310"/>
      <c r="K65" s="264"/>
      <c r="L65" s="264"/>
      <c r="M65" s="265"/>
      <c r="N65" s="310"/>
      <c r="O65" s="265"/>
      <c r="P65" s="230"/>
    </row>
    <row r="66" spans="2:16" ht="15.75" customHeight="1" thickBot="1" x14ac:dyDescent="0.3">
      <c r="B66" s="243"/>
      <c r="C66" s="267">
        <v>5</v>
      </c>
      <c r="D66" s="308">
        <f t="shared" si="2"/>
        <v>0</v>
      </c>
      <c r="E66" s="269"/>
      <c r="F66" s="269"/>
      <c r="G66" s="269"/>
      <c r="H66" s="269"/>
      <c r="I66" s="270"/>
      <c r="J66" s="311"/>
      <c r="K66" s="269"/>
      <c r="L66" s="269"/>
      <c r="M66" s="270"/>
      <c r="N66" s="311"/>
      <c r="O66" s="270"/>
      <c r="P66" s="230"/>
    </row>
    <row r="67" spans="2:16" ht="15.75" customHeight="1" thickTop="1" thickBot="1" x14ac:dyDescent="0.3">
      <c r="B67" s="237"/>
      <c r="C67" s="238"/>
      <c r="D67" s="238"/>
      <c r="E67" s="238"/>
      <c r="F67" s="238"/>
      <c r="G67" s="238"/>
      <c r="H67" s="303"/>
      <c r="I67" s="303"/>
      <c r="J67" s="303"/>
      <c r="K67" s="273"/>
      <c r="L67" s="274"/>
      <c r="M67" s="238"/>
      <c r="N67" s="238"/>
      <c r="O67" s="238"/>
      <c r="P67" s="239"/>
    </row>
    <row r="68" spans="2:16" ht="15.75" customHeight="1" thickTop="1" thickBot="1" x14ac:dyDescent="0.3"/>
    <row r="69" spans="2:16" ht="15.75" customHeight="1" thickTop="1" thickBot="1" x14ac:dyDescent="0.3">
      <c r="B69" s="226" t="s">
        <v>311</v>
      </c>
      <c r="C69" s="227"/>
      <c r="D69" s="227"/>
      <c r="E69" s="227"/>
      <c r="F69" s="227"/>
      <c r="G69" s="227"/>
      <c r="H69" s="227"/>
      <c r="I69" s="227"/>
      <c r="J69" s="227"/>
      <c r="K69" s="227"/>
      <c r="L69" s="227"/>
      <c r="M69" s="227"/>
      <c r="N69" s="227"/>
      <c r="O69" s="227"/>
      <c r="P69" s="228"/>
    </row>
    <row r="70" spans="2:16" ht="15.75" customHeight="1" thickTop="1" x14ac:dyDescent="0.25">
      <c r="B70" s="243"/>
      <c r="P70" s="242"/>
    </row>
    <row r="71" spans="2:16" ht="15.75" customHeight="1" x14ac:dyDescent="0.25">
      <c r="B71" s="243"/>
      <c r="C71" s="298" t="s">
        <v>312</v>
      </c>
      <c r="D71" s="264"/>
      <c r="E71" s="264"/>
      <c r="F71" s="264"/>
      <c r="G71" s="264"/>
      <c r="H71" s="264"/>
      <c r="I71" s="264"/>
      <c r="J71" s="264"/>
      <c r="K71" s="264"/>
      <c r="L71" s="264"/>
      <c r="M71" s="264"/>
      <c r="N71" s="264"/>
      <c r="O71" s="294"/>
      <c r="P71" s="230"/>
    </row>
    <row r="72" spans="2:16" ht="15.75" customHeight="1" thickBot="1" x14ac:dyDescent="0.3">
      <c r="B72" s="243"/>
      <c r="H72" s="299"/>
      <c r="I72" s="299"/>
      <c r="J72" s="299"/>
      <c r="P72" s="230"/>
    </row>
    <row r="73" spans="2:16" ht="15.75" customHeight="1" thickTop="1" thickBot="1" x14ac:dyDescent="0.3">
      <c r="B73" s="243"/>
      <c r="C73" s="248" t="s">
        <v>277</v>
      </c>
      <c r="D73" s="304" t="s">
        <v>300</v>
      </c>
      <c r="E73" s="227"/>
      <c r="F73" s="227"/>
      <c r="G73" s="227"/>
      <c r="H73" s="227"/>
      <c r="I73" s="228"/>
      <c r="J73" s="304" t="s">
        <v>313</v>
      </c>
      <c r="K73" s="227"/>
      <c r="L73" s="227"/>
      <c r="M73" s="228"/>
      <c r="N73" s="304" t="s">
        <v>314</v>
      </c>
      <c r="O73" s="228"/>
      <c r="P73" s="230"/>
    </row>
    <row r="74" spans="2:16" ht="15.75" customHeight="1" thickTop="1" x14ac:dyDescent="0.25">
      <c r="B74" s="243"/>
      <c r="C74" s="251">
        <v>1</v>
      </c>
      <c r="D74" s="306" t="str">
        <f t="shared" ref="D74:D78" si="3">D62</f>
        <v>La Prosa en el Siglo de Oro Español</v>
      </c>
      <c r="E74" s="253"/>
      <c r="F74" s="253"/>
      <c r="G74" s="253"/>
      <c r="H74" s="253"/>
      <c r="I74" s="254"/>
      <c r="J74" s="309" t="s">
        <v>458</v>
      </c>
      <c r="K74" s="253"/>
      <c r="L74" s="253"/>
      <c r="M74" s="254"/>
      <c r="N74" s="309" t="s">
        <v>459</v>
      </c>
      <c r="O74" s="254"/>
      <c r="P74" s="230"/>
    </row>
    <row r="75" spans="2:16" ht="15.75" customHeight="1" x14ac:dyDescent="0.25">
      <c r="B75" s="243"/>
      <c r="C75" s="266">
        <v>2</v>
      </c>
      <c r="D75" s="307" t="str">
        <f t="shared" si="3"/>
        <v>Lectura Interpretativa-argumentativa y propositiva</v>
      </c>
      <c r="E75" s="264"/>
      <c r="F75" s="264"/>
      <c r="G75" s="264"/>
      <c r="H75" s="264"/>
      <c r="I75" s="265"/>
      <c r="J75" s="310" t="s">
        <v>460</v>
      </c>
      <c r="K75" s="264"/>
      <c r="L75" s="264"/>
      <c r="M75" s="265"/>
      <c r="N75" s="310" t="s">
        <v>461</v>
      </c>
      <c r="O75" s="265"/>
      <c r="P75" s="230"/>
    </row>
    <row r="76" spans="2:16" ht="15.75" customHeight="1" x14ac:dyDescent="0.25">
      <c r="B76" s="243"/>
      <c r="C76" s="266">
        <v>3</v>
      </c>
      <c r="D76" s="307">
        <f t="shared" si="3"/>
        <v>0</v>
      </c>
      <c r="E76" s="264"/>
      <c r="F76" s="264"/>
      <c r="G76" s="264"/>
      <c r="H76" s="264"/>
      <c r="I76" s="265"/>
      <c r="J76" s="310"/>
      <c r="K76" s="264"/>
      <c r="L76" s="264"/>
      <c r="M76" s="265"/>
      <c r="N76" s="310"/>
      <c r="O76" s="265"/>
      <c r="P76" s="230"/>
    </row>
    <row r="77" spans="2:16" ht="15.75" customHeight="1" x14ac:dyDescent="0.25">
      <c r="B77" s="243"/>
      <c r="C77" s="266">
        <v>4</v>
      </c>
      <c r="D77" s="307">
        <f t="shared" si="3"/>
        <v>0</v>
      </c>
      <c r="E77" s="264"/>
      <c r="F77" s="264"/>
      <c r="G77" s="264"/>
      <c r="H77" s="264"/>
      <c r="I77" s="265"/>
      <c r="J77" s="310"/>
      <c r="K77" s="264"/>
      <c r="L77" s="264"/>
      <c r="M77" s="265"/>
      <c r="N77" s="310"/>
      <c r="O77" s="265"/>
      <c r="P77" s="230"/>
    </row>
    <row r="78" spans="2:16" ht="15.75" customHeight="1" thickBot="1" x14ac:dyDescent="0.3">
      <c r="B78" s="243"/>
      <c r="C78" s="267">
        <v>5</v>
      </c>
      <c r="D78" s="308">
        <f t="shared" si="3"/>
        <v>0</v>
      </c>
      <c r="E78" s="269"/>
      <c r="F78" s="269"/>
      <c r="G78" s="269"/>
      <c r="H78" s="269"/>
      <c r="I78" s="270"/>
      <c r="J78" s="311"/>
      <c r="K78" s="269"/>
      <c r="L78" s="269"/>
      <c r="M78" s="270"/>
      <c r="N78" s="311"/>
      <c r="O78" s="270"/>
      <c r="P78" s="230"/>
    </row>
    <row r="79" spans="2:16" ht="15.75" customHeight="1" thickTop="1" thickBot="1" x14ac:dyDescent="0.3">
      <c r="B79" s="237"/>
      <c r="C79" s="238"/>
      <c r="D79" s="238"/>
      <c r="E79" s="238"/>
      <c r="F79" s="238"/>
      <c r="G79" s="238"/>
      <c r="H79" s="303"/>
      <c r="I79" s="303"/>
      <c r="J79" s="303"/>
      <c r="K79" s="273"/>
      <c r="L79" s="274"/>
      <c r="M79" s="238"/>
      <c r="N79" s="238"/>
      <c r="O79" s="238"/>
      <c r="P79" s="239"/>
    </row>
    <row r="80" spans="2:16" ht="15.75" customHeight="1" thickTop="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75" priority="1">
      <formula>IF(D38=0,1,0)</formula>
    </cfRule>
  </conditionalFormatting>
  <conditionalFormatting sqref="D50:D54">
    <cfRule type="expression" dxfId="74" priority="2">
      <formula>IF(D50=0,1,0)</formula>
    </cfRule>
  </conditionalFormatting>
  <conditionalFormatting sqref="D62:D66">
    <cfRule type="expression" dxfId="73" priority="3">
      <formula>IF(D62=0,1,0)</formula>
    </cfRule>
  </conditionalFormatting>
  <conditionalFormatting sqref="D74:D78">
    <cfRule type="expression" dxfId="72" priority="4">
      <formula>IF(D74=0,1,0)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48B5-5176-44ED-9D95-EC3F567B3299}">
  <dimension ref="B1:Q84"/>
  <sheetViews>
    <sheetView workbookViewId="0">
      <selection activeCell="T20" sqref="T20"/>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358</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360</v>
      </c>
      <c r="G16" s="186"/>
      <c r="H16" s="186"/>
      <c r="I16" s="186"/>
      <c r="J16" s="186"/>
      <c r="K16" s="187"/>
      <c r="L16" s="76" t="s">
        <v>15</v>
      </c>
      <c r="M16" s="72"/>
      <c r="N16" s="151" t="s">
        <v>361</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362</v>
      </c>
      <c r="E24" s="131"/>
      <c r="F24" s="131"/>
      <c r="G24" s="132"/>
      <c r="H24" s="193"/>
      <c r="I24" s="72"/>
      <c r="J24" s="194"/>
      <c r="K24" s="78">
        <v>1</v>
      </c>
      <c r="L24" s="133" t="str">
        <f>D24</f>
        <v>Resolver problemas de adicion y sustraccion de numeros naturales</v>
      </c>
      <c r="M24" s="134"/>
      <c r="N24" s="135"/>
      <c r="O24" s="195" t="s">
        <v>19</v>
      </c>
      <c r="P24" s="22"/>
    </row>
    <row r="25" spans="2:16" ht="18.75" customHeight="1" x14ac:dyDescent="0.25">
      <c r="B25" s="21"/>
      <c r="C25" s="196">
        <v>2</v>
      </c>
      <c r="D25" s="116" t="s">
        <v>363</v>
      </c>
      <c r="E25" s="117"/>
      <c r="F25" s="117"/>
      <c r="G25" s="118"/>
      <c r="H25" s="193"/>
      <c r="I25" s="72"/>
      <c r="J25" s="194"/>
      <c r="K25" s="196">
        <v>2</v>
      </c>
      <c r="L25" s="119" t="str">
        <f t="shared" ref="L25:L43" si="0">D25</f>
        <v>identificar y  reconocer figuras bidimensionales y tridimensionales</v>
      </c>
      <c r="M25" s="120"/>
      <c r="N25" s="121"/>
      <c r="O25" s="195" t="s">
        <v>19</v>
      </c>
      <c r="P25" s="22"/>
    </row>
    <row r="26" spans="2:16" ht="18.75" customHeight="1" x14ac:dyDescent="0.25">
      <c r="B26" s="21"/>
      <c r="C26" s="196">
        <v>3</v>
      </c>
      <c r="D26" s="116" t="s">
        <v>364</v>
      </c>
      <c r="E26" s="117"/>
      <c r="F26" s="117"/>
      <c r="G26" s="118"/>
      <c r="H26" s="193"/>
      <c r="I26" s="72"/>
      <c r="J26" s="194"/>
      <c r="K26" s="79">
        <v>3</v>
      </c>
      <c r="L26" s="119" t="str">
        <f t="shared" si="0"/>
        <v>Analizar y elaborar conteo, tablas y diagramas.</v>
      </c>
      <c r="M26" s="120"/>
      <c r="N26" s="121"/>
      <c r="O26" s="195" t="s">
        <v>19</v>
      </c>
      <c r="P26" s="22"/>
    </row>
    <row r="27" spans="2:16" ht="18.75" customHeight="1" x14ac:dyDescent="0.25">
      <c r="B27" s="21"/>
      <c r="C27" s="196">
        <v>4</v>
      </c>
      <c r="D27" s="116" t="s">
        <v>365</v>
      </c>
      <c r="E27" s="117"/>
      <c r="F27" s="117"/>
      <c r="G27" s="118"/>
      <c r="H27" s="193"/>
      <c r="I27" s="72"/>
      <c r="J27" s="194"/>
      <c r="K27" s="196">
        <v>4</v>
      </c>
      <c r="L27" s="119" t="str">
        <f>D27</f>
        <v>Analizar y resolver problemas de Multiplicación y division por varias cifras.</v>
      </c>
      <c r="M27" s="120"/>
      <c r="N27" s="121"/>
      <c r="O27" s="195" t="s">
        <v>19</v>
      </c>
      <c r="P27" s="22"/>
    </row>
    <row r="28" spans="2:16" ht="18.75" customHeight="1" x14ac:dyDescent="0.25">
      <c r="B28" s="21"/>
      <c r="C28" s="196">
        <v>5</v>
      </c>
      <c r="D28" s="116" t="s">
        <v>366</v>
      </c>
      <c r="E28" s="117"/>
      <c r="F28" s="117"/>
      <c r="G28" s="118"/>
      <c r="H28" s="193"/>
      <c r="I28" s="72"/>
      <c r="J28" s="194"/>
      <c r="K28" s="196">
        <v>5</v>
      </c>
      <c r="L28" s="119" t="str">
        <f t="shared" si="0"/>
        <v>Reconocer ángulos adyacentes, complementarios, suplementarios y verticales, y comprende y aplica sus propiedades.</v>
      </c>
      <c r="M28" s="120"/>
      <c r="N28" s="121"/>
      <c r="O28" s="195" t="s">
        <v>19</v>
      </c>
      <c r="P28" s="22"/>
    </row>
    <row r="29" spans="2:16" ht="18.75" customHeight="1" x14ac:dyDescent="0.25">
      <c r="B29" s="21"/>
      <c r="C29" s="196">
        <v>6</v>
      </c>
      <c r="D29" s="116" t="s">
        <v>367</v>
      </c>
      <c r="E29" s="117"/>
      <c r="F29" s="117"/>
      <c r="G29" s="118"/>
      <c r="H29" s="193"/>
      <c r="I29" s="72"/>
      <c r="J29" s="194"/>
      <c r="K29" s="79">
        <v>6</v>
      </c>
      <c r="L29" s="119" t="str">
        <f t="shared" si="0"/>
        <v>Interpretar las fracciones en diferentes contextos, relaciones parte todo y operaciones.</v>
      </c>
      <c r="M29" s="120"/>
      <c r="N29" s="121"/>
      <c r="O29" s="195" t="s">
        <v>19</v>
      </c>
      <c r="P29" s="22"/>
    </row>
    <row r="30" spans="2:16" ht="18.75" customHeight="1" x14ac:dyDescent="0.25">
      <c r="B30" s="21"/>
      <c r="C30" s="196">
        <v>7</v>
      </c>
      <c r="D30" s="116" t="s">
        <v>368</v>
      </c>
      <c r="E30" s="117"/>
      <c r="F30" s="117"/>
      <c r="G30" s="118"/>
      <c r="H30" s="193"/>
      <c r="I30" s="72"/>
      <c r="J30" s="194"/>
      <c r="K30" s="196">
        <v>7</v>
      </c>
      <c r="L30" s="119" t="str">
        <f t="shared" si="0"/>
        <v>Identificar  y clasificar los cuadrilateros, sus partes, hallar su perimetro y area</v>
      </c>
      <c r="M30" s="120"/>
      <c r="N30" s="121"/>
      <c r="O30" s="195" t="s">
        <v>369</v>
      </c>
      <c r="P30" s="22"/>
    </row>
    <row r="31" spans="2:16" ht="18.75" customHeight="1" x14ac:dyDescent="0.25">
      <c r="B31" s="21"/>
      <c r="C31" s="196">
        <v>8</v>
      </c>
      <c r="D31" s="116" t="s">
        <v>370</v>
      </c>
      <c r="E31" s="117"/>
      <c r="F31" s="117"/>
      <c r="G31" s="118"/>
      <c r="H31" s="193"/>
      <c r="I31" s="72"/>
      <c r="J31" s="194"/>
      <c r="K31" s="196">
        <v>8</v>
      </c>
      <c r="L31" s="119" t="str">
        <f t="shared" si="0"/>
        <v>Resolver problemas de adición, sustracción, multiplicación y division de números decimales.</v>
      </c>
      <c r="M31" s="120"/>
      <c r="N31" s="121"/>
      <c r="O31" s="195" t="s">
        <v>19</v>
      </c>
      <c r="P31" s="22"/>
    </row>
    <row r="32" spans="2:16" ht="18.75" customHeight="1" x14ac:dyDescent="0.25">
      <c r="B32" s="21"/>
      <c r="C32" s="196">
        <v>9</v>
      </c>
      <c r="D32" s="116" t="s">
        <v>371</v>
      </c>
      <c r="E32" s="117"/>
      <c r="F32" s="117"/>
      <c r="G32" s="118"/>
      <c r="H32" s="193"/>
      <c r="I32" s="72"/>
      <c r="J32" s="194"/>
      <c r="K32" s="79">
        <v>9</v>
      </c>
      <c r="L32" s="119" t="str">
        <f t="shared" si="0"/>
        <v>Identificar y aplicar medidas de longitud y de superficie</v>
      </c>
      <c r="M32" s="120"/>
      <c r="N32" s="121"/>
      <c r="O32" s="195" t="s">
        <v>369</v>
      </c>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Resolver problemas de adicion y sustraccion de numeros naturales</v>
      </c>
      <c r="F51" s="204"/>
      <c r="G51" s="204"/>
      <c r="H51" s="204"/>
      <c r="I51" s="204"/>
      <c r="J51" s="204"/>
      <c r="K51" s="205"/>
      <c r="L51" s="63" t="str">
        <f>O24</f>
        <v>Trabajado</v>
      </c>
      <c r="M51" s="206" t="s">
        <v>281</v>
      </c>
      <c r="N51" s="207"/>
      <c r="O51" s="202">
        <f>IF(M51="Bajo",1,0)</f>
        <v>0</v>
      </c>
      <c r="P51" s="52">
        <f>IF(M51="Básico",-3,0)</f>
        <v>0</v>
      </c>
      <c r="Q51" s="49">
        <f>C51+O51+P51</f>
        <v>0</v>
      </c>
    </row>
    <row r="52" spans="2:17" ht="18.75" customHeight="1" x14ac:dyDescent="0.25">
      <c r="B52" s="21"/>
      <c r="C52" s="202">
        <f t="shared" ref="C52:C70" si="1">IF(L52="No trabajado",1,0)</f>
        <v>0</v>
      </c>
      <c r="D52" s="79">
        <v>2</v>
      </c>
      <c r="E52" s="208" t="str">
        <f>D25</f>
        <v>identificar y  reconocer figuras bidimensionales y tridimensionales</v>
      </c>
      <c r="F52" s="209"/>
      <c r="G52" s="209"/>
      <c r="H52" s="209"/>
      <c r="I52" s="209"/>
      <c r="J52" s="209"/>
      <c r="K52" s="210"/>
      <c r="L52" s="55" t="str">
        <f t="shared" ref="L52:L70" si="2">O25</f>
        <v>Trabajado</v>
      </c>
      <c r="M52" s="211" t="s">
        <v>281</v>
      </c>
      <c r="N52" s="212"/>
      <c r="O52" s="202">
        <f t="shared" ref="O52:O70" si="3">IF(M52="Bajo",1,0)</f>
        <v>0</v>
      </c>
      <c r="P52" s="52">
        <f t="shared" ref="P52:P70" si="4">IF(M52="Básico",-3,0)</f>
        <v>0</v>
      </c>
      <c r="Q52" s="49">
        <f t="shared" ref="Q52:Q70" si="5">C52+O52+P52</f>
        <v>0</v>
      </c>
    </row>
    <row r="53" spans="2:17" ht="18.75" customHeight="1" x14ac:dyDescent="0.25">
      <c r="B53" s="21"/>
      <c r="C53" s="202">
        <f t="shared" si="1"/>
        <v>0</v>
      </c>
      <c r="D53" s="79">
        <v>3</v>
      </c>
      <c r="E53" s="208" t="str">
        <f t="shared" ref="E53:E70" si="6">D26</f>
        <v>Analizar y elaborar conteo, tablas y diagramas.</v>
      </c>
      <c r="F53" s="209"/>
      <c r="G53" s="209"/>
      <c r="H53" s="209"/>
      <c r="I53" s="209"/>
      <c r="J53" s="209"/>
      <c r="K53" s="210"/>
      <c r="L53" s="55" t="str">
        <f t="shared" si="2"/>
        <v>Trabajado</v>
      </c>
      <c r="M53" s="211" t="s">
        <v>281</v>
      </c>
      <c r="N53" s="212"/>
      <c r="O53" s="202">
        <f t="shared" si="3"/>
        <v>0</v>
      </c>
      <c r="P53" s="52">
        <f t="shared" si="4"/>
        <v>0</v>
      </c>
      <c r="Q53" s="49">
        <f t="shared" si="5"/>
        <v>0</v>
      </c>
    </row>
    <row r="54" spans="2:17" ht="18.75" customHeight="1" x14ac:dyDescent="0.25">
      <c r="B54" s="21"/>
      <c r="C54" s="202">
        <f t="shared" si="1"/>
        <v>0</v>
      </c>
      <c r="D54" s="79">
        <v>4</v>
      </c>
      <c r="E54" s="208" t="str">
        <f t="shared" si="6"/>
        <v>Analizar y resolver problemas de Multiplicación y division por varias cifras.</v>
      </c>
      <c r="F54" s="209"/>
      <c r="G54" s="209"/>
      <c r="H54" s="209"/>
      <c r="I54" s="209"/>
      <c r="J54" s="209"/>
      <c r="K54" s="210"/>
      <c r="L54" s="55" t="str">
        <f t="shared" si="2"/>
        <v>Trabajado</v>
      </c>
      <c r="M54" s="211" t="s">
        <v>281</v>
      </c>
      <c r="N54" s="212"/>
      <c r="O54" s="202">
        <f t="shared" si="3"/>
        <v>0</v>
      </c>
      <c r="P54" s="52">
        <f t="shared" si="4"/>
        <v>0</v>
      </c>
      <c r="Q54" s="49">
        <f t="shared" si="5"/>
        <v>0</v>
      </c>
    </row>
    <row r="55" spans="2:17" ht="18.75" customHeight="1" x14ac:dyDescent="0.25">
      <c r="B55" s="21"/>
      <c r="C55" s="202">
        <f t="shared" si="1"/>
        <v>0</v>
      </c>
      <c r="D55" s="79">
        <v>5</v>
      </c>
      <c r="E55" s="208" t="str">
        <f t="shared" si="6"/>
        <v>Reconocer ángulos adyacentes, complementarios, suplementarios y verticales, y comprende y aplica sus propiedades.</v>
      </c>
      <c r="F55" s="209"/>
      <c r="G55" s="209"/>
      <c r="H55" s="209"/>
      <c r="I55" s="209"/>
      <c r="J55" s="209"/>
      <c r="K55" s="210"/>
      <c r="L55" s="55" t="str">
        <f t="shared" si="2"/>
        <v>Trabajado</v>
      </c>
      <c r="M55" s="211" t="s">
        <v>281</v>
      </c>
      <c r="N55" s="212"/>
      <c r="O55" s="202">
        <f t="shared" si="3"/>
        <v>0</v>
      </c>
      <c r="P55" s="52">
        <f t="shared" si="4"/>
        <v>0</v>
      </c>
      <c r="Q55" s="49">
        <f t="shared" si="5"/>
        <v>0</v>
      </c>
    </row>
    <row r="56" spans="2:17" ht="18.75" customHeight="1" x14ac:dyDescent="0.25">
      <c r="B56" s="21"/>
      <c r="C56" s="202">
        <f t="shared" si="1"/>
        <v>0</v>
      </c>
      <c r="D56" s="79">
        <v>6</v>
      </c>
      <c r="E56" s="208" t="str">
        <f t="shared" si="6"/>
        <v>Interpretar las fracciones en diferentes contextos, relaciones parte todo y operaciones.</v>
      </c>
      <c r="F56" s="209"/>
      <c r="G56" s="209"/>
      <c r="H56" s="209"/>
      <c r="I56" s="209"/>
      <c r="J56" s="209"/>
      <c r="K56" s="210"/>
      <c r="L56" s="55" t="str">
        <f t="shared" si="2"/>
        <v>Trabajado</v>
      </c>
      <c r="M56" s="211" t="s">
        <v>281</v>
      </c>
      <c r="N56" s="212"/>
      <c r="O56" s="202">
        <f t="shared" si="3"/>
        <v>0</v>
      </c>
      <c r="P56" s="52">
        <f t="shared" si="4"/>
        <v>0</v>
      </c>
      <c r="Q56" s="49">
        <f t="shared" si="5"/>
        <v>0</v>
      </c>
    </row>
    <row r="57" spans="2:17" ht="18.75" customHeight="1" x14ac:dyDescent="0.25">
      <c r="B57" s="21"/>
      <c r="C57" s="202">
        <f t="shared" si="1"/>
        <v>0</v>
      </c>
      <c r="D57" s="79">
        <v>7</v>
      </c>
      <c r="E57" s="208" t="str">
        <f t="shared" si="6"/>
        <v>Identificar  y clasificar los cuadrilateros, sus partes, hallar su perimetro y area</v>
      </c>
      <c r="F57" s="209"/>
      <c r="G57" s="209"/>
      <c r="H57" s="209"/>
      <c r="I57" s="209"/>
      <c r="J57" s="209"/>
      <c r="K57" s="210"/>
      <c r="L57" s="55" t="str">
        <f t="shared" si="2"/>
        <v>trabajado</v>
      </c>
      <c r="M57" s="211" t="s">
        <v>281</v>
      </c>
      <c r="N57" s="212"/>
      <c r="O57" s="202">
        <f t="shared" si="3"/>
        <v>0</v>
      </c>
      <c r="P57" s="52">
        <f t="shared" si="4"/>
        <v>0</v>
      </c>
      <c r="Q57" s="49">
        <f t="shared" si="5"/>
        <v>0</v>
      </c>
    </row>
    <row r="58" spans="2:17" ht="18.75" customHeight="1" x14ac:dyDescent="0.25">
      <c r="B58" s="21"/>
      <c r="C58" s="202">
        <f t="shared" si="1"/>
        <v>0</v>
      </c>
      <c r="D58" s="79">
        <v>8</v>
      </c>
      <c r="E58" s="208" t="str">
        <f t="shared" si="6"/>
        <v>Resolver problemas de adición, sustracción, multiplicación y division de números decimales.</v>
      </c>
      <c r="F58" s="209"/>
      <c r="G58" s="209"/>
      <c r="H58" s="209"/>
      <c r="I58" s="209"/>
      <c r="J58" s="209"/>
      <c r="K58" s="210"/>
      <c r="L58" s="55" t="str">
        <f t="shared" si="2"/>
        <v>Trabajado</v>
      </c>
      <c r="M58" s="211" t="s">
        <v>281</v>
      </c>
      <c r="N58" s="212"/>
      <c r="O58" s="202">
        <f t="shared" si="3"/>
        <v>0</v>
      </c>
      <c r="P58" s="52">
        <f t="shared" si="4"/>
        <v>0</v>
      </c>
      <c r="Q58" s="49">
        <f t="shared" si="5"/>
        <v>0</v>
      </c>
    </row>
    <row r="59" spans="2:17" ht="18.75" customHeight="1" x14ac:dyDescent="0.25">
      <c r="B59" s="21"/>
      <c r="C59" s="202">
        <f t="shared" si="1"/>
        <v>0</v>
      </c>
      <c r="D59" s="79">
        <v>9</v>
      </c>
      <c r="E59" s="208" t="str">
        <f t="shared" si="6"/>
        <v>Identificar y aplicar medidas de longitud y de superficie</v>
      </c>
      <c r="F59" s="209"/>
      <c r="G59" s="209"/>
      <c r="H59" s="209"/>
      <c r="I59" s="209"/>
      <c r="J59" s="209"/>
      <c r="K59" s="210"/>
      <c r="L59" s="55" t="str">
        <f t="shared" si="2"/>
        <v>trabajado</v>
      </c>
      <c r="M59" s="211" t="s">
        <v>281</v>
      </c>
      <c r="N59" s="212"/>
      <c r="O59" s="202">
        <f t="shared" si="3"/>
        <v>0</v>
      </c>
      <c r="P59" s="52">
        <f t="shared" si="4"/>
        <v>0</v>
      </c>
      <c r="Q59" s="49">
        <f t="shared" si="5"/>
        <v>0</v>
      </c>
    </row>
    <row r="60" spans="2:17" ht="18.75" customHeight="1" x14ac:dyDescent="0.25">
      <c r="B60" s="21"/>
      <c r="C60" s="202">
        <f t="shared" si="1"/>
        <v>0</v>
      </c>
      <c r="D60" s="79">
        <v>10</v>
      </c>
      <c r="E60" s="208">
        <f t="shared" si="6"/>
        <v>0</v>
      </c>
      <c r="F60" s="209"/>
      <c r="G60" s="209"/>
      <c r="H60" s="209"/>
      <c r="I60" s="209"/>
      <c r="J60" s="209"/>
      <c r="K60" s="210"/>
      <c r="L60" s="55">
        <f t="shared" si="2"/>
        <v>0</v>
      </c>
      <c r="M60" s="211"/>
      <c r="N60" s="212"/>
      <c r="O60" s="202">
        <f t="shared" si="3"/>
        <v>0</v>
      </c>
      <c r="P60" s="52">
        <f t="shared" si="4"/>
        <v>0</v>
      </c>
      <c r="Q60" s="49">
        <f t="shared" si="5"/>
        <v>0</v>
      </c>
    </row>
    <row r="61" spans="2:17" ht="18.75" customHeight="1" x14ac:dyDescent="0.25">
      <c r="B61" s="21"/>
      <c r="C61" s="202">
        <f t="shared" si="1"/>
        <v>0</v>
      </c>
      <c r="D61" s="79">
        <v>11</v>
      </c>
      <c r="E61" s="208">
        <f t="shared" si="6"/>
        <v>0</v>
      </c>
      <c r="F61" s="209"/>
      <c r="G61" s="209"/>
      <c r="H61" s="209"/>
      <c r="I61" s="209"/>
      <c r="J61" s="209"/>
      <c r="K61" s="210"/>
      <c r="L61" s="55">
        <f t="shared" si="2"/>
        <v>0</v>
      </c>
      <c r="M61" s="211"/>
      <c r="N61" s="212"/>
      <c r="O61" s="202">
        <f t="shared" si="3"/>
        <v>0</v>
      </c>
      <c r="P61" s="52">
        <f t="shared" si="4"/>
        <v>0</v>
      </c>
      <c r="Q61" s="49">
        <f t="shared" si="5"/>
        <v>0</v>
      </c>
    </row>
    <row r="62" spans="2:17" ht="18.75" customHeight="1" x14ac:dyDescent="0.25">
      <c r="B62" s="21"/>
      <c r="C62" s="202">
        <f t="shared" si="1"/>
        <v>0</v>
      </c>
      <c r="D62" s="79">
        <v>12</v>
      </c>
      <c r="E62" s="208">
        <f t="shared" si="6"/>
        <v>0</v>
      </c>
      <c r="F62" s="209"/>
      <c r="G62" s="209"/>
      <c r="H62" s="209"/>
      <c r="I62" s="209"/>
      <c r="J62" s="209"/>
      <c r="K62" s="210"/>
      <c r="L62" s="55">
        <f t="shared" si="2"/>
        <v>0</v>
      </c>
      <c r="M62" s="211"/>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372</v>
      </c>
      <c r="D80" s="88"/>
      <c r="E80" s="88"/>
      <c r="F80" s="88"/>
      <c r="G80" s="88"/>
      <c r="H80" s="88"/>
      <c r="I80" s="88"/>
      <c r="J80" s="88"/>
      <c r="K80" s="88"/>
      <c r="L80" s="88"/>
      <c r="M80" s="88"/>
      <c r="N80" s="88"/>
      <c r="O80" s="88"/>
      <c r="P80" s="22"/>
    </row>
    <row r="81" spans="2:16" ht="45" customHeight="1" x14ac:dyDescent="0.25">
      <c r="B81" s="21"/>
      <c r="C81" s="88"/>
      <c r="D81" s="88"/>
      <c r="E81" s="88"/>
      <c r="F81" s="88"/>
      <c r="G81" s="88"/>
      <c r="H81" s="88"/>
      <c r="I81" s="88"/>
      <c r="J81" s="88"/>
      <c r="K81" s="88"/>
      <c r="L81" s="88"/>
      <c r="M81" s="88"/>
      <c r="N81" s="88"/>
      <c r="O81" s="88"/>
      <c r="P81" s="22"/>
    </row>
    <row r="82" spans="2:16" ht="45" customHeight="1" x14ac:dyDescent="0.25">
      <c r="B82" s="21"/>
      <c r="C82" s="88"/>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03" priority="5">
      <formula>IF(L24=0,1,0)</formula>
    </cfRule>
  </conditionalFormatting>
  <conditionalFormatting sqref="E51:N70">
    <cfRule type="expression" dxfId="101" priority="1">
      <formula>IF(Q51&lt;0,1,0)</formula>
    </cfRule>
    <cfRule type="expression" dxfId="102" priority="4">
      <formula>IF(Q51&gt;0,1,0)</formula>
    </cfRule>
  </conditionalFormatting>
  <conditionalFormatting sqref="E51:K70">
    <cfRule type="expression" dxfId="100" priority="3">
      <formula>IF(E51=0,1,0)</formula>
    </cfRule>
  </conditionalFormatting>
  <conditionalFormatting sqref="L51:L70">
    <cfRule type="expression" dxfId="99" priority="2">
      <formula>IF(L51=0,1,0)</formula>
    </cfRule>
  </conditionalFormatting>
  <dataValidations count="3">
    <dataValidation type="list" allowBlank="1" showInputMessage="1" showErrorMessage="1" sqref="M51:N70" xr:uid="{54BD5FBA-83A9-48C7-A271-87C7ECAAE431}">
      <formula1>INDIRECT(O24)</formula1>
    </dataValidation>
    <dataValidation type="list" allowBlank="1" showInputMessage="1" showErrorMessage="1" sqref="O24:O43" xr:uid="{335AAEDC-AFA8-44C8-B85B-0DFC19539E19}">
      <formula1>Estado</formula1>
    </dataValidation>
    <dataValidation type="list" allowBlank="1" showInputMessage="1" showErrorMessage="1" sqref="N16" xr:uid="{E0BEA4DF-A334-473D-BCB6-0D7B03A83FBD}">
      <formula1>Grado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0542-4698-4A8B-BE24-E11F362EC5FB}">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4"/>
  <sheetViews>
    <sheetView showGridLines="0" showRowColHeaders="0" showRuler="0" view="pageLayout" topLeftCell="A2" zoomScaleNormal="100" workbookViewId="0">
      <selection activeCell="C5" sqref="C5:N5"/>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15"/>
      <c r="D4" s="15"/>
      <c r="E4" s="15"/>
      <c r="F4" s="15"/>
      <c r="G4" s="15"/>
      <c r="H4" s="15"/>
      <c r="I4" s="15"/>
      <c r="J4" s="15"/>
      <c r="K4" s="15"/>
      <c r="L4" s="15"/>
      <c r="M4" s="15"/>
      <c r="N4" s="15"/>
      <c r="O4" s="15"/>
      <c r="P4" s="22"/>
    </row>
    <row r="5" spans="2:16" x14ac:dyDescent="0.25">
      <c r="B5" s="20"/>
      <c r="C5" s="141" t="s">
        <v>279</v>
      </c>
      <c r="D5" s="141"/>
      <c r="E5" s="141"/>
      <c r="F5" s="141"/>
      <c r="G5" s="141"/>
      <c r="H5" s="141"/>
      <c r="I5" s="141"/>
      <c r="J5" s="141"/>
      <c r="K5" s="141"/>
      <c r="L5" s="141"/>
      <c r="M5" s="141"/>
      <c r="N5" s="141"/>
      <c r="O5" s="35"/>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154" t="s">
        <v>10</v>
      </c>
      <c r="D7" s="154"/>
      <c r="E7" s="16"/>
      <c r="F7" s="144" t="s">
        <v>319</v>
      </c>
      <c r="G7" s="147"/>
      <c r="H7" s="147"/>
      <c r="I7" s="147"/>
      <c r="J7" s="147"/>
      <c r="K7" s="145"/>
      <c r="L7" s="31" t="s">
        <v>13</v>
      </c>
      <c r="M7" s="28"/>
      <c r="N7" s="142">
        <v>254874000967</v>
      </c>
      <c r="O7" s="143"/>
      <c r="P7" s="22"/>
    </row>
    <row r="8" spans="2:16" ht="9" customHeight="1" thickTop="1" thickBot="1" x14ac:dyDescent="0.3">
      <c r="B8" s="29"/>
      <c r="C8" s="35"/>
      <c r="D8" s="30"/>
      <c r="E8" s="30"/>
      <c r="F8" s="30"/>
      <c r="G8" s="30"/>
      <c r="H8" s="30"/>
      <c r="I8" s="30"/>
      <c r="J8" s="30"/>
      <c r="K8" s="30"/>
      <c r="L8" s="32"/>
      <c r="M8" s="28"/>
      <c r="N8" s="30"/>
      <c r="O8" s="30"/>
      <c r="P8" s="22"/>
    </row>
    <row r="9" spans="2:16" ht="16.5" thickTop="1" thickBot="1" x14ac:dyDescent="0.3">
      <c r="B9" s="33"/>
      <c r="C9" s="154" t="s">
        <v>12</v>
      </c>
      <c r="D9" s="154"/>
      <c r="E9" s="30"/>
      <c r="F9" s="146" t="s">
        <v>272</v>
      </c>
      <c r="G9" s="147"/>
      <c r="H9" s="147"/>
      <c r="I9" s="147"/>
      <c r="J9" s="147"/>
      <c r="K9" s="145"/>
      <c r="L9" s="31" t="s">
        <v>14</v>
      </c>
      <c r="M9" s="28"/>
      <c r="N9" s="144" t="s">
        <v>317</v>
      </c>
      <c r="O9" s="145"/>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41" t="s">
        <v>276</v>
      </c>
      <c r="D14" s="141"/>
      <c r="E14" s="141"/>
      <c r="F14" s="141"/>
      <c r="G14" s="141"/>
      <c r="H14" s="141"/>
      <c r="I14" s="141"/>
      <c r="J14" s="141"/>
      <c r="K14" s="141"/>
      <c r="L14" s="141"/>
      <c r="M14" s="141"/>
      <c r="N14" s="141"/>
      <c r="O14" s="35"/>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31" t="s">
        <v>0</v>
      </c>
      <c r="E16" s="30"/>
      <c r="F16" s="151" t="s">
        <v>318</v>
      </c>
      <c r="G16" s="152"/>
      <c r="H16" s="152"/>
      <c r="I16" s="152"/>
      <c r="J16" s="152"/>
      <c r="K16" s="153"/>
      <c r="L16" s="34" t="s">
        <v>15</v>
      </c>
      <c r="M16" s="28"/>
      <c r="N16" s="155" t="s">
        <v>31</v>
      </c>
      <c r="O16" s="153"/>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I19" s="17"/>
      <c r="J19" s="89" t="s">
        <v>289</v>
      </c>
      <c r="K19" s="90"/>
      <c r="L19" s="90"/>
      <c r="M19" s="90"/>
      <c r="N19" s="90"/>
      <c r="O19" s="90"/>
      <c r="P19" s="91"/>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128" t="s">
        <v>288</v>
      </c>
      <c r="D21" s="129"/>
      <c r="E21" s="129"/>
      <c r="F21" s="129"/>
      <c r="G21" s="129"/>
      <c r="H21" s="42"/>
      <c r="I21" s="40"/>
      <c r="J21" s="44"/>
      <c r="K21" s="128" t="s">
        <v>290</v>
      </c>
      <c r="L21" s="129"/>
      <c r="M21" s="129"/>
      <c r="N21" s="129"/>
      <c r="O21" s="129"/>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39" t="s">
        <v>277</v>
      </c>
      <c r="D23" s="110" t="s">
        <v>291</v>
      </c>
      <c r="E23" s="111"/>
      <c r="F23" s="111"/>
      <c r="G23" s="112"/>
      <c r="H23" s="43"/>
      <c r="J23" s="21"/>
      <c r="K23" s="39" t="s">
        <v>277</v>
      </c>
      <c r="L23" s="107" t="s">
        <v>291</v>
      </c>
      <c r="M23" s="107"/>
      <c r="N23" s="107"/>
      <c r="O23" s="41" t="s">
        <v>18</v>
      </c>
      <c r="P23" s="22"/>
    </row>
    <row r="24" spans="2:16" ht="18.75" customHeight="1" thickTop="1" x14ac:dyDescent="0.25">
      <c r="B24" s="21"/>
      <c r="C24" s="57">
        <v>1</v>
      </c>
      <c r="D24" s="130" t="s">
        <v>320</v>
      </c>
      <c r="E24" s="131"/>
      <c r="F24" s="131"/>
      <c r="G24" s="132"/>
      <c r="H24" s="37"/>
      <c r="I24" s="28"/>
      <c r="J24" s="38"/>
      <c r="K24" s="57">
        <v>1</v>
      </c>
      <c r="L24" s="133" t="str">
        <f>D24</f>
        <v xml:space="preserve">Identifica y utiliza múltiples representaciones de números reales para realizar transformaciones y comparaciones entre expresiones algebraicas.
</v>
      </c>
      <c r="M24" s="134"/>
      <c r="N24" s="135"/>
      <c r="O24" s="53" t="s">
        <v>19</v>
      </c>
      <c r="P24" s="22"/>
    </row>
    <row r="25" spans="2:16" ht="18.75" customHeight="1" x14ac:dyDescent="0.25">
      <c r="B25" s="21"/>
      <c r="C25" s="58">
        <v>2</v>
      </c>
      <c r="D25" s="116" t="s">
        <v>321</v>
      </c>
      <c r="E25" s="117"/>
      <c r="F25" s="117"/>
      <c r="G25" s="118"/>
      <c r="H25" s="37"/>
      <c r="I25" s="28"/>
      <c r="J25" s="38"/>
      <c r="K25" s="58">
        <v>2</v>
      </c>
      <c r="L25" s="119" t="str">
        <f t="shared" ref="L25:L43" si="0">D25</f>
        <v>Propone diversas estrategias  para solucionar problemas que originan sistemas de ecuaciones 2x2.</v>
      </c>
      <c r="M25" s="120"/>
      <c r="N25" s="121"/>
      <c r="O25" s="53" t="s">
        <v>19</v>
      </c>
      <c r="P25" s="22"/>
    </row>
    <row r="26" spans="2:16" ht="18.75" customHeight="1" x14ac:dyDescent="0.25">
      <c r="B26" s="21"/>
      <c r="C26" s="58">
        <v>3</v>
      </c>
      <c r="D26" s="116" t="s">
        <v>322</v>
      </c>
      <c r="E26" s="117"/>
      <c r="F26" s="117"/>
      <c r="G26" s="118"/>
      <c r="H26" s="37"/>
      <c r="I26" s="28"/>
      <c r="J26" s="38"/>
      <c r="K26" s="59">
        <v>3</v>
      </c>
      <c r="L26" s="119" t="str">
        <f t="shared" si="0"/>
        <v xml:space="preserve">Utiliza la media, mediana y moda para analizar datos, interpretar informes estadísticos y elaborar conclusiones. </v>
      </c>
      <c r="M26" s="120"/>
      <c r="N26" s="121"/>
      <c r="O26" s="53" t="s">
        <v>19</v>
      </c>
      <c r="P26" s="22"/>
    </row>
    <row r="27" spans="2:16" ht="18.75" customHeight="1" x14ac:dyDescent="0.25">
      <c r="B27" s="21"/>
      <c r="C27" s="58">
        <v>4</v>
      </c>
      <c r="D27" s="116" t="s">
        <v>323</v>
      </c>
      <c r="E27" s="117"/>
      <c r="F27" s="117"/>
      <c r="G27" s="118"/>
      <c r="H27" s="37"/>
      <c r="I27" s="28"/>
      <c r="J27" s="38"/>
      <c r="K27" s="58">
        <v>4</v>
      </c>
      <c r="L27" s="119" t="str">
        <f>D27</f>
        <v xml:space="preserve">Construye e interpreta diagramas de barras, circulares y pictogramas a partir de una colección de datos.
</v>
      </c>
      <c r="M27" s="120"/>
      <c r="N27" s="121"/>
      <c r="O27" s="53" t="s">
        <v>19</v>
      </c>
      <c r="P27" s="22"/>
    </row>
    <row r="28" spans="2:16" ht="18.75" customHeight="1" x14ac:dyDescent="0.25">
      <c r="B28" s="21"/>
      <c r="C28" s="58">
        <v>5</v>
      </c>
      <c r="D28" s="116" t="s">
        <v>339</v>
      </c>
      <c r="E28" s="117"/>
      <c r="F28" s="117"/>
      <c r="G28" s="118"/>
      <c r="H28" s="37"/>
      <c r="I28" s="28"/>
      <c r="J28" s="38"/>
      <c r="K28" s="58">
        <v>5</v>
      </c>
      <c r="L28" s="119" t="str">
        <f t="shared" si="0"/>
        <v>Compara las distribuciones de los conjuntos 
de datos a partir de las medidas de tendencia
central, las de variación y las de localización.</v>
      </c>
      <c r="M28" s="120"/>
      <c r="N28" s="121"/>
      <c r="O28" s="53" t="s">
        <v>19</v>
      </c>
      <c r="P28" s="22"/>
    </row>
    <row r="29" spans="2:16" ht="18.75" customHeight="1" x14ac:dyDescent="0.25">
      <c r="B29" s="21"/>
      <c r="C29" s="58">
        <v>6</v>
      </c>
      <c r="D29" s="116" t="s">
        <v>324</v>
      </c>
      <c r="E29" s="117"/>
      <c r="F29" s="117"/>
      <c r="G29" s="118"/>
      <c r="H29" s="37"/>
      <c r="I29" s="28"/>
      <c r="J29" s="38"/>
      <c r="K29" s="59">
        <v>6</v>
      </c>
      <c r="L29" s="119" t="str">
        <f t="shared" si="0"/>
        <v>Reconoce las características de la recta</v>
      </c>
      <c r="M29" s="120"/>
      <c r="N29" s="121"/>
      <c r="O29" s="53" t="s">
        <v>19</v>
      </c>
      <c r="P29" s="22"/>
    </row>
    <row r="30" spans="2:16" ht="18.75" customHeight="1" x14ac:dyDescent="0.25">
      <c r="B30" s="21"/>
      <c r="C30" s="58">
        <v>7</v>
      </c>
      <c r="D30" s="116" t="s">
        <v>325</v>
      </c>
      <c r="E30" s="117"/>
      <c r="F30" s="117"/>
      <c r="G30" s="118"/>
      <c r="H30" s="37"/>
      <c r="I30" s="28"/>
      <c r="J30" s="38"/>
      <c r="K30" s="58">
        <v>7</v>
      </c>
      <c r="L30" s="119" t="str">
        <f t="shared" si="0"/>
        <v>Determina y describe relaciones al comparar características de gráficas y expresiones algebraicas o funciones.</v>
      </c>
      <c r="M30" s="120"/>
      <c r="N30" s="121"/>
      <c r="O30" s="53" t="s">
        <v>19</v>
      </c>
      <c r="P30" s="22"/>
    </row>
    <row r="31" spans="2:16" ht="18.75" customHeight="1" x14ac:dyDescent="0.25">
      <c r="B31" s="21"/>
      <c r="C31" s="58">
        <v>8</v>
      </c>
      <c r="D31" s="116" t="s">
        <v>338</v>
      </c>
      <c r="E31" s="117"/>
      <c r="F31" s="117"/>
      <c r="G31" s="118"/>
      <c r="H31" s="37"/>
      <c r="I31" s="28"/>
      <c r="J31" s="38"/>
      <c r="K31" s="58">
        <v>8</v>
      </c>
      <c r="L31" s="119" t="str">
        <f t="shared" si="0"/>
        <v>Construye gráficas a partir de tablas, expresiones algebraicas o enunciados verbales.</v>
      </c>
      <c r="M31" s="120"/>
      <c r="N31" s="121"/>
      <c r="O31" s="53" t="s">
        <v>19</v>
      </c>
      <c r="P31" s="22"/>
    </row>
    <row r="32" spans="2:16" ht="18.75" customHeight="1" x14ac:dyDescent="0.25">
      <c r="B32" s="21"/>
      <c r="C32" s="58">
        <v>9</v>
      </c>
      <c r="D32" s="116" t="s">
        <v>326</v>
      </c>
      <c r="E32" s="117"/>
      <c r="F32" s="117"/>
      <c r="G32" s="118"/>
      <c r="H32" s="37"/>
      <c r="I32" s="28"/>
      <c r="J32" s="38"/>
      <c r="K32" s="59">
        <v>9</v>
      </c>
      <c r="L32" s="119" t="str">
        <f t="shared" si="0"/>
        <v>Explica propiedades de figuras geométricas que se involucran en los procesos de medición.</v>
      </c>
      <c r="M32" s="120"/>
      <c r="N32" s="121"/>
      <c r="O32" s="53" t="s">
        <v>19</v>
      </c>
      <c r="P32" s="22"/>
    </row>
    <row r="33" spans="2:16" ht="18.75" customHeight="1" x14ac:dyDescent="0.25">
      <c r="B33" s="21"/>
      <c r="C33" s="58">
        <v>10</v>
      </c>
      <c r="D33" s="116" t="s">
        <v>327</v>
      </c>
      <c r="E33" s="117"/>
      <c r="F33" s="117"/>
      <c r="G33" s="118"/>
      <c r="H33" s="37"/>
      <c r="I33" s="28"/>
      <c r="J33" s="38"/>
      <c r="K33" s="58">
        <v>10</v>
      </c>
      <c r="L33" s="119" t="str">
        <f t="shared" si="0"/>
        <v>Justifica procedimientos de medición a partir del Teorema de Pitágoras y Tales</v>
      </c>
      <c r="M33" s="120"/>
      <c r="N33" s="121"/>
      <c r="O33" s="53" t="s">
        <v>19</v>
      </c>
      <c r="P33" s="22"/>
    </row>
    <row r="34" spans="2:16" ht="18.75" customHeight="1" x14ac:dyDescent="0.25">
      <c r="B34" s="21"/>
      <c r="C34" s="58">
        <v>11</v>
      </c>
      <c r="D34" s="116"/>
      <c r="E34" s="117"/>
      <c r="F34" s="117"/>
      <c r="G34" s="118"/>
      <c r="H34" s="37"/>
      <c r="I34" s="28"/>
      <c r="J34" s="38"/>
      <c r="K34" s="58">
        <v>11</v>
      </c>
      <c r="L34" s="119">
        <f t="shared" si="0"/>
        <v>0</v>
      </c>
      <c r="M34" s="120"/>
      <c r="N34" s="121"/>
      <c r="O34" s="53"/>
      <c r="P34" s="22"/>
    </row>
    <row r="35" spans="2:16" ht="18.75" customHeight="1" x14ac:dyDescent="0.25">
      <c r="B35" s="21"/>
      <c r="C35" s="58">
        <v>12</v>
      </c>
      <c r="D35" s="116"/>
      <c r="E35" s="117"/>
      <c r="F35" s="117"/>
      <c r="G35" s="118"/>
      <c r="H35" s="37"/>
      <c r="I35" s="28"/>
      <c r="J35" s="38"/>
      <c r="K35" s="59">
        <v>12</v>
      </c>
      <c r="L35" s="119">
        <f t="shared" si="0"/>
        <v>0</v>
      </c>
      <c r="M35" s="120"/>
      <c r="N35" s="121"/>
      <c r="O35" s="53"/>
      <c r="P35" s="22"/>
    </row>
    <row r="36" spans="2:16" ht="18.75" customHeight="1" x14ac:dyDescent="0.25">
      <c r="B36" s="21"/>
      <c r="C36" s="58">
        <v>13</v>
      </c>
      <c r="D36" s="116"/>
      <c r="E36" s="117"/>
      <c r="F36" s="117"/>
      <c r="G36" s="118"/>
      <c r="H36" s="37"/>
      <c r="I36" s="28"/>
      <c r="J36" s="38"/>
      <c r="K36" s="59">
        <v>13</v>
      </c>
      <c r="L36" s="119">
        <f t="shared" si="0"/>
        <v>0</v>
      </c>
      <c r="M36" s="120"/>
      <c r="N36" s="121"/>
      <c r="O36" s="53"/>
      <c r="P36" s="22"/>
    </row>
    <row r="37" spans="2:16" ht="18.75" customHeight="1" x14ac:dyDescent="0.25">
      <c r="B37" s="21"/>
      <c r="C37" s="58">
        <v>14</v>
      </c>
      <c r="D37" s="116"/>
      <c r="E37" s="117"/>
      <c r="F37" s="117"/>
      <c r="G37" s="118"/>
      <c r="H37" s="37"/>
      <c r="I37" s="28"/>
      <c r="J37" s="38"/>
      <c r="K37" s="58">
        <v>14</v>
      </c>
      <c r="L37" s="119">
        <f t="shared" si="0"/>
        <v>0</v>
      </c>
      <c r="M37" s="120"/>
      <c r="N37" s="121"/>
      <c r="O37" s="53"/>
      <c r="P37" s="22"/>
    </row>
    <row r="38" spans="2:16" ht="18.75" customHeight="1" x14ac:dyDescent="0.25">
      <c r="B38" s="21"/>
      <c r="C38" s="58">
        <v>15</v>
      </c>
      <c r="D38" s="116"/>
      <c r="E38" s="117"/>
      <c r="F38" s="117"/>
      <c r="G38" s="118"/>
      <c r="H38" s="37"/>
      <c r="I38" s="28"/>
      <c r="J38" s="38"/>
      <c r="K38" s="59">
        <v>15</v>
      </c>
      <c r="L38" s="119">
        <f t="shared" si="0"/>
        <v>0</v>
      </c>
      <c r="M38" s="120"/>
      <c r="N38" s="121"/>
      <c r="O38" s="53"/>
      <c r="P38" s="22"/>
    </row>
    <row r="39" spans="2:16" ht="18.75" customHeight="1" x14ac:dyDescent="0.25">
      <c r="B39" s="21"/>
      <c r="C39" s="58">
        <v>16</v>
      </c>
      <c r="D39" s="116"/>
      <c r="E39" s="117"/>
      <c r="F39" s="117"/>
      <c r="G39" s="118"/>
      <c r="H39" s="37"/>
      <c r="I39" s="28"/>
      <c r="J39" s="38"/>
      <c r="K39" s="58">
        <v>16</v>
      </c>
      <c r="L39" s="119">
        <f t="shared" si="0"/>
        <v>0</v>
      </c>
      <c r="M39" s="120"/>
      <c r="N39" s="121"/>
      <c r="O39" s="53"/>
      <c r="P39" s="22"/>
    </row>
    <row r="40" spans="2:16" ht="18.75" customHeight="1" x14ac:dyDescent="0.25">
      <c r="B40" s="21"/>
      <c r="C40" s="58">
        <v>17</v>
      </c>
      <c r="D40" s="116"/>
      <c r="E40" s="117"/>
      <c r="F40" s="117"/>
      <c r="G40" s="118"/>
      <c r="H40" s="37"/>
      <c r="I40" s="28"/>
      <c r="J40" s="38"/>
      <c r="K40" s="58">
        <v>17</v>
      </c>
      <c r="L40" s="119">
        <f t="shared" si="0"/>
        <v>0</v>
      </c>
      <c r="M40" s="120"/>
      <c r="N40" s="121"/>
      <c r="O40" s="53"/>
      <c r="P40" s="22"/>
    </row>
    <row r="41" spans="2:16" ht="18.75" customHeight="1" x14ac:dyDescent="0.25">
      <c r="B41" s="21"/>
      <c r="C41" s="58">
        <v>18</v>
      </c>
      <c r="D41" s="116"/>
      <c r="E41" s="117"/>
      <c r="F41" s="117"/>
      <c r="G41" s="118"/>
      <c r="H41" s="37"/>
      <c r="I41" s="28"/>
      <c r="J41" s="38"/>
      <c r="K41" s="59">
        <v>18</v>
      </c>
      <c r="L41" s="119">
        <f t="shared" si="0"/>
        <v>0</v>
      </c>
      <c r="M41" s="120"/>
      <c r="N41" s="121"/>
      <c r="O41" s="53"/>
      <c r="P41" s="22"/>
    </row>
    <row r="42" spans="2:16" ht="18.75" customHeight="1" x14ac:dyDescent="0.25">
      <c r="B42" s="21"/>
      <c r="C42" s="58">
        <v>19</v>
      </c>
      <c r="D42" s="116"/>
      <c r="E42" s="117"/>
      <c r="F42" s="117"/>
      <c r="G42" s="118"/>
      <c r="H42" s="37"/>
      <c r="I42" s="28"/>
      <c r="J42" s="38"/>
      <c r="K42" s="58">
        <v>19</v>
      </c>
      <c r="L42" s="119">
        <f t="shared" si="0"/>
        <v>0</v>
      </c>
      <c r="M42" s="120"/>
      <c r="N42" s="121"/>
      <c r="O42" s="53"/>
      <c r="P42" s="22"/>
    </row>
    <row r="43" spans="2:16" ht="18.75" customHeight="1" thickBot="1" x14ac:dyDescent="0.3">
      <c r="B43" s="21"/>
      <c r="C43" s="60">
        <v>20</v>
      </c>
      <c r="D43" s="125"/>
      <c r="E43" s="126"/>
      <c r="F43" s="126"/>
      <c r="G43" s="127"/>
      <c r="H43" s="37"/>
      <c r="I43" s="28"/>
      <c r="J43" s="38"/>
      <c r="K43" s="60">
        <v>20</v>
      </c>
      <c r="L43" s="122">
        <f t="shared" si="0"/>
        <v>0</v>
      </c>
      <c r="M43" s="123"/>
      <c r="N43" s="124"/>
      <c r="O43" s="54"/>
      <c r="P43" s="22"/>
    </row>
    <row r="44" spans="2:16" ht="9" customHeight="1" thickTop="1" thickBot="1" x14ac:dyDescent="0.3">
      <c r="B44" s="23"/>
      <c r="C44" s="18"/>
      <c r="D44" s="18"/>
      <c r="E44" s="18"/>
      <c r="F44" s="18"/>
      <c r="G44" s="18"/>
      <c r="H44" s="24"/>
      <c r="I44" s="17"/>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08" t="s">
        <v>293</v>
      </c>
      <c r="D48" s="109"/>
      <c r="E48" s="109"/>
      <c r="F48" s="109"/>
      <c r="G48" s="109"/>
      <c r="H48" s="109"/>
      <c r="I48" s="109"/>
      <c r="J48" s="109"/>
      <c r="K48" s="109"/>
      <c r="L48" s="109"/>
      <c r="M48" s="109"/>
      <c r="N48" s="109"/>
      <c r="O48" s="109"/>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48" t="s">
        <v>277</v>
      </c>
      <c r="E50" s="110" t="s">
        <v>291</v>
      </c>
      <c r="F50" s="111"/>
      <c r="G50" s="111"/>
      <c r="H50" s="111"/>
      <c r="I50" s="111"/>
      <c r="J50" s="111"/>
      <c r="K50" s="112"/>
      <c r="L50" s="48" t="s">
        <v>18</v>
      </c>
      <c r="M50" s="110" t="s">
        <v>280</v>
      </c>
      <c r="N50" s="112"/>
      <c r="O50" s="46"/>
      <c r="P50" s="47"/>
    </row>
    <row r="51" spans="2:17" ht="18.75" customHeight="1" thickTop="1" x14ac:dyDescent="0.25">
      <c r="B51" s="21"/>
      <c r="C51" s="50">
        <f>IF(L51="No trabajado",1,0)</f>
        <v>0</v>
      </c>
      <c r="D51" s="57">
        <v>1</v>
      </c>
      <c r="E51" s="113" t="str">
        <f>D24</f>
        <v xml:space="preserve">Identifica y utiliza múltiples representaciones de números reales para realizar transformaciones y comparaciones entre expresiones algebraicas.
</v>
      </c>
      <c r="F51" s="114"/>
      <c r="G51" s="114"/>
      <c r="H51" s="114"/>
      <c r="I51" s="114"/>
      <c r="J51" s="114"/>
      <c r="K51" s="115"/>
      <c r="L51" s="63" t="str">
        <f>O24</f>
        <v>Trabajado</v>
      </c>
      <c r="M51" s="139" t="s">
        <v>282</v>
      </c>
      <c r="N51" s="140"/>
      <c r="O51" s="50">
        <f>IF(M51="Bajo",1,0)</f>
        <v>0</v>
      </c>
      <c r="P51" s="52">
        <f>IF(M51="Básico",-3,0)</f>
        <v>-3</v>
      </c>
      <c r="Q51" s="49">
        <f>C51+O51+P51</f>
        <v>-3</v>
      </c>
    </row>
    <row r="52" spans="2:17" ht="18.75" customHeight="1" x14ac:dyDescent="0.25">
      <c r="B52" s="21"/>
      <c r="C52" s="50">
        <f t="shared" ref="C52:C70" si="1">IF(L52="No trabajado",1,0)</f>
        <v>0</v>
      </c>
      <c r="D52" s="59">
        <v>2</v>
      </c>
      <c r="E52" s="101" t="str">
        <f>D25</f>
        <v>Propone diversas estrategias  para solucionar problemas que originan sistemas de ecuaciones 2x2.</v>
      </c>
      <c r="F52" s="102"/>
      <c r="G52" s="102"/>
      <c r="H52" s="102"/>
      <c r="I52" s="102"/>
      <c r="J52" s="102"/>
      <c r="K52" s="103"/>
      <c r="L52" s="55" t="str">
        <f t="shared" ref="L52:L70" si="2">O25</f>
        <v>Trabajado</v>
      </c>
      <c r="M52" s="92" t="s">
        <v>282</v>
      </c>
      <c r="N52" s="93"/>
      <c r="O52" s="50">
        <f t="shared" ref="O52:O70" si="3">IF(M52="Bajo",1,0)</f>
        <v>0</v>
      </c>
      <c r="P52" s="52">
        <f t="shared" ref="P52:P70" si="4">IF(M52="Básico",-3,0)</f>
        <v>-3</v>
      </c>
      <c r="Q52" s="49">
        <f t="shared" ref="Q52:Q70" si="5">C52+O52+P52</f>
        <v>-3</v>
      </c>
    </row>
    <row r="53" spans="2:17" ht="18.75" customHeight="1" x14ac:dyDescent="0.25">
      <c r="B53" s="21"/>
      <c r="C53" s="50">
        <f t="shared" si="1"/>
        <v>0</v>
      </c>
      <c r="D53" s="59">
        <v>3</v>
      </c>
      <c r="E53" s="101" t="str">
        <f t="shared" ref="E53:E70" si="6">D26</f>
        <v xml:space="preserve">Utiliza la media, mediana y moda para analizar datos, interpretar informes estadísticos y elaborar conclusiones. </v>
      </c>
      <c r="F53" s="102"/>
      <c r="G53" s="102"/>
      <c r="H53" s="102"/>
      <c r="I53" s="102"/>
      <c r="J53" s="102"/>
      <c r="K53" s="103"/>
      <c r="L53" s="55" t="str">
        <f t="shared" si="2"/>
        <v>Trabajado</v>
      </c>
      <c r="M53" s="92" t="s">
        <v>282</v>
      </c>
      <c r="N53" s="93"/>
      <c r="O53" s="50">
        <f t="shared" si="3"/>
        <v>0</v>
      </c>
      <c r="P53" s="52">
        <f t="shared" si="4"/>
        <v>-3</v>
      </c>
      <c r="Q53" s="49">
        <f t="shared" si="5"/>
        <v>-3</v>
      </c>
    </row>
    <row r="54" spans="2:17" ht="18.75" customHeight="1" x14ac:dyDescent="0.25">
      <c r="B54" s="21"/>
      <c r="C54" s="50">
        <f t="shared" si="1"/>
        <v>0</v>
      </c>
      <c r="D54" s="59">
        <v>4</v>
      </c>
      <c r="E54" s="101" t="str">
        <f t="shared" si="6"/>
        <v xml:space="preserve">Construye e interpreta diagramas de barras, circulares y pictogramas a partir de una colección de datos.
</v>
      </c>
      <c r="F54" s="102"/>
      <c r="G54" s="102"/>
      <c r="H54" s="102"/>
      <c r="I54" s="102"/>
      <c r="J54" s="102"/>
      <c r="K54" s="103"/>
      <c r="L54" s="55" t="str">
        <f t="shared" si="2"/>
        <v>Trabajado</v>
      </c>
      <c r="M54" s="92" t="s">
        <v>282</v>
      </c>
      <c r="N54" s="93"/>
      <c r="O54" s="50">
        <f t="shared" si="3"/>
        <v>0</v>
      </c>
      <c r="P54" s="52">
        <f t="shared" si="4"/>
        <v>-3</v>
      </c>
      <c r="Q54" s="49">
        <f t="shared" si="5"/>
        <v>-3</v>
      </c>
    </row>
    <row r="55" spans="2:17" ht="18.75" customHeight="1" x14ac:dyDescent="0.25">
      <c r="B55" s="21"/>
      <c r="C55" s="50">
        <f t="shared" si="1"/>
        <v>0</v>
      </c>
      <c r="D55" s="59">
        <v>5</v>
      </c>
      <c r="E55" s="101" t="str">
        <f t="shared" si="6"/>
        <v>Compara las distribuciones de los conjuntos 
de datos a partir de las medidas de tendencia
central, las de variación y las de localización.</v>
      </c>
      <c r="F55" s="102"/>
      <c r="G55" s="102"/>
      <c r="H55" s="102"/>
      <c r="I55" s="102"/>
      <c r="J55" s="102"/>
      <c r="K55" s="103"/>
      <c r="L55" s="55" t="str">
        <f t="shared" si="2"/>
        <v>Trabajado</v>
      </c>
      <c r="M55" s="92" t="s">
        <v>282</v>
      </c>
      <c r="N55" s="93"/>
      <c r="O55" s="50">
        <f t="shared" si="3"/>
        <v>0</v>
      </c>
      <c r="P55" s="52">
        <f t="shared" si="4"/>
        <v>-3</v>
      </c>
      <c r="Q55" s="49">
        <f t="shared" si="5"/>
        <v>-3</v>
      </c>
    </row>
    <row r="56" spans="2:17" ht="18.75" customHeight="1" x14ac:dyDescent="0.25">
      <c r="B56" s="21"/>
      <c r="C56" s="50">
        <f t="shared" si="1"/>
        <v>0</v>
      </c>
      <c r="D56" s="59">
        <v>6</v>
      </c>
      <c r="E56" s="101" t="str">
        <f t="shared" si="6"/>
        <v>Reconoce las características de la recta</v>
      </c>
      <c r="F56" s="102"/>
      <c r="G56" s="102"/>
      <c r="H56" s="102"/>
      <c r="I56" s="102"/>
      <c r="J56" s="102"/>
      <c r="K56" s="103"/>
      <c r="L56" s="55" t="str">
        <f t="shared" si="2"/>
        <v>Trabajado</v>
      </c>
      <c r="M56" s="92" t="s">
        <v>282</v>
      </c>
      <c r="N56" s="93"/>
      <c r="O56" s="50">
        <f t="shared" si="3"/>
        <v>0</v>
      </c>
      <c r="P56" s="52">
        <f t="shared" si="4"/>
        <v>-3</v>
      </c>
      <c r="Q56" s="49">
        <f t="shared" si="5"/>
        <v>-3</v>
      </c>
    </row>
    <row r="57" spans="2:17" ht="18.75" customHeight="1" x14ac:dyDescent="0.25">
      <c r="B57" s="21"/>
      <c r="C57" s="50">
        <f t="shared" si="1"/>
        <v>0</v>
      </c>
      <c r="D57" s="59">
        <v>7</v>
      </c>
      <c r="E57" s="101" t="str">
        <f t="shared" si="6"/>
        <v>Determina y describe relaciones al comparar características de gráficas y expresiones algebraicas o funciones.</v>
      </c>
      <c r="F57" s="102"/>
      <c r="G57" s="102"/>
      <c r="H57" s="102"/>
      <c r="I57" s="102"/>
      <c r="J57" s="102"/>
      <c r="K57" s="103"/>
      <c r="L57" s="55" t="str">
        <f t="shared" si="2"/>
        <v>Trabajado</v>
      </c>
      <c r="M57" s="92" t="s">
        <v>282</v>
      </c>
      <c r="N57" s="93"/>
      <c r="O57" s="50">
        <f t="shared" si="3"/>
        <v>0</v>
      </c>
      <c r="P57" s="52">
        <f t="shared" si="4"/>
        <v>-3</v>
      </c>
      <c r="Q57" s="49">
        <f t="shared" si="5"/>
        <v>-3</v>
      </c>
    </row>
    <row r="58" spans="2:17" ht="18.75" customHeight="1" x14ac:dyDescent="0.25">
      <c r="B58" s="21"/>
      <c r="C58" s="50">
        <f t="shared" si="1"/>
        <v>0</v>
      </c>
      <c r="D58" s="59">
        <v>8</v>
      </c>
      <c r="E58" s="101" t="str">
        <f t="shared" si="6"/>
        <v>Construye gráficas a partir de tablas, expresiones algebraicas o enunciados verbales.</v>
      </c>
      <c r="F58" s="102"/>
      <c r="G58" s="102"/>
      <c r="H58" s="102"/>
      <c r="I58" s="102"/>
      <c r="J58" s="102"/>
      <c r="K58" s="103"/>
      <c r="L58" s="55" t="str">
        <f t="shared" si="2"/>
        <v>Trabajado</v>
      </c>
      <c r="M58" s="92" t="s">
        <v>282</v>
      </c>
      <c r="N58" s="93"/>
      <c r="O58" s="50">
        <f t="shared" si="3"/>
        <v>0</v>
      </c>
      <c r="P58" s="52">
        <f t="shared" si="4"/>
        <v>-3</v>
      </c>
      <c r="Q58" s="49">
        <f t="shared" si="5"/>
        <v>-3</v>
      </c>
    </row>
    <row r="59" spans="2:17" ht="18.75" customHeight="1" x14ac:dyDescent="0.25">
      <c r="B59" s="21"/>
      <c r="C59" s="50">
        <f t="shared" si="1"/>
        <v>0</v>
      </c>
      <c r="D59" s="59">
        <v>9</v>
      </c>
      <c r="E59" s="101" t="str">
        <f t="shared" si="6"/>
        <v>Explica propiedades de figuras geométricas que se involucran en los procesos de medición.</v>
      </c>
      <c r="F59" s="102"/>
      <c r="G59" s="102"/>
      <c r="H59" s="102"/>
      <c r="I59" s="102"/>
      <c r="J59" s="102"/>
      <c r="K59" s="103"/>
      <c r="L59" s="55" t="str">
        <f t="shared" si="2"/>
        <v>Trabajado</v>
      </c>
      <c r="M59" s="92" t="s">
        <v>282</v>
      </c>
      <c r="N59" s="93"/>
      <c r="O59" s="50">
        <f t="shared" si="3"/>
        <v>0</v>
      </c>
      <c r="P59" s="52">
        <f t="shared" si="4"/>
        <v>-3</v>
      </c>
      <c r="Q59" s="49">
        <f t="shared" si="5"/>
        <v>-3</v>
      </c>
    </row>
    <row r="60" spans="2:17" ht="18.75" customHeight="1" x14ac:dyDescent="0.25">
      <c r="B60" s="21"/>
      <c r="C60" s="50">
        <f t="shared" si="1"/>
        <v>0</v>
      </c>
      <c r="D60" s="59">
        <v>10</v>
      </c>
      <c r="E60" s="101" t="str">
        <f t="shared" si="6"/>
        <v>Justifica procedimientos de medición a partir del Teorema de Pitágoras y Tales</v>
      </c>
      <c r="F60" s="102"/>
      <c r="G60" s="102"/>
      <c r="H60" s="102"/>
      <c r="I60" s="102"/>
      <c r="J60" s="102"/>
      <c r="K60" s="103"/>
      <c r="L60" s="55" t="str">
        <f t="shared" si="2"/>
        <v>Trabajado</v>
      </c>
      <c r="M60" s="92" t="s">
        <v>282</v>
      </c>
      <c r="N60" s="93"/>
      <c r="O60" s="50">
        <f t="shared" si="3"/>
        <v>0</v>
      </c>
      <c r="P60" s="52">
        <f t="shared" si="4"/>
        <v>-3</v>
      </c>
      <c r="Q60" s="49">
        <f t="shared" si="5"/>
        <v>-3</v>
      </c>
    </row>
    <row r="61" spans="2:17" ht="18.75" customHeight="1" x14ac:dyDescent="0.25">
      <c r="B61" s="21"/>
      <c r="C61" s="50">
        <f t="shared" si="1"/>
        <v>0</v>
      </c>
      <c r="D61" s="59">
        <v>11</v>
      </c>
      <c r="E61" s="101">
        <f t="shared" si="6"/>
        <v>0</v>
      </c>
      <c r="F61" s="102"/>
      <c r="G61" s="102"/>
      <c r="H61" s="102"/>
      <c r="I61" s="102"/>
      <c r="J61" s="102"/>
      <c r="K61" s="103"/>
      <c r="L61" s="55">
        <f t="shared" si="2"/>
        <v>0</v>
      </c>
      <c r="M61" s="92"/>
      <c r="N61" s="93"/>
      <c r="O61" s="50">
        <f t="shared" si="3"/>
        <v>0</v>
      </c>
      <c r="P61" s="52">
        <f t="shared" si="4"/>
        <v>0</v>
      </c>
      <c r="Q61" s="49">
        <f t="shared" si="5"/>
        <v>0</v>
      </c>
    </row>
    <row r="62" spans="2:17" ht="18.75" customHeight="1" x14ac:dyDescent="0.25">
      <c r="B62" s="21"/>
      <c r="C62" s="50">
        <f t="shared" si="1"/>
        <v>0</v>
      </c>
      <c r="D62" s="59">
        <v>12</v>
      </c>
      <c r="E62" s="101">
        <f t="shared" si="6"/>
        <v>0</v>
      </c>
      <c r="F62" s="102"/>
      <c r="G62" s="102"/>
      <c r="H62" s="102"/>
      <c r="I62" s="102"/>
      <c r="J62" s="102"/>
      <c r="K62" s="103"/>
      <c r="L62" s="55">
        <f t="shared" si="2"/>
        <v>0</v>
      </c>
      <c r="M62" s="92"/>
      <c r="N62" s="93"/>
      <c r="O62" s="50">
        <f t="shared" si="3"/>
        <v>0</v>
      </c>
      <c r="P62" s="52">
        <f t="shared" si="4"/>
        <v>0</v>
      </c>
      <c r="Q62" s="49">
        <f t="shared" si="5"/>
        <v>0</v>
      </c>
    </row>
    <row r="63" spans="2:17" ht="18.75" customHeight="1" x14ac:dyDescent="0.25">
      <c r="B63" s="21"/>
      <c r="C63" s="50">
        <f t="shared" si="1"/>
        <v>0</v>
      </c>
      <c r="D63" s="59">
        <v>13</v>
      </c>
      <c r="E63" s="101">
        <f t="shared" si="6"/>
        <v>0</v>
      </c>
      <c r="F63" s="102"/>
      <c r="G63" s="102"/>
      <c r="H63" s="102"/>
      <c r="I63" s="102"/>
      <c r="J63" s="102"/>
      <c r="K63" s="103"/>
      <c r="L63" s="55">
        <f t="shared" si="2"/>
        <v>0</v>
      </c>
      <c r="M63" s="92"/>
      <c r="N63" s="93"/>
      <c r="O63" s="50">
        <f t="shared" si="3"/>
        <v>0</v>
      </c>
      <c r="P63" s="52">
        <f t="shared" si="4"/>
        <v>0</v>
      </c>
      <c r="Q63" s="49">
        <f t="shared" si="5"/>
        <v>0</v>
      </c>
    </row>
    <row r="64" spans="2:17" ht="18.75" customHeight="1" x14ac:dyDescent="0.25">
      <c r="B64" s="21"/>
      <c r="C64" s="50">
        <f t="shared" si="1"/>
        <v>0</v>
      </c>
      <c r="D64" s="59">
        <v>14</v>
      </c>
      <c r="E64" s="101">
        <f t="shared" si="6"/>
        <v>0</v>
      </c>
      <c r="F64" s="102"/>
      <c r="G64" s="102"/>
      <c r="H64" s="102"/>
      <c r="I64" s="102"/>
      <c r="J64" s="102"/>
      <c r="K64" s="103"/>
      <c r="L64" s="55">
        <f t="shared" si="2"/>
        <v>0</v>
      </c>
      <c r="M64" s="92"/>
      <c r="N64" s="93"/>
      <c r="O64" s="50">
        <f t="shared" si="3"/>
        <v>0</v>
      </c>
      <c r="P64" s="52">
        <f t="shared" si="4"/>
        <v>0</v>
      </c>
      <c r="Q64" s="49">
        <f t="shared" si="5"/>
        <v>0</v>
      </c>
    </row>
    <row r="65" spans="2:17" ht="18.75" customHeight="1" x14ac:dyDescent="0.25">
      <c r="B65" s="21"/>
      <c r="C65" s="50">
        <f t="shared" si="1"/>
        <v>0</v>
      </c>
      <c r="D65" s="59">
        <v>15</v>
      </c>
      <c r="E65" s="101">
        <f t="shared" si="6"/>
        <v>0</v>
      </c>
      <c r="F65" s="102"/>
      <c r="G65" s="102"/>
      <c r="H65" s="102"/>
      <c r="I65" s="102"/>
      <c r="J65" s="102"/>
      <c r="K65" s="103"/>
      <c r="L65" s="55">
        <f t="shared" si="2"/>
        <v>0</v>
      </c>
      <c r="M65" s="92"/>
      <c r="N65" s="93"/>
      <c r="O65" s="50">
        <f t="shared" si="3"/>
        <v>0</v>
      </c>
      <c r="P65" s="52">
        <f t="shared" si="4"/>
        <v>0</v>
      </c>
      <c r="Q65" s="49">
        <f t="shared" si="5"/>
        <v>0</v>
      </c>
    </row>
    <row r="66" spans="2:17" ht="18.75" customHeight="1" x14ac:dyDescent="0.25">
      <c r="B66" s="21"/>
      <c r="C66" s="50">
        <f t="shared" si="1"/>
        <v>0</v>
      </c>
      <c r="D66" s="59">
        <v>16</v>
      </c>
      <c r="E66" s="101">
        <f t="shared" si="6"/>
        <v>0</v>
      </c>
      <c r="F66" s="102"/>
      <c r="G66" s="102"/>
      <c r="H66" s="102"/>
      <c r="I66" s="102"/>
      <c r="J66" s="102"/>
      <c r="K66" s="103"/>
      <c r="L66" s="55">
        <f t="shared" si="2"/>
        <v>0</v>
      </c>
      <c r="M66" s="92"/>
      <c r="N66" s="93"/>
      <c r="O66" s="50">
        <f t="shared" si="3"/>
        <v>0</v>
      </c>
      <c r="P66" s="52">
        <f t="shared" si="4"/>
        <v>0</v>
      </c>
      <c r="Q66" s="49">
        <f t="shared" si="5"/>
        <v>0</v>
      </c>
    </row>
    <row r="67" spans="2:17" ht="18.75" customHeight="1" x14ac:dyDescent="0.25">
      <c r="B67" s="21"/>
      <c r="C67" s="50">
        <f t="shared" si="1"/>
        <v>0</v>
      </c>
      <c r="D67" s="59">
        <v>17</v>
      </c>
      <c r="E67" s="101">
        <f t="shared" si="6"/>
        <v>0</v>
      </c>
      <c r="F67" s="102"/>
      <c r="G67" s="102"/>
      <c r="H67" s="102"/>
      <c r="I67" s="102"/>
      <c r="J67" s="102"/>
      <c r="K67" s="103"/>
      <c r="L67" s="55">
        <f t="shared" si="2"/>
        <v>0</v>
      </c>
      <c r="M67" s="92"/>
      <c r="N67" s="93"/>
      <c r="O67" s="50">
        <f t="shared" si="3"/>
        <v>0</v>
      </c>
      <c r="P67" s="52">
        <f t="shared" si="4"/>
        <v>0</v>
      </c>
      <c r="Q67" s="49">
        <f t="shared" si="5"/>
        <v>0</v>
      </c>
    </row>
    <row r="68" spans="2:17" ht="18.75" customHeight="1" x14ac:dyDescent="0.25">
      <c r="B68" s="21"/>
      <c r="C68" s="50">
        <f t="shared" si="1"/>
        <v>0</v>
      </c>
      <c r="D68" s="59">
        <v>18</v>
      </c>
      <c r="E68" s="101">
        <f t="shared" si="6"/>
        <v>0</v>
      </c>
      <c r="F68" s="102"/>
      <c r="G68" s="102"/>
      <c r="H68" s="102"/>
      <c r="I68" s="102"/>
      <c r="J68" s="102"/>
      <c r="K68" s="103"/>
      <c r="L68" s="55">
        <f t="shared" si="2"/>
        <v>0</v>
      </c>
      <c r="M68" s="92"/>
      <c r="N68" s="93"/>
      <c r="O68" s="50">
        <f t="shared" si="3"/>
        <v>0</v>
      </c>
      <c r="P68" s="52">
        <f t="shared" si="4"/>
        <v>0</v>
      </c>
      <c r="Q68" s="49">
        <f t="shared" si="5"/>
        <v>0</v>
      </c>
    </row>
    <row r="69" spans="2:17" ht="18.75" customHeight="1" x14ac:dyDescent="0.25">
      <c r="B69" s="21"/>
      <c r="C69" s="50">
        <f t="shared" si="1"/>
        <v>0</v>
      </c>
      <c r="D69" s="59">
        <v>19</v>
      </c>
      <c r="E69" s="101">
        <f t="shared" si="6"/>
        <v>0</v>
      </c>
      <c r="F69" s="102"/>
      <c r="G69" s="102"/>
      <c r="H69" s="102"/>
      <c r="I69" s="102"/>
      <c r="J69" s="102"/>
      <c r="K69" s="103"/>
      <c r="L69" s="55">
        <f t="shared" si="2"/>
        <v>0</v>
      </c>
      <c r="M69" s="92"/>
      <c r="N69" s="93"/>
      <c r="O69" s="50">
        <f t="shared" si="3"/>
        <v>0</v>
      </c>
      <c r="P69" s="52">
        <f t="shared" si="4"/>
        <v>0</v>
      </c>
      <c r="Q69" s="49">
        <f t="shared" si="5"/>
        <v>0</v>
      </c>
    </row>
    <row r="70" spans="2:17" ht="18.75" customHeight="1" thickBot="1" x14ac:dyDescent="0.3">
      <c r="B70" s="21"/>
      <c r="C70" s="50">
        <f t="shared" si="1"/>
        <v>0</v>
      </c>
      <c r="D70" s="60">
        <v>20</v>
      </c>
      <c r="E70" s="104">
        <f t="shared" si="6"/>
        <v>0</v>
      </c>
      <c r="F70" s="105"/>
      <c r="G70" s="105"/>
      <c r="H70" s="105"/>
      <c r="I70" s="105"/>
      <c r="J70" s="105"/>
      <c r="K70" s="106"/>
      <c r="L70" s="56">
        <f t="shared" si="2"/>
        <v>0</v>
      </c>
      <c r="M70" s="94"/>
      <c r="N70" s="95"/>
      <c r="O70" s="50">
        <f t="shared" si="3"/>
        <v>0</v>
      </c>
      <c r="P70" s="52">
        <f t="shared" si="4"/>
        <v>0</v>
      </c>
      <c r="Q70" s="49">
        <f t="shared" si="5"/>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61"/>
      <c r="K72" s="61"/>
      <c r="L72" s="61"/>
      <c r="M72" s="61"/>
      <c r="N72" s="61"/>
      <c r="O72" s="61"/>
      <c r="P72" s="17"/>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62"/>
      <c r="K74" s="62"/>
      <c r="L74" s="62"/>
      <c r="M74" s="62"/>
      <c r="N74" s="62"/>
      <c r="O74" s="62"/>
      <c r="P74" s="27"/>
    </row>
    <row r="75" spans="2:17" ht="61.5" customHeight="1" x14ac:dyDescent="0.25">
      <c r="B75" s="21"/>
      <c r="C75" s="99" t="s">
        <v>286</v>
      </c>
      <c r="D75" s="100"/>
      <c r="E75" s="100"/>
      <c r="F75" s="100"/>
      <c r="G75" s="100"/>
      <c r="H75" s="100"/>
      <c r="I75" s="100"/>
      <c r="J75" s="100"/>
      <c r="K75" s="100"/>
      <c r="L75" s="100"/>
      <c r="M75" s="100"/>
      <c r="N75" s="100"/>
      <c r="O75" s="100"/>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328</v>
      </c>
      <c r="D80" s="88"/>
      <c r="E80" s="88"/>
      <c r="F80" s="88"/>
      <c r="G80" s="88"/>
      <c r="H80" s="88"/>
      <c r="I80" s="88"/>
      <c r="J80" s="88"/>
      <c r="K80" s="88"/>
      <c r="L80" s="88"/>
      <c r="M80" s="88"/>
      <c r="N80" s="88"/>
      <c r="O80" s="88"/>
      <c r="P80" s="22"/>
    </row>
    <row r="81" spans="2:16" ht="45" customHeight="1" x14ac:dyDescent="0.25">
      <c r="B81" s="21"/>
      <c r="C81" s="88" t="s">
        <v>330</v>
      </c>
      <c r="D81" s="88"/>
      <c r="E81" s="88"/>
      <c r="F81" s="88"/>
      <c r="G81" s="88"/>
      <c r="H81" s="88"/>
      <c r="I81" s="88"/>
      <c r="J81" s="88"/>
      <c r="K81" s="88"/>
      <c r="L81" s="88"/>
      <c r="M81" s="88"/>
      <c r="N81" s="88"/>
      <c r="O81" s="88"/>
      <c r="P81" s="22"/>
    </row>
    <row r="82" spans="2:16" ht="45" customHeight="1" x14ac:dyDescent="0.25">
      <c r="B82" s="21"/>
      <c r="C82" s="88" t="s">
        <v>329</v>
      </c>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5:N5"/>
    <mergeCell ref="N7:O7"/>
    <mergeCell ref="N9:O9"/>
    <mergeCell ref="F9:K9"/>
    <mergeCell ref="B1:P1"/>
    <mergeCell ref="B12:P12"/>
    <mergeCell ref="C14:N14"/>
    <mergeCell ref="F16:K16"/>
    <mergeCell ref="C7:D7"/>
    <mergeCell ref="C9:D9"/>
    <mergeCell ref="F7:K7"/>
    <mergeCell ref="B3:P3"/>
    <mergeCell ref="N16:O16"/>
    <mergeCell ref="K47:L47"/>
    <mergeCell ref="E56:K56"/>
    <mergeCell ref="E57:K57"/>
    <mergeCell ref="E58:K58"/>
    <mergeCell ref="E59:K59"/>
    <mergeCell ref="K44:L44"/>
    <mergeCell ref="K45:L45"/>
    <mergeCell ref="D42:G42"/>
    <mergeCell ref="M59:N59"/>
    <mergeCell ref="M51:N51"/>
    <mergeCell ref="M52:N52"/>
    <mergeCell ref="M53:N53"/>
    <mergeCell ref="M54:N54"/>
    <mergeCell ref="M55:N55"/>
    <mergeCell ref="M56:N56"/>
    <mergeCell ref="M57:N57"/>
    <mergeCell ref="M58:N58"/>
    <mergeCell ref="D28:G28"/>
    <mergeCell ref="D29:G29"/>
    <mergeCell ref="L24:N24"/>
    <mergeCell ref="L25:N25"/>
    <mergeCell ref="L26:N26"/>
    <mergeCell ref="L27:N27"/>
    <mergeCell ref="L28:N28"/>
    <mergeCell ref="D36:G36"/>
    <mergeCell ref="D37:G37"/>
    <mergeCell ref="C21:G21"/>
    <mergeCell ref="B19:H19"/>
    <mergeCell ref="J19:P19"/>
    <mergeCell ref="K21:O21"/>
    <mergeCell ref="L35:N35"/>
    <mergeCell ref="L36:N36"/>
    <mergeCell ref="L37:N37"/>
    <mergeCell ref="L38:N38"/>
    <mergeCell ref="L39:N39"/>
    <mergeCell ref="L29:N29"/>
    <mergeCell ref="L30:N30"/>
    <mergeCell ref="L31:N31"/>
    <mergeCell ref="L32:N32"/>
    <mergeCell ref="L33:N33"/>
    <mergeCell ref="L34:N34"/>
    <mergeCell ref="D30:G30"/>
    <mergeCell ref="D31:G31"/>
    <mergeCell ref="D32:G32"/>
    <mergeCell ref="D33:G33"/>
    <mergeCell ref="D34:G34"/>
    <mergeCell ref="D35:G35"/>
    <mergeCell ref="D23:G23"/>
    <mergeCell ref="D24:G24"/>
    <mergeCell ref="D25:G25"/>
    <mergeCell ref="L23:N23"/>
    <mergeCell ref="C48:O48"/>
    <mergeCell ref="E50:K50"/>
    <mergeCell ref="M50:N50"/>
    <mergeCell ref="E51:K51"/>
    <mergeCell ref="E52:K52"/>
    <mergeCell ref="E60:K60"/>
    <mergeCell ref="E61:K61"/>
    <mergeCell ref="E62:K62"/>
    <mergeCell ref="D38:G38"/>
    <mergeCell ref="D39:G39"/>
    <mergeCell ref="L42:N42"/>
    <mergeCell ref="L43:N43"/>
    <mergeCell ref="L40:N40"/>
    <mergeCell ref="D43:G43"/>
    <mergeCell ref="D40:G40"/>
    <mergeCell ref="E54:K54"/>
    <mergeCell ref="E55:K55"/>
    <mergeCell ref="E53:K53"/>
    <mergeCell ref="D41:G41"/>
    <mergeCell ref="B46:P46"/>
    <mergeCell ref="L41:N41"/>
    <mergeCell ref="D26:G26"/>
    <mergeCell ref="D27:G27"/>
    <mergeCell ref="M60:N60"/>
    <mergeCell ref="E64:K64"/>
    <mergeCell ref="E65:K65"/>
    <mergeCell ref="E66:K66"/>
    <mergeCell ref="E67:K67"/>
    <mergeCell ref="E68:K68"/>
    <mergeCell ref="E69:K69"/>
    <mergeCell ref="E70:K70"/>
    <mergeCell ref="M65:N65"/>
    <mergeCell ref="E63:K63"/>
    <mergeCell ref="M64:N64"/>
    <mergeCell ref="M61:N61"/>
    <mergeCell ref="M62:N62"/>
    <mergeCell ref="M63:N63"/>
    <mergeCell ref="C81:O81"/>
    <mergeCell ref="C82:O82"/>
    <mergeCell ref="B78:P78"/>
    <mergeCell ref="C80:O80"/>
    <mergeCell ref="M66:N66"/>
    <mergeCell ref="M67:N67"/>
    <mergeCell ref="M68:N68"/>
    <mergeCell ref="M69:N69"/>
    <mergeCell ref="M70:N70"/>
    <mergeCell ref="B73:P73"/>
    <mergeCell ref="C75:O75"/>
  </mergeCells>
  <conditionalFormatting sqref="L24:L43">
    <cfRule type="expression" dxfId="112" priority="7">
      <formula>IF(L24=0,1,0)</formula>
    </cfRule>
  </conditionalFormatting>
  <conditionalFormatting sqref="E51:N70">
    <cfRule type="expression" dxfId="111" priority="4">
      <formula>IF(Q51&gt;0,1,0)</formula>
    </cfRule>
    <cfRule type="expression" dxfId="110" priority="1">
      <formula>IF(Q51&lt;0,1,0)</formula>
    </cfRule>
  </conditionalFormatting>
  <conditionalFormatting sqref="E51:K70">
    <cfRule type="expression" dxfId="109" priority="3">
      <formula>IF(E51=0,1,0)</formula>
    </cfRule>
  </conditionalFormatting>
  <conditionalFormatting sqref="L51:L70">
    <cfRule type="expression" dxfId="108" priority="2">
      <formula>IF(L51=0,1,0)</formula>
    </cfRule>
  </conditionalFormatting>
  <dataValidations count="3">
    <dataValidation type="list" allowBlank="1" showInputMessage="1" showErrorMessage="1" sqref="N16" xr:uid="{00000000-0002-0000-0000-000000000000}">
      <formula1>Grado</formula1>
    </dataValidation>
    <dataValidation type="list" allowBlank="1" showInputMessage="1" showErrorMessage="1" sqref="O24:O43" xr:uid="{00000000-0002-0000-0000-000001000000}">
      <formula1>Estado</formula1>
    </dataValidation>
    <dataValidation type="list" allowBlank="1" showInputMessage="1" showErrorMessage="1" sqref="M51:N70" xr:uid="{00000000-0002-0000-0000-000002000000}">
      <formula1>INDIRECT(O24)</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'Hoja2 (2)'!$A$2:$A$97</xm:f>
          </x14:formula1>
          <xm:sqref>F9:K9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80"/>
  <sheetViews>
    <sheetView showGridLines="0" showRowColHeaders="0" showRuler="0" view="pageLayout" topLeftCell="A9" zoomScale="115" zoomScaleNormal="100" zoomScalePageLayoutView="115" workbookViewId="0">
      <selection activeCell="D25" sqref="D25:O25"/>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68"/>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319</v>
      </c>
      <c r="G7" s="183"/>
      <c r="H7" s="183"/>
      <c r="I7" s="183"/>
      <c r="J7" s="183"/>
      <c r="K7" s="184"/>
      <c r="L7" s="71" t="s">
        <v>13</v>
      </c>
      <c r="M7" s="72"/>
      <c r="N7" s="142">
        <v>254874000967</v>
      </c>
      <c r="O7" s="185"/>
      <c r="P7" s="22"/>
    </row>
    <row r="8" spans="2:16" ht="9" customHeight="1" thickTop="1" thickBot="1" x14ac:dyDescent="0.3">
      <c r="B8" s="67"/>
      <c r="C8" s="68"/>
      <c r="D8" s="69"/>
      <c r="E8" s="69"/>
      <c r="F8" s="69"/>
      <c r="G8" s="69"/>
      <c r="H8" s="69"/>
      <c r="I8" s="69"/>
      <c r="J8" s="69"/>
      <c r="K8" s="69"/>
      <c r="L8" s="73"/>
      <c r="M8" s="72"/>
      <c r="N8" s="69"/>
      <c r="O8" s="69"/>
      <c r="P8" s="22"/>
    </row>
    <row r="9" spans="2:16" ht="16.5" thickTop="1" thickBot="1" x14ac:dyDescent="0.3">
      <c r="B9" s="70"/>
      <c r="C9" s="182" t="s">
        <v>12</v>
      </c>
      <c r="D9" s="182"/>
      <c r="E9" s="69"/>
      <c r="F9" s="144" t="s">
        <v>184</v>
      </c>
      <c r="G9" s="183"/>
      <c r="H9" s="183"/>
      <c r="I9" s="183"/>
      <c r="J9" s="183"/>
      <c r="K9" s="184"/>
      <c r="L9" s="71" t="s">
        <v>14</v>
      </c>
      <c r="M9" s="72"/>
      <c r="N9" s="144" t="s">
        <v>331</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68"/>
      <c r="P14" s="22"/>
    </row>
    <row r="15" spans="2:16" ht="9" customHeight="1" thickBot="1" x14ac:dyDescent="0.3">
      <c r="B15" s="21"/>
      <c r="P15" s="22"/>
    </row>
    <row r="16" spans="2:16" ht="16.5" thickTop="1" thickBot="1" x14ac:dyDescent="0.3">
      <c r="B16" s="21"/>
      <c r="C16" s="69"/>
      <c r="D16" s="71" t="s">
        <v>0</v>
      </c>
      <c r="E16" s="69"/>
      <c r="F16" s="65" t="s">
        <v>318</v>
      </c>
      <c r="G16" s="74"/>
      <c r="H16" s="74"/>
      <c r="I16" s="74"/>
      <c r="J16" s="74"/>
      <c r="K16" s="75"/>
      <c r="L16" s="76" t="s">
        <v>295</v>
      </c>
      <c r="M16" s="72"/>
      <c r="N16" s="151" t="s">
        <v>332</v>
      </c>
      <c r="O16" s="187"/>
      <c r="P16" s="22"/>
    </row>
    <row r="17" spans="2:16" ht="9" customHeight="1" thickTop="1" thickBot="1" x14ac:dyDescent="0.3">
      <c r="B17" s="21"/>
      <c r="P17" s="22"/>
    </row>
    <row r="18" spans="2:16" ht="16.5" thickTop="1" thickBot="1" x14ac:dyDescent="0.3">
      <c r="B18" s="21"/>
      <c r="C18" s="69"/>
      <c r="D18" s="71" t="s">
        <v>296</v>
      </c>
      <c r="E18" s="69"/>
      <c r="F18" s="151" t="s">
        <v>333</v>
      </c>
      <c r="G18" s="186"/>
      <c r="H18" s="186"/>
      <c r="I18" s="186"/>
      <c r="J18" s="186"/>
      <c r="K18" s="187"/>
      <c r="L18" s="76" t="s">
        <v>297</v>
      </c>
      <c r="M18" s="72"/>
      <c r="N18" s="151" t="s">
        <v>357</v>
      </c>
      <c r="O18" s="1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64"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175" t="s">
        <v>334</v>
      </c>
      <c r="E26" s="176"/>
      <c r="F26" s="176"/>
      <c r="G26" s="176"/>
      <c r="H26" s="176"/>
      <c r="I26" s="176"/>
      <c r="J26" s="176"/>
      <c r="K26" s="176"/>
      <c r="L26" s="176"/>
      <c r="M26" s="176"/>
      <c r="N26" s="176"/>
      <c r="O26" s="177"/>
      <c r="P26" s="22"/>
    </row>
    <row r="27" spans="2:16" ht="18.75" customHeight="1" x14ac:dyDescent="0.25">
      <c r="B27" s="21"/>
      <c r="C27" s="79">
        <v>2</v>
      </c>
      <c r="D27" s="160" t="s">
        <v>321</v>
      </c>
      <c r="E27" s="160"/>
      <c r="F27" s="160"/>
      <c r="G27" s="160"/>
      <c r="H27" s="160"/>
      <c r="I27" s="160"/>
      <c r="J27" s="160"/>
      <c r="K27" s="160"/>
      <c r="L27" s="160"/>
      <c r="M27" s="160"/>
      <c r="N27" s="160"/>
      <c r="O27" s="161"/>
      <c r="P27" s="22"/>
    </row>
    <row r="28" spans="2:16" ht="18.75" customHeight="1" x14ac:dyDescent="0.25">
      <c r="B28" s="21"/>
      <c r="C28" s="79">
        <v>3</v>
      </c>
      <c r="D28" s="160" t="s">
        <v>335</v>
      </c>
      <c r="E28" s="160"/>
      <c r="F28" s="160"/>
      <c r="G28" s="160"/>
      <c r="H28" s="160"/>
      <c r="I28" s="160"/>
      <c r="J28" s="160"/>
      <c r="K28" s="160"/>
      <c r="L28" s="160"/>
      <c r="M28" s="160"/>
      <c r="N28" s="160"/>
      <c r="O28" s="161"/>
      <c r="P28" s="22"/>
    </row>
    <row r="29" spans="2:16" ht="18.75" customHeight="1" x14ac:dyDescent="0.25">
      <c r="B29" s="21"/>
      <c r="C29" s="79">
        <v>4</v>
      </c>
      <c r="D29" s="160" t="s">
        <v>336</v>
      </c>
      <c r="E29" s="160"/>
      <c r="F29" s="160"/>
      <c r="G29" s="160"/>
      <c r="H29" s="160"/>
      <c r="I29" s="160"/>
      <c r="J29" s="160"/>
      <c r="K29" s="160"/>
      <c r="L29" s="160"/>
      <c r="M29" s="160"/>
      <c r="N29" s="160"/>
      <c r="O29" s="161"/>
      <c r="P29" s="22"/>
    </row>
    <row r="30" spans="2:16" ht="18.75" customHeight="1" thickBot="1" x14ac:dyDescent="0.3">
      <c r="B30" s="21"/>
      <c r="C30" s="80">
        <v>5</v>
      </c>
      <c r="D30" s="166" t="s">
        <v>337</v>
      </c>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64" t="s">
        <v>277</v>
      </c>
      <c r="D37" s="168" t="s">
        <v>300</v>
      </c>
      <c r="E37" s="169"/>
      <c r="F37" s="169"/>
      <c r="G37" s="169"/>
      <c r="H37" s="169"/>
      <c r="I37" s="170"/>
      <c r="J37" s="169" t="s">
        <v>303</v>
      </c>
      <c r="K37" s="169"/>
      <c r="L37" s="169"/>
      <c r="M37" s="169"/>
      <c r="N37" s="169"/>
      <c r="O37" s="170"/>
      <c r="P37" s="22"/>
    </row>
    <row r="38" spans="2:16" ht="16.5" thickTop="1" thickBot="1" x14ac:dyDescent="0.3">
      <c r="B38" s="21"/>
      <c r="C38" s="78">
        <v>1</v>
      </c>
      <c r="D38" s="172" t="str">
        <f>D26</f>
        <v>Identifica y utiliza múltiples representaciones de números reales para realizar transformaciones y comparaciones entre expresiones algebraicas.</v>
      </c>
      <c r="E38" s="173"/>
      <c r="F38" s="173"/>
      <c r="G38" s="173"/>
      <c r="H38" s="173"/>
      <c r="I38" s="174"/>
      <c r="J38" s="176" t="s">
        <v>340</v>
      </c>
      <c r="K38" s="176"/>
      <c r="L38" s="176"/>
      <c r="M38" s="176"/>
      <c r="N38" s="176"/>
      <c r="O38" s="177"/>
      <c r="P38" s="22"/>
    </row>
    <row r="39" spans="2:16" ht="16.5" thickTop="1" thickBot="1" x14ac:dyDescent="0.3">
      <c r="B39" s="21"/>
      <c r="C39" s="79">
        <v>2</v>
      </c>
      <c r="D39" s="156" t="str">
        <f t="shared" ref="D39:D42" si="0">D27</f>
        <v>Propone diversas estrategias  para solucionar problemas que originan sistemas de ecuaciones 2x2.</v>
      </c>
      <c r="E39" s="157"/>
      <c r="F39" s="157"/>
      <c r="G39" s="157"/>
      <c r="H39" s="157"/>
      <c r="I39" s="158"/>
      <c r="J39" s="176" t="s">
        <v>340</v>
      </c>
      <c r="K39" s="176"/>
      <c r="L39" s="176"/>
      <c r="M39" s="176"/>
      <c r="N39" s="176"/>
      <c r="O39" s="177"/>
      <c r="P39" s="22"/>
    </row>
    <row r="40" spans="2:16" ht="16.5" thickTop="1" thickBot="1" x14ac:dyDescent="0.3">
      <c r="B40" s="21"/>
      <c r="C40" s="79">
        <v>3</v>
      </c>
      <c r="D40" s="156" t="str">
        <f t="shared" si="0"/>
        <v>Utiliza la media, mediana y moda para analizar datos, interpretar informes estadísticos y elaborar conclusiones</v>
      </c>
      <c r="E40" s="157"/>
      <c r="F40" s="157"/>
      <c r="G40" s="157"/>
      <c r="H40" s="157"/>
      <c r="I40" s="158"/>
      <c r="J40" s="176" t="s">
        <v>340</v>
      </c>
      <c r="K40" s="176"/>
      <c r="L40" s="176"/>
      <c r="M40" s="176"/>
      <c r="N40" s="176"/>
      <c r="O40" s="177"/>
      <c r="P40" s="22"/>
    </row>
    <row r="41" spans="2:16" ht="16.5" thickTop="1" thickBot="1" x14ac:dyDescent="0.3">
      <c r="B41" s="21"/>
      <c r="C41" s="79">
        <v>4</v>
      </c>
      <c r="D41" s="156" t="str">
        <f t="shared" si="0"/>
        <v>Construye e interpreta diagramas de barras, circulares y pictogramas a partir de una colección de datos.</v>
      </c>
      <c r="E41" s="157"/>
      <c r="F41" s="157"/>
      <c r="G41" s="157"/>
      <c r="H41" s="157"/>
      <c r="I41" s="158"/>
      <c r="J41" s="176" t="s">
        <v>340</v>
      </c>
      <c r="K41" s="176"/>
      <c r="L41" s="176"/>
      <c r="M41" s="176"/>
      <c r="N41" s="176"/>
      <c r="O41" s="177"/>
      <c r="P41" s="22"/>
    </row>
    <row r="42" spans="2:16" ht="16.5" thickTop="1" thickBot="1" x14ac:dyDescent="0.3">
      <c r="B42" s="21"/>
      <c r="C42" s="80">
        <v>5</v>
      </c>
      <c r="D42" s="162" t="str">
        <f t="shared" si="0"/>
        <v>Compara las distribuciones de los conjuntosde datos a partir de las medidas de tendenciacentral, las de variación y las de localización</v>
      </c>
      <c r="E42" s="163"/>
      <c r="F42" s="163"/>
      <c r="G42" s="163"/>
      <c r="H42" s="163"/>
      <c r="I42" s="164"/>
      <c r="J42" s="176" t="s">
        <v>340</v>
      </c>
      <c r="K42" s="176"/>
      <c r="L42" s="176"/>
      <c r="M42" s="176"/>
      <c r="N42" s="176"/>
      <c r="O42" s="17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64" t="s">
        <v>277</v>
      </c>
      <c r="D49" s="168" t="s">
        <v>300</v>
      </c>
      <c r="E49" s="169"/>
      <c r="F49" s="169"/>
      <c r="G49" s="169"/>
      <c r="H49" s="169"/>
      <c r="I49" s="170"/>
      <c r="J49" s="169" t="s">
        <v>306</v>
      </c>
      <c r="K49" s="169"/>
      <c r="L49" s="169"/>
      <c r="M49" s="169"/>
      <c r="N49" s="169"/>
      <c r="O49" s="170"/>
      <c r="P49" s="22"/>
    </row>
    <row r="50" spans="2:16" ht="16.5" thickTop="1" thickBot="1" x14ac:dyDescent="0.3">
      <c r="B50" s="21"/>
      <c r="C50" s="78">
        <v>1</v>
      </c>
      <c r="D50" s="172" t="str">
        <f>D38</f>
        <v>Identifica y utiliza múltiples representaciones de números reales para realizar transformaciones y comparaciones entre expresiones algebraicas.</v>
      </c>
      <c r="E50" s="173"/>
      <c r="F50" s="173"/>
      <c r="G50" s="173"/>
      <c r="H50" s="173"/>
      <c r="I50" s="174"/>
      <c r="J50" s="176" t="s">
        <v>341</v>
      </c>
      <c r="K50" s="176"/>
      <c r="L50" s="176"/>
      <c r="M50" s="176"/>
      <c r="N50" s="176"/>
      <c r="O50" s="177"/>
      <c r="P50" s="22"/>
    </row>
    <row r="51" spans="2:16" ht="16.5" thickTop="1" thickBot="1" x14ac:dyDescent="0.3">
      <c r="B51" s="21"/>
      <c r="C51" s="79">
        <v>2</v>
      </c>
      <c r="D51" s="156" t="str">
        <f t="shared" ref="D51:D54" si="1">D39</f>
        <v>Propone diversas estrategias  para solucionar problemas que originan sistemas de ecuaciones 2x2.</v>
      </c>
      <c r="E51" s="157"/>
      <c r="F51" s="157"/>
      <c r="G51" s="157"/>
      <c r="H51" s="157"/>
      <c r="I51" s="158"/>
      <c r="J51" s="176" t="s">
        <v>342</v>
      </c>
      <c r="K51" s="176"/>
      <c r="L51" s="176"/>
      <c r="M51" s="176"/>
      <c r="N51" s="176"/>
      <c r="O51" s="177"/>
      <c r="P51" s="22"/>
    </row>
    <row r="52" spans="2:16" ht="16.5" thickTop="1" thickBot="1" x14ac:dyDescent="0.3">
      <c r="B52" s="21"/>
      <c r="C52" s="79">
        <v>3</v>
      </c>
      <c r="D52" s="156" t="str">
        <f t="shared" si="1"/>
        <v>Utiliza la media, mediana y moda para analizar datos, interpretar informes estadísticos y elaborar conclusiones</v>
      </c>
      <c r="E52" s="157"/>
      <c r="F52" s="157"/>
      <c r="G52" s="157"/>
      <c r="H52" s="157"/>
      <c r="I52" s="158"/>
      <c r="J52" s="176" t="s">
        <v>341</v>
      </c>
      <c r="K52" s="176"/>
      <c r="L52" s="176"/>
      <c r="M52" s="176"/>
      <c r="N52" s="176"/>
      <c r="O52" s="177"/>
      <c r="P52" s="22"/>
    </row>
    <row r="53" spans="2:16" ht="16.5" thickTop="1" thickBot="1" x14ac:dyDescent="0.3">
      <c r="B53" s="21"/>
      <c r="C53" s="79">
        <v>4</v>
      </c>
      <c r="D53" s="156" t="str">
        <f t="shared" si="1"/>
        <v>Construye e interpreta diagramas de barras, circulares y pictogramas a partir de una colección de datos.</v>
      </c>
      <c r="E53" s="157"/>
      <c r="F53" s="157"/>
      <c r="G53" s="157"/>
      <c r="H53" s="157"/>
      <c r="I53" s="158"/>
      <c r="J53" s="176" t="s">
        <v>341</v>
      </c>
      <c r="K53" s="176"/>
      <c r="L53" s="176"/>
      <c r="M53" s="176"/>
      <c r="N53" s="176"/>
      <c r="O53" s="177"/>
      <c r="P53" s="22"/>
    </row>
    <row r="54" spans="2:16" ht="16.5" thickTop="1" thickBot="1" x14ac:dyDescent="0.3">
      <c r="B54" s="21"/>
      <c r="C54" s="80">
        <v>5</v>
      </c>
      <c r="D54" s="162" t="str">
        <f t="shared" si="1"/>
        <v>Compara las distribuciones de los conjuntosde datos a partir de las medidas de tendenciacentral, las de variación y las de localización</v>
      </c>
      <c r="E54" s="163"/>
      <c r="F54" s="163"/>
      <c r="G54" s="163"/>
      <c r="H54" s="163"/>
      <c r="I54" s="164"/>
      <c r="J54" s="176" t="s">
        <v>341</v>
      </c>
      <c r="K54" s="176"/>
      <c r="L54" s="176"/>
      <c r="M54" s="176"/>
      <c r="N54" s="176"/>
      <c r="O54" s="17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64" t="s">
        <v>277</v>
      </c>
      <c r="D61" s="168" t="s">
        <v>300</v>
      </c>
      <c r="E61" s="169"/>
      <c r="F61" s="169"/>
      <c r="G61" s="169"/>
      <c r="H61" s="169"/>
      <c r="I61" s="170"/>
      <c r="J61" s="171" t="s">
        <v>309</v>
      </c>
      <c r="K61" s="171"/>
      <c r="L61" s="171"/>
      <c r="M61" s="171"/>
      <c r="N61" s="171" t="s">
        <v>310</v>
      </c>
      <c r="O61" s="171"/>
      <c r="P61" s="22"/>
    </row>
    <row r="62" spans="2:16" ht="16.5" thickTop="1" thickBot="1" x14ac:dyDescent="0.3">
      <c r="B62" s="21"/>
      <c r="C62" s="78">
        <v>1</v>
      </c>
      <c r="D62" s="172" t="str">
        <f>D50</f>
        <v>Identifica y utiliza múltiples representaciones de números reales para realizar transformaciones y comparaciones entre expresiones algebraicas.</v>
      </c>
      <c r="E62" s="173"/>
      <c r="F62" s="173"/>
      <c r="G62" s="173"/>
      <c r="H62" s="173"/>
      <c r="I62" s="174"/>
      <c r="J62" s="175" t="s">
        <v>343</v>
      </c>
      <c r="K62" s="176"/>
      <c r="L62" s="176"/>
      <c r="M62" s="177"/>
      <c r="N62" s="175" t="s">
        <v>348</v>
      </c>
      <c r="O62" s="177"/>
      <c r="P62" s="22"/>
    </row>
    <row r="63" spans="2:16" ht="16.5" thickTop="1" thickBot="1" x14ac:dyDescent="0.3">
      <c r="B63" s="21"/>
      <c r="C63" s="79">
        <v>2</v>
      </c>
      <c r="D63" s="156" t="str">
        <f t="shared" ref="D63:D66" si="2">D51</f>
        <v>Propone diversas estrategias  para solucionar problemas que originan sistemas de ecuaciones 2x2.</v>
      </c>
      <c r="E63" s="157"/>
      <c r="F63" s="157"/>
      <c r="G63" s="157"/>
      <c r="H63" s="157"/>
      <c r="I63" s="158"/>
      <c r="J63" s="159" t="s">
        <v>345</v>
      </c>
      <c r="K63" s="160"/>
      <c r="L63" s="160"/>
      <c r="M63" s="161"/>
      <c r="N63" s="175" t="s">
        <v>344</v>
      </c>
      <c r="O63" s="177"/>
      <c r="P63" s="22"/>
    </row>
    <row r="64" spans="2:16" ht="16.5" thickTop="1" thickBot="1" x14ac:dyDescent="0.3">
      <c r="B64" s="21"/>
      <c r="C64" s="79">
        <v>3</v>
      </c>
      <c r="D64" s="156" t="str">
        <f t="shared" si="2"/>
        <v>Utiliza la media, mediana y moda para analizar datos, interpretar informes estadísticos y elaborar conclusiones</v>
      </c>
      <c r="E64" s="157"/>
      <c r="F64" s="157"/>
      <c r="G64" s="157"/>
      <c r="H64" s="157"/>
      <c r="I64" s="158"/>
      <c r="J64" s="159" t="s">
        <v>346</v>
      </c>
      <c r="K64" s="160"/>
      <c r="L64" s="160"/>
      <c r="M64" s="161"/>
      <c r="N64" s="175" t="s">
        <v>347</v>
      </c>
      <c r="O64" s="177"/>
      <c r="P64" s="22"/>
    </row>
    <row r="65" spans="2:16" ht="16.5" thickTop="1" thickBot="1" x14ac:dyDescent="0.3">
      <c r="B65" s="21"/>
      <c r="C65" s="79">
        <v>4</v>
      </c>
      <c r="D65" s="156" t="str">
        <f t="shared" si="2"/>
        <v>Construye e interpreta diagramas de barras, circulares y pictogramas a partir de una colección de datos.</v>
      </c>
      <c r="E65" s="157"/>
      <c r="F65" s="157"/>
      <c r="G65" s="157"/>
      <c r="H65" s="157"/>
      <c r="I65" s="158"/>
      <c r="J65" s="159" t="s">
        <v>350</v>
      </c>
      <c r="K65" s="160"/>
      <c r="L65" s="160"/>
      <c r="M65" s="161"/>
      <c r="N65" s="175" t="s">
        <v>349</v>
      </c>
      <c r="O65" s="177"/>
      <c r="P65" s="22"/>
    </row>
    <row r="66" spans="2:16" ht="16.5" thickTop="1" thickBot="1" x14ac:dyDescent="0.3">
      <c r="B66" s="21"/>
      <c r="C66" s="80">
        <v>5</v>
      </c>
      <c r="D66" s="162" t="str">
        <f t="shared" si="2"/>
        <v>Compara las distribuciones de los conjuntosde datos a partir de las medidas de tendenciacentral, las de variación y las de localización</v>
      </c>
      <c r="E66" s="163"/>
      <c r="F66" s="163"/>
      <c r="G66" s="163"/>
      <c r="H66" s="163"/>
      <c r="I66" s="164"/>
      <c r="J66" s="165" t="s">
        <v>351</v>
      </c>
      <c r="K66" s="166"/>
      <c r="L66" s="166"/>
      <c r="M66" s="167"/>
      <c r="N66" s="175" t="s">
        <v>349</v>
      </c>
      <c r="O66" s="17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64"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Identifica y utiliza múltiples representaciones de números reales para realizar transformaciones y comparaciones entre expresiones algebraicas.</v>
      </c>
      <c r="E74" s="173"/>
      <c r="F74" s="173"/>
      <c r="G74" s="173"/>
      <c r="H74" s="173"/>
      <c r="I74" s="174"/>
      <c r="J74" s="175" t="s">
        <v>352</v>
      </c>
      <c r="K74" s="176"/>
      <c r="L74" s="176"/>
      <c r="M74" s="177"/>
      <c r="N74" s="175" t="s">
        <v>349</v>
      </c>
      <c r="O74" s="177"/>
      <c r="P74" s="22"/>
    </row>
    <row r="75" spans="2:16" x14ac:dyDescent="0.25">
      <c r="B75" s="21"/>
      <c r="C75" s="79">
        <v>2</v>
      </c>
      <c r="D75" s="156" t="str">
        <f t="shared" ref="D75:D78" si="3">D63</f>
        <v>Propone diversas estrategias  para solucionar problemas que originan sistemas de ecuaciones 2x2.</v>
      </c>
      <c r="E75" s="157"/>
      <c r="F75" s="157"/>
      <c r="G75" s="157"/>
      <c r="H75" s="157"/>
      <c r="I75" s="158"/>
      <c r="J75" s="159" t="s">
        <v>353</v>
      </c>
      <c r="K75" s="160"/>
      <c r="L75" s="160"/>
      <c r="M75" s="161"/>
      <c r="N75" s="159" t="s">
        <v>349</v>
      </c>
      <c r="O75" s="161"/>
      <c r="P75" s="22"/>
    </row>
    <row r="76" spans="2:16" x14ac:dyDescent="0.25">
      <c r="B76" s="21"/>
      <c r="C76" s="79">
        <v>3</v>
      </c>
      <c r="D76" s="156" t="str">
        <f t="shared" si="3"/>
        <v>Utiliza la media, mediana y moda para analizar datos, interpretar informes estadísticos y elaborar conclusiones</v>
      </c>
      <c r="E76" s="157"/>
      <c r="F76" s="157"/>
      <c r="G76" s="157"/>
      <c r="H76" s="157"/>
      <c r="I76" s="158"/>
      <c r="J76" s="159" t="s">
        <v>354</v>
      </c>
      <c r="K76" s="160"/>
      <c r="L76" s="160"/>
      <c r="M76" s="161"/>
      <c r="N76" s="159" t="s">
        <v>349</v>
      </c>
      <c r="O76" s="161"/>
      <c r="P76" s="22"/>
    </row>
    <row r="77" spans="2:16" x14ac:dyDescent="0.25">
      <c r="B77" s="21"/>
      <c r="C77" s="79">
        <v>4</v>
      </c>
      <c r="D77" s="156" t="str">
        <f t="shared" si="3"/>
        <v>Construye e interpreta diagramas de barras, circulares y pictogramas a partir de una colección de datos.</v>
      </c>
      <c r="E77" s="157"/>
      <c r="F77" s="157"/>
      <c r="G77" s="157"/>
      <c r="H77" s="157"/>
      <c r="I77" s="158"/>
      <c r="J77" s="159" t="s">
        <v>355</v>
      </c>
      <c r="K77" s="160"/>
      <c r="L77" s="160"/>
      <c r="M77" s="161"/>
      <c r="N77" s="159" t="s">
        <v>349</v>
      </c>
      <c r="O77" s="161"/>
      <c r="P77" s="22"/>
    </row>
    <row r="78" spans="2:16" ht="15.75" thickBot="1" x14ac:dyDescent="0.3">
      <c r="B78" s="21"/>
      <c r="C78" s="80">
        <v>5</v>
      </c>
      <c r="D78" s="162" t="str">
        <f t="shared" si="3"/>
        <v>Compara las distribuciones de los conjuntosde datos a partir de las medidas de tendenciacentral, las de variación y las de localización</v>
      </c>
      <c r="E78" s="163"/>
      <c r="F78" s="163"/>
      <c r="G78" s="163"/>
      <c r="H78" s="163"/>
      <c r="I78" s="164"/>
      <c r="J78" s="165" t="s">
        <v>356</v>
      </c>
      <c r="K78" s="166"/>
      <c r="L78" s="166"/>
      <c r="M78" s="167"/>
      <c r="N78" s="165" t="s">
        <v>349</v>
      </c>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sheetProtection formatRows="0" insertRows="0"/>
  <mergeCells count="96">
    <mergeCell ref="B21:P21"/>
    <mergeCell ref="B1:P1"/>
    <mergeCell ref="B3:P3"/>
    <mergeCell ref="C5:N5"/>
    <mergeCell ref="C7:D7"/>
    <mergeCell ref="F7:K7"/>
    <mergeCell ref="N7:O7"/>
    <mergeCell ref="C9:D9"/>
    <mergeCell ref="F9:K9"/>
    <mergeCell ref="N9:O9"/>
    <mergeCell ref="B12:P12"/>
    <mergeCell ref="C14:N14"/>
    <mergeCell ref="F18:K18"/>
    <mergeCell ref="N16:O16"/>
    <mergeCell ref="N18:O18"/>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107" priority="4">
      <formula>IF(D38=0,1,0)</formula>
    </cfRule>
  </conditionalFormatting>
  <conditionalFormatting sqref="D50:D54">
    <cfRule type="expression" dxfId="106" priority="3">
      <formula>IF(D50=0,1,0)</formula>
    </cfRule>
  </conditionalFormatting>
  <conditionalFormatting sqref="D62:D66">
    <cfRule type="expression" dxfId="105" priority="2">
      <formula>IF(D62=0,1,0)</formula>
    </cfRule>
  </conditionalFormatting>
  <conditionalFormatting sqref="D74:D78">
    <cfRule type="expression" dxfId="104" priority="1">
      <formula>IF(D74=0,1,0)</formula>
    </cfRule>
  </conditionalFormatting>
  <dataValidations count="1">
    <dataValidation type="list" allowBlank="1" showInputMessage="1" showErrorMessage="1" sqref="N18 N16" xr:uid="{00000000-0002-0000-0100-000000000000}">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677E-41E1-493A-804A-EEB80FC1264D}">
  <dimension ref="B1:Q84"/>
  <sheetViews>
    <sheetView workbookViewId="0">
      <selection sqref="A1:XFD1048576"/>
    </sheetView>
  </sheetViews>
  <sheetFormatPr baseColWidth="10" defaultColWidth="10.710937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462</v>
      </c>
      <c r="G7" s="183"/>
      <c r="H7" s="183"/>
      <c r="I7" s="183"/>
      <c r="J7" s="183"/>
      <c r="K7" s="184"/>
      <c r="L7" s="85" t="s">
        <v>13</v>
      </c>
      <c r="M7" s="72"/>
      <c r="N7" s="144">
        <v>254874009967</v>
      </c>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331</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463</v>
      </c>
      <c r="G16" s="186"/>
      <c r="H16" s="186"/>
      <c r="I16" s="186"/>
      <c r="J16" s="186"/>
      <c r="K16" s="187"/>
      <c r="L16" s="76" t="s">
        <v>15</v>
      </c>
      <c r="M16" s="72"/>
      <c r="N16" s="151" t="s">
        <v>27</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464</v>
      </c>
      <c r="E24" s="131"/>
      <c r="F24" s="131"/>
      <c r="G24" s="132"/>
      <c r="H24" s="193"/>
      <c r="I24" s="72"/>
      <c r="J24" s="194"/>
      <c r="K24" s="78">
        <v>1</v>
      </c>
      <c r="L24" s="133" t="str">
        <f>D24</f>
        <v xml:space="preserve">Comprende que existen relaciones entre los seres vivos y el entorno y que estos dependen de aquellas.
</v>
      </c>
      <c r="M24" s="134"/>
      <c r="N24" s="135"/>
      <c r="O24" s="195" t="s">
        <v>19</v>
      </c>
      <c r="P24" s="22"/>
    </row>
    <row r="25" spans="2:16" ht="18.75" customHeight="1" x14ac:dyDescent="0.25">
      <c r="B25" s="21"/>
      <c r="C25" s="196">
        <v>2</v>
      </c>
      <c r="D25" s="116" t="s">
        <v>465</v>
      </c>
      <c r="E25" s="117"/>
      <c r="F25" s="117"/>
      <c r="G25" s="118"/>
      <c r="H25" s="193"/>
      <c r="I25" s="72"/>
      <c r="J25" s="194"/>
      <c r="K25" s="196">
        <v>2</v>
      </c>
      <c r="L25" s="119" t="str">
        <f t="shared" ref="L25:L43" si="0">D25</f>
        <v xml:space="preserve">Comprende que los seres vivos dependen del funcionamiento e interacción de
sus partes.
</v>
      </c>
      <c r="M25" s="120"/>
      <c r="N25" s="121"/>
      <c r="O25" s="195" t="s">
        <v>19</v>
      </c>
      <c r="P25" s="22"/>
    </row>
    <row r="26" spans="2:16" ht="18.75" customHeight="1" x14ac:dyDescent="0.25">
      <c r="B26" s="21"/>
      <c r="C26" s="196">
        <v>3</v>
      </c>
      <c r="D26" s="116" t="s">
        <v>466</v>
      </c>
      <c r="E26" s="117"/>
      <c r="F26" s="117"/>
      <c r="G26" s="118"/>
      <c r="H26" s="193"/>
      <c r="I26" s="72"/>
      <c r="J26" s="194"/>
      <c r="K26" s="79">
        <v>3</v>
      </c>
      <c r="L26" s="119" t="str">
        <f>D26</f>
        <v>Comprende que los seres vivos atraviesan diferentes etapas durante su ciclo de vida.</v>
      </c>
      <c r="M26" s="120"/>
      <c r="N26" s="121"/>
      <c r="O26" s="195" t="s">
        <v>19</v>
      </c>
      <c r="P26" s="22"/>
    </row>
    <row r="27" spans="2:16" ht="18.75" customHeight="1" x14ac:dyDescent="0.25">
      <c r="B27" s="21"/>
      <c r="C27" s="196">
        <v>4</v>
      </c>
      <c r="D27" s="116" t="s">
        <v>467</v>
      </c>
      <c r="E27" s="117"/>
      <c r="F27" s="117"/>
      <c r="G27" s="118"/>
      <c r="H27" s="193"/>
      <c r="I27" s="72"/>
      <c r="J27" s="194"/>
      <c r="K27" s="196">
        <v>4</v>
      </c>
      <c r="L27" s="119" t="str">
        <f>D27</f>
        <v>Comprende que existe una gran diversidad de materiales que se pueden diferenciar a partir de sus propiedades.</v>
      </c>
      <c r="M27" s="120"/>
      <c r="N27" s="121"/>
      <c r="O27" s="195" t="s">
        <v>19</v>
      </c>
      <c r="P27" s="22"/>
    </row>
    <row r="28" spans="2:16" ht="18.75" customHeight="1" x14ac:dyDescent="0.25">
      <c r="B28" s="21"/>
      <c r="C28" s="196">
        <v>5</v>
      </c>
      <c r="D28" s="116" t="s">
        <v>468</v>
      </c>
      <c r="E28" s="117"/>
      <c r="F28" s="117"/>
      <c r="G28" s="118"/>
      <c r="H28" s="193"/>
      <c r="I28" s="72"/>
      <c r="J28" s="194"/>
      <c r="K28" s="196">
        <v>5</v>
      </c>
      <c r="L28" s="119" t="str">
        <f>D28</f>
        <v>Comprende que existen diversas fuentes y formas de energía y que esta se transforma continuamente.</v>
      </c>
      <c r="M28" s="120"/>
      <c r="N28" s="121"/>
      <c r="O28" s="195" t="s">
        <v>19</v>
      </c>
      <c r="P28" s="22"/>
    </row>
    <row r="29" spans="2:16" ht="18.75" customHeight="1" x14ac:dyDescent="0.25">
      <c r="B29" s="21"/>
      <c r="C29" s="196">
        <v>6</v>
      </c>
      <c r="D29" s="116"/>
      <c r="E29" s="117"/>
      <c r="F29" s="117"/>
      <c r="G29" s="118"/>
      <c r="H29" s="193"/>
      <c r="I29" s="72"/>
      <c r="J29" s="194"/>
      <c r="K29" s="79">
        <v>6</v>
      </c>
      <c r="L29" s="119">
        <f t="shared" si="0"/>
        <v>0</v>
      </c>
      <c r="M29" s="120"/>
      <c r="N29" s="121"/>
      <c r="O29" s="195"/>
      <c r="P29" s="22"/>
    </row>
    <row r="30" spans="2:16" ht="18.75" customHeight="1" x14ac:dyDescent="0.25">
      <c r="B30" s="21"/>
      <c r="C30" s="196">
        <v>7</v>
      </c>
      <c r="D30" s="116"/>
      <c r="E30" s="117"/>
      <c r="F30" s="117"/>
      <c r="G30" s="118"/>
      <c r="H30" s="193"/>
      <c r="I30" s="72"/>
      <c r="J30" s="194"/>
      <c r="K30" s="196">
        <v>7</v>
      </c>
      <c r="L30" s="119">
        <f t="shared" si="0"/>
        <v>0</v>
      </c>
      <c r="M30" s="120"/>
      <c r="N30" s="121"/>
      <c r="O30" s="195"/>
      <c r="P30" s="22"/>
    </row>
    <row r="31" spans="2:16" ht="18.75" customHeight="1" x14ac:dyDescent="0.25">
      <c r="B31" s="21"/>
      <c r="C31" s="196">
        <v>8</v>
      </c>
      <c r="D31" s="116"/>
      <c r="E31" s="117"/>
      <c r="F31" s="117"/>
      <c r="G31" s="118"/>
      <c r="H31" s="193"/>
      <c r="I31" s="72"/>
      <c r="J31" s="194"/>
      <c r="K31" s="196">
        <v>8</v>
      </c>
      <c r="L31" s="119">
        <f t="shared" si="0"/>
        <v>0</v>
      </c>
      <c r="M31" s="120"/>
      <c r="N31" s="121"/>
      <c r="O31" s="195"/>
      <c r="P31" s="22"/>
    </row>
    <row r="32" spans="2:16" ht="18.75" customHeight="1" x14ac:dyDescent="0.25">
      <c r="B32" s="21"/>
      <c r="C32" s="196">
        <v>9</v>
      </c>
      <c r="D32" s="116"/>
      <c r="E32" s="117"/>
      <c r="F32" s="117"/>
      <c r="G32" s="118"/>
      <c r="H32" s="193"/>
      <c r="I32" s="72"/>
      <c r="J32" s="194"/>
      <c r="K32" s="79">
        <v>9</v>
      </c>
      <c r="L32" s="119">
        <f t="shared" si="0"/>
        <v>0</v>
      </c>
      <c r="M32" s="120"/>
      <c r="N32" s="121"/>
      <c r="O32" s="195"/>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
        <v>469</v>
      </c>
      <c r="F51" s="204"/>
      <c r="G51" s="204"/>
      <c r="H51" s="204"/>
      <c r="I51" s="204"/>
      <c r="J51" s="204"/>
      <c r="K51" s="205"/>
      <c r="L51" s="63" t="s">
        <v>19</v>
      </c>
      <c r="M51" s="206" t="s">
        <v>282</v>
      </c>
      <c r="N51" s="207"/>
      <c r="O51" s="202">
        <f>IF(M51="Bajo",1,0)</f>
        <v>0</v>
      </c>
      <c r="P51" s="52">
        <f>IF(M51="Básico",-3,0)</f>
        <v>-3</v>
      </c>
      <c r="Q51" s="49">
        <f>C51+O51+P51</f>
        <v>-3</v>
      </c>
    </row>
    <row r="52" spans="2:17" ht="18.75" customHeight="1" x14ac:dyDescent="0.25">
      <c r="B52" s="21"/>
      <c r="C52" s="202">
        <f t="shared" ref="C52:C70" si="1">IF(L52="No trabajado",1,0)</f>
        <v>0</v>
      </c>
      <c r="D52" s="79">
        <v>2</v>
      </c>
      <c r="E52" s="312" t="s">
        <v>470</v>
      </c>
      <c r="F52" s="313"/>
      <c r="G52" s="313"/>
      <c r="H52" s="313"/>
      <c r="I52" s="313"/>
      <c r="J52" s="313"/>
      <c r="K52" s="314"/>
      <c r="L52" s="55" t="s">
        <v>19</v>
      </c>
      <c r="M52" s="211" t="s">
        <v>282</v>
      </c>
      <c r="N52" s="212"/>
      <c r="O52" s="202">
        <f t="shared" ref="O52:O70" si="2">IF(M52="Bajo",1,0)</f>
        <v>0</v>
      </c>
      <c r="P52" s="52">
        <f t="shared" ref="P52:P70" si="3">IF(M52="Básico",-3,0)</f>
        <v>-3</v>
      </c>
      <c r="Q52" s="49">
        <f t="shared" ref="Q52:Q70" si="4">C52+O52+P52</f>
        <v>-3</v>
      </c>
    </row>
    <row r="53" spans="2:17" ht="18.75" customHeight="1" x14ac:dyDescent="0.25">
      <c r="B53" s="21"/>
      <c r="C53" s="202">
        <f t="shared" si="1"/>
        <v>0</v>
      </c>
      <c r="D53" s="79">
        <v>3</v>
      </c>
      <c r="E53" s="208" t="s">
        <v>466</v>
      </c>
      <c r="F53" s="209"/>
      <c r="G53" s="209"/>
      <c r="H53" s="209"/>
      <c r="I53" s="209"/>
      <c r="J53" s="209"/>
      <c r="K53" s="210"/>
      <c r="L53" s="55" t="s">
        <v>19</v>
      </c>
      <c r="M53" s="211" t="s">
        <v>282</v>
      </c>
      <c r="N53" s="212"/>
      <c r="O53" s="202">
        <f t="shared" si="2"/>
        <v>0</v>
      </c>
      <c r="P53" s="52">
        <f t="shared" si="3"/>
        <v>-3</v>
      </c>
      <c r="Q53" s="49">
        <f t="shared" si="4"/>
        <v>-3</v>
      </c>
    </row>
    <row r="54" spans="2:17" ht="18.75" customHeight="1" x14ac:dyDescent="0.25">
      <c r="B54" s="21"/>
      <c r="C54" s="202">
        <f t="shared" si="1"/>
        <v>0</v>
      </c>
      <c r="D54" s="79">
        <v>4</v>
      </c>
      <c r="E54" s="208" t="s">
        <v>467</v>
      </c>
      <c r="F54" s="209"/>
      <c r="G54" s="209"/>
      <c r="H54" s="209"/>
      <c r="I54" s="209"/>
      <c r="J54" s="209"/>
      <c r="K54" s="210"/>
      <c r="L54" s="55" t="s">
        <v>19</v>
      </c>
      <c r="M54" s="211" t="s">
        <v>282</v>
      </c>
      <c r="N54" s="212"/>
      <c r="O54" s="202">
        <f t="shared" si="2"/>
        <v>0</v>
      </c>
      <c r="P54" s="52">
        <f t="shared" si="3"/>
        <v>-3</v>
      </c>
      <c r="Q54" s="49">
        <f t="shared" si="4"/>
        <v>-3</v>
      </c>
    </row>
    <row r="55" spans="2:17" ht="18.75" customHeight="1" x14ac:dyDescent="0.25">
      <c r="B55" s="21"/>
      <c r="C55" s="202">
        <f t="shared" si="1"/>
        <v>0</v>
      </c>
      <c r="D55" s="79">
        <v>5</v>
      </c>
      <c r="E55" s="208" t="s">
        <v>468</v>
      </c>
      <c r="F55" s="209"/>
      <c r="G55" s="209"/>
      <c r="H55" s="209"/>
      <c r="I55" s="209"/>
      <c r="J55" s="209"/>
      <c r="K55" s="210"/>
      <c r="L55" s="55" t="s">
        <v>19</v>
      </c>
      <c r="M55" s="211" t="s">
        <v>282</v>
      </c>
      <c r="N55" s="212"/>
      <c r="O55" s="202">
        <f t="shared" si="2"/>
        <v>0</v>
      </c>
      <c r="P55" s="52">
        <f t="shared" si="3"/>
        <v>-3</v>
      </c>
      <c r="Q55" s="49">
        <f t="shared" si="4"/>
        <v>-3</v>
      </c>
    </row>
    <row r="56" spans="2:17" ht="18.75" customHeight="1" x14ac:dyDescent="0.25">
      <c r="B56" s="21"/>
      <c r="C56" s="202">
        <f t="shared" si="1"/>
        <v>0</v>
      </c>
      <c r="D56" s="79">
        <v>6</v>
      </c>
      <c r="E56" s="208"/>
      <c r="F56" s="209"/>
      <c r="G56" s="209"/>
      <c r="H56" s="209"/>
      <c r="I56" s="209"/>
      <c r="J56" s="209"/>
      <c r="K56" s="210"/>
      <c r="L56" s="55"/>
      <c r="M56" s="211"/>
      <c r="N56" s="212"/>
      <c r="O56" s="202">
        <f t="shared" si="2"/>
        <v>0</v>
      </c>
      <c r="P56" s="52">
        <f t="shared" si="3"/>
        <v>0</v>
      </c>
      <c r="Q56" s="49">
        <f t="shared" si="4"/>
        <v>0</v>
      </c>
    </row>
    <row r="57" spans="2:17" ht="18.75" customHeight="1" x14ac:dyDescent="0.25">
      <c r="B57" s="21"/>
      <c r="C57" s="202">
        <f t="shared" si="1"/>
        <v>0</v>
      </c>
      <c r="D57" s="79">
        <v>7</v>
      </c>
      <c r="E57" s="208">
        <f t="shared" ref="E57:E70" si="5">D30</f>
        <v>0</v>
      </c>
      <c r="F57" s="209"/>
      <c r="G57" s="209"/>
      <c r="H57" s="209"/>
      <c r="I57" s="209"/>
      <c r="J57" s="209"/>
      <c r="K57" s="210"/>
      <c r="L57" s="55">
        <f t="shared" ref="L57:L70" si="6">O30</f>
        <v>0</v>
      </c>
      <c r="M57" s="211"/>
      <c r="N57" s="212"/>
      <c r="O57" s="202">
        <f t="shared" si="2"/>
        <v>0</v>
      </c>
      <c r="P57" s="52">
        <f t="shared" si="3"/>
        <v>0</v>
      </c>
      <c r="Q57" s="49">
        <f t="shared" si="4"/>
        <v>0</v>
      </c>
    </row>
    <row r="58" spans="2:17" ht="18.75" customHeight="1" x14ac:dyDescent="0.25">
      <c r="B58" s="21"/>
      <c r="C58" s="202">
        <f t="shared" si="1"/>
        <v>0</v>
      </c>
      <c r="D58" s="79">
        <v>8</v>
      </c>
      <c r="E58" s="208">
        <f t="shared" si="5"/>
        <v>0</v>
      </c>
      <c r="F58" s="209"/>
      <c r="G58" s="209"/>
      <c r="H58" s="209"/>
      <c r="I58" s="209"/>
      <c r="J58" s="209"/>
      <c r="K58" s="210"/>
      <c r="L58" s="55">
        <f t="shared" si="6"/>
        <v>0</v>
      </c>
      <c r="M58" s="211"/>
      <c r="N58" s="212"/>
      <c r="O58" s="202">
        <f t="shared" si="2"/>
        <v>0</v>
      </c>
      <c r="P58" s="52">
        <f t="shared" si="3"/>
        <v>0</v>
      </c>
      <c r="Q58" s="49">
        <f t="shared" si="4"/>
        <v>0</v>
      </c>
    </row>
    <row r="59" spans="2:17" ht="18.75" customHeight="1" x14ac:dyDescent="0.25">
      <c r="B59" s="21"/>
      <c r="C59" s="202">
        <f t="shared" si="1"/>
        <v>0</v>
      </c>
      <c r="D59" s="79">
        <v>9</v>
      </c>
      <c r="E59" s="208">
        <f t="shared" si="5"/>
        <v>0</v>
      </c>
      <c r="F59" s="209"/>
      <c r="G59" s="209"/>
      <c r="H59" s="209"/>
      <c r="I59" s="209"/>
      <c r="J59" s="209"/>
      <c r="K59" s="210"/>
      <c r="L59" s="55">
        <f t="shared" si="6"/>
        <v>0</v>
      </c>
      <c r="M59" s="211"/>
      <c r="N59" s="212"/>
      <c r="O59" s="202">
        <f t="shared" si="2"/>
        <v>0</v>
      </c>
      <c r="P59" s="52">
        <f t="shared" si="3"/>
        <v>0</v>
      </c>
      <c r="Q59" s="49">
        <f t="shared" si="4"/>
        <v>0</v>
      </c>
    </row>
    <row r="60" spans="2:17" ht="18.75" customHeight="1" x14ac:dyDescent="0.25">
      <c r="B60" s="21"/>
      <c r="C60" s="202">
        <f t="shared" si="1"/>
        <v>0</v>
      </c>
      <c r="D60" s="79">
        <v>10</v>
      </c>
      <c r="E60" s="208">
        <f t="shared" si="5"/>
        <v>0</v>
      </c>
      <c r="F60" s="209"/>
      <c r="G60" s="209"/>
      <c r="H60" s="209"/>
      <c r="I60" s="209"/>
      <c r="J60" s="209"/>
      <c r="K60" s="210"/>
      <c r="L60" s="55">
        <f t="shared" si="6"/>
        <v>0</v>
      </c>
      <c r="M60" s="211"/>
      <c r="N60" s="212"/>
      <c r="O60" s="202">
        <f t="shared" si="2"/>
        <v>0</v>
      </c>
      <c r="P60" s="52">
        <f t="shared" si="3"/>
        <v>0</v>
      </c>
      <c r="Q60" s="49">
        <f t="shared" si="4"/>
        <v>0</v>
      </c>
    </row>
    <row r="61" spans="2:17" ht="18.75" customHeight="1" x14ac:dyDescent="0.25">
      <c r="B61" s="21"/>
      <c r="C61" s="202">
        <f t="shared" si="1"/>
        <v>0</v>
      </c>
      <c r="D61" s="79">
        <v>11</v>
      </c>
      <c r="E61" s="208">
        <f t="shared" si="5"/>
        <v>0</v>
      </c>
      <c r="F61" s="209"/>
      <c r="G61" s="209"/>
      <c r="H61" s="209"/>
      <c r="I61" s="209"/>
      <c r="J61" s="209"/>
      <c r="K61" s="210"/>
      <c r="L61" s="55">
        <f t="shared" si="6"/>
        <v>0</v>
      </c>
      <c r="M61" s="211"/>
      <c r="N61" s="212"/>
      <c r="O61" s="202">
        <f t="shared" si="2"/>
        <v>0</v>
      </c>
      <c r="P61" s="52">
        <f t="shared" si="3"/>
        <v>0</v>
      </c>
      <c r="Q61" s="49">
        <f t="shared" si="4"/>
        <v>0</v>
      </c>
    </row>
    <row r="62" spans="2:17" ht="18.75" customHeight="1" x14ac:dyDescent="0.25">
      <c r="B62" s="21"/>
      <c r="C62" s="202">
        <f t="shared" si="1"/>
        <v>0</v>
      </c>
      <c r="D62" s="79">
        <v>12</v>
      </c>
      <c r="E62" s="208">
        <f t="shared" si="5"/>
        <v>0</v>
      </c>
      <c r="F62" s="209"/>
      <c r="G62" s="209"/>
      <c r="H62" s="209"/>
      <c r="I62" s="209"/>
      <c r="J62" s="209"/>
      <c r="K62" s="210"/>
      <c r="L62" s="55">
        <f t="shared" si="6"/>
        <v>0</v>
      </c>
      <c r="M62" s="211"/>
      <c r="N62" s="212"/>
      <c r="O62" s="202">
        <f t="shared" si="2"/>
        <v>0</v>
      </c>
      <c r="P62" s="52">
        <f t="shared" si="3"/>
        <v>0</v>
      </c>
      <c r="Q62" s="49">
        <f t="shared" si="4"/>
        <v>0</v>
      </c>
    </row>
    <row r="63" spans="2:17" ht="18.75" customHeight="1" x14ac:dyDescent="0.25">
      <c r="B63" s="21"/>
      <c r="C63" s="202">
        <f t="shared" si="1"/>
        <v>0</v>
      </c>
      <c r="D63" s="79">
        <v>13</v>
      </c>
      <c r="E63" s="208">
        <f t="shared" si="5"/>
        <v>0</v>
      </c>
      <c r="F63" s="209"/>
      <c r="G63" s="209"/>
      <c r="H63" s="209"/>
      <c r="I63" s="209"/>
      <c r="J63" s="209"/>
      <c r="K63" s="210"/>
      <c r="L63" s="55">
        <f t="shared" si="6"/>
        <v>0</v>
      </c>
      <c r="M63" s="211"/>
      <c r="N63" s="212"/>
      <c r="O63" s="202">
        <f t="shared" si="2"/>
        <v>0</v>
      </c>
      <c r="P63" s="52">
        <f t="shared" si="3"/>
        <v>0</v>
      </c>
      <c r="Q63" s="49">
        <f t="shared" si="4"/>
        <v>0</v>
      </c>
    </row>
    <row r="64" spans="2:17" ht="18.75" customHeight="1" x14ac:dyDescent="0.25">
      <c r="B64" s="21"/>
      <c r="C64" s="202">
        <f t="shared" si="1"/>
        <v>0</v>
      </c>
      <c r="D64" s="79">
        <v>14</v>
      </c>
      <c r="E64" s="208">
        <f t="shared" si="5"/>
        <v>0</v>
      </c>
      <c r="F64" s="209"/>
      <c r="G64" s="209"/>
      <c r="H64" s="209"/>
      <c r="I64" s="209"/>
      <c r="J64" s="209"/>
      <c r="K64" s="210"/>
      <c r="L64" s="55">
        <f t="shared" si="6"/>
        <v>0</v>
      </c>
      <c r="M64" s="211"/>
      <c r="N64" s="212"/>
      <c r="O64" s="202">
        <f t="shared" si="2"/>
        <v>0</v>
      </c>
      <c r="P64" s="52">
        <f t="shared" si="3"/>
        <v>0</v>
      </c>
      <c r="Q64" s="49">
        <f t="shared" si="4"/>
        <v>0</v>
      </c>
    </row>
    <row r="65" spans="2:17" ht="18.75" customHeight="1" x14ac:dyDescent="0.25">
      <c r="B65" s="21"/>
      <c r="C65" s="202">
        <f t="shared" si="1"/>
        <v>0</v>
      </c>
      <c r="D65" s="79">
        <v>15</v>
      </c>
      <c r="E65" s="208">
        <f t="shared" si="5"/>
        <v>0</v>
      </c>
      <c r="F65" s="209"/>
      <c r="G65" s="209"/>
      <c r="H65" s="209"/>
      <c r="I65" s="209"/>
      <c r="J65" s="209"/>
      <c r="K65" s="210"/>
      <c r="L65" s="55">
        <f t="shared" si="6"/>
        <v>0</v>
      </c>
      <c r="M65" s="211"/>
      <c r="N65" s="212"/>
      <c r="O65" s="202">
        <f t="shared" si="2"/>
        <v>0</v>
      </c>
      <c r="P65" s="52">
        <f t="shared" si="3"/>
        <v>0</v>
      </c>
      <c r="Q65" s="49">
        <f t="shared" si="4"/>
        <v>0</v>
      </c>
    </row>
    <row r="66" spans="2:17" ht="18.75" customHeight="1" x14ac:dyDescent="0.25">
      <c r="B66" s="21"/>
      <c r="C66" s="202">
        <f t="shared" si="1"/>
        <v>0</v>
      </c>
      <c r="D66" s="79">
        <v>16</v>
      </c>
      <c r="E66" s="208">
        <f t="shared" si="5"/>
        <v>0</v>
      </c>
      <c r="F66" s="209"/>
      <c r="G66" s="209"/>
      <c r="H66" s="209"/>
      <c r="I66" s="209"/>
      <c r="J66" s="209"/>
      <c r="K66" s="210"/>
      <c r="L66" s="55">
        <f t="shared" si="6"/>
        <v>0</v>
      </c>
      <c r="M66" s="211"/>
      <c r="N66" s="212"/>
      <c r="O66" s="202">
        <f t="shared" si="2"/>
        <v>0</v>
      </c>
      <c r="P66" s="52">
        <f t="shared" si="3"/>
        <v>0</v>
      </c>
      <c r="Q66" s="49">
        <f t="shared" si="4"/>
        <v>0</v>
      </c>
    </row>
    <row r="67" spans="2:17" ht="18.75" customHeight="1" x14ac:dyDescent="0.25">
      <c r="B67" s="21"/>
      <c r="C67" s="202">
        <f t="shared" si="1"/>
        <v>0</v>
      </c>
      <c r="D67" s="79">
        <v>17</v>
      </c>
      <c r="E67" s="208">
        <f t="shared" si="5"/>
        <v>0</v>
      </c>
      <c r="F67" s="209"/>
      <c r="G67" s="209"/>
      <c r="H67" s="209"/>
      <c r="I67" s="209"/>
      <c r="J67" s="209"/>
      <c r="K67" s="210"/>
      <c r="L67" s="55">
        <f t="shared" si="6"/>
        <v>0</v>
      </c>
      <c r="M67" s="211"/>
      <c r="N67" s="212"/>
      <c r="O67" s="202">
        <f t="shared" si="2"/>
        <v>0</v>
      </c>
      <c r="P67" s="52">
        <f t="shared" si="3"/>
        <v>0</v>
      </c>
      <c r="Q67" s="49">
        <f t="shared" si="4"/>
        <v>0</v>
      </c>
    </row>
    <row r="68" spans="2:17" ht="18.75" customHeight="1" x14ac:dyDescent="0.25">
      <c r="B68" s="21"/>
      <c r="C68" s="202">
        <f t="shared" si="1"/>
        <v>0</v>
      </c>
      <c r="D68" s="79">
        <v>18</v>
      </c>
      <c r="E68" s="208">
        <f t="shared" si="5"/>
        <v>0</v>
      </c>
      <c r="F68" s="209"/>
      <c r="G68" s="209"/>
      <c r="H68" s="209"/>
      <c r="I68" s="209"/>
      <c r="J68" s="209"/>
      <c r="K68" s="210"/>
      <c r="L68" s="55">
        <f t="shared" si="6"/>
        <v>0</v>
      </c>
      <c r="M68" s="211"/>
      <c r="N68" s="212"/>
      <c r="O68" s="202">
        <f t="shared" si="2"/>
        <v>0</v>
      </c>
      <c r="P68" s="52">
        <f t="shared" si="3"/>
        <v>0</v>
      </c>
      <c r="Q68" s="49">
        <f t="shared" si="4"/>
        <v>0</v>
      </c>
    </row>
    <row r="69" spans="2:17" ht="18.75" customHeight="1" x14ac:dyDescent="0.25">
      <c r="B69" s="21"/>
      <c r="C69" s="202">
        <f t="shared" si="1"/>
        <v>0</v>
      </c>
      <c r="D69" s="79">
        <v>19</v>
      </c>
      <c r="E69" s="208">
        <f t="shared" si="5"/>
        <v>0</v>
      </c>
      <c r="F69" s="209"/>
      <c r="G69" s="209"/>
      <c r="H69" s="209"/>
      <c r="I69" s="209"/>
      <c r="J69" s="209"/>
      <c r="K69" s="210"/>
      <c r="L69" s="55">
        <f t="shared" si="6"/>
        <v>0</v>
      </c>
      <c r="M69" s="211"/>
      <c r="N69" s="212"/>
      <c r="O69" s="202">
        <f t="shared" si="2"/>
        <v>0</v>
      </c>
      <c r="P69" s="52">
        <f t="shared" si="3"/>
        <v>0</v>
      </c>
      <c r="Q69" s="49">
        <f t="shared" si="4"/>
        <v>0</v>
      </c>
    </row>
    <row r="70" spans="2:17" ht="18.75" customHeight="1" thickBot="1" x14ac:dyDescent="0.3">
      <c r="B70" s="21"/>
      <c r="C70" s="202">
        <f t="shared" si="1"/>
        <v>0</v>
      </c>
      <c r="D70" s="80">
        <v>20</v>
      </c>
      <c r="E70" s="213">
        <f t="shared" si="5"/>
        <v>0</v>
      </c>
      <c r="F70" s="214"/>
      <c r="G70" s="214"/>
      <c r="H70" s="214"/>
      <c r="I70" s="214"/>
      <c r="J70" s="214"/>
      <c r="K70" s="215"/>
      <c r="L70" s="56">
        <f t="shared" si="6"/>
        <v>0</v>
      </c>
      <c r="M70" s="216"/>
      <c r="N70" s="217"/>
      <c r="O70" s="202">
        <f t="shared" si="2"/>
        <v>0</v>
      </c>
      <c r="P70" s="52">
        <f t="shared" si="3"/>
        <v>0</v>
      </c>
      <c r="Q70" s="49">
        <f t="shared" si="4"/>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471</v>
      </c>
      <c r="D80" s="88"/>
      <c r="E80" s="88"/>
      <c r="F80" s="88"/>
      <c r="G80" s="88"/>
      <c r="H80" s="88"/>
      <c r="I80" s="88"/>
      <c r="J80" s="88"/>
      <c r="K80" s="88"/>
      <c r="L80" s="88"/>
      <c r="M80" s="88"/>
      <c r="N80" s="88"/>
      <c r="O80" s="88"/>
      <c r="P80" s="22"/>
    </row>
    <row r="81" spans="2:16" ht="45" customHeight="1" x14ac:dyDescent="0.25">
      <c r="B81" s="21"/>
      <c r="C81" s="88" t="s">
        <v>472</v>
      </c>
      <c r="D81" s="88"/>
      <c r="E81" s="88"/>
      <c r="F81" s="88"/>
      <c r="G81" s="88"/>
      <c r="H81" s="88"/>
      <c r="I81" s="88"/>
      <c r="J81" s="88"/>
      <c r="K81" s="88"/>
      <c r="L81" s="88"/>
      <c r="M81" s="88"/>
      <c r="N81" s="88"/>
      <c r="O81" s="88"/>
      <c r="P81" s="22"/>
    </row>
    <row r="82" spans="2:16" ht="45" customHeight="1" x14ac:dyDescent="0.25">
      <c r="B82" s="21"/>
      <c r="C82" s="88"/>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71" priority="5">
      <formula>IF(L24=0,1,0)</formula>
    </cfRule>
  </conditionalFormatting>
  <conditionalFormatting sqref="E51:N70">
    <cfRule type="expression" dxfId="70" priority="1">
      <formula>IF(Q51&lt;0,1,0)</formula>
    </cfRule>
    <cfRule type="expression" dxfId="69" priority="4">
      <formula>IF(Q51&gt;0,1,0)</formula>
    </cfRule>
  </conditionalFormatting>
  <conditionalFormatting sqref="E51:K70">
    <cfRule type="expression" dxfId="68" priority="3">
      <formula>IF(E51=0,1,0)</formula>
    </cfRule>
  </conditionalFormatting>
  <conditionalFormatting sqref="L51:L70">
    <cfRule type="expression" dxfId="67" priority="2">
      <formula>IF(L51=0,1,0)</formula>
    </cfRule>
  </conditionalFormatting>
  <dataValidations count="3">
    <dataValidation type="list" allowBlank="1" showInputMessage="1" showErrorMessage="1" sqref="M51:N70" xr:uid="{5AB56E1E-904B-4C92-B179-24CB4C39AF12}">
      <formula1>INDIRECT(O24)</formula1>
    </dataValidation>
    <dataValidation type="list" allowBlank="1" showInputMessage="1" showErrorMessage="1" sqref="O24:O43" xr:uid="{1E38113A-4C86-4910-ACA9-4944114A3AAC}">
      <formula1>Estado</formula1>
    </dataValidation>
    <dataValidation type="list" allowBlank="1" showInputMessage="1" showErrorMessage="1" sqref="N16" xr:uid="{E8AC0246-927A-43F7-9E1A-58299A136D07}">
      <formula1>Grado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15E7-E6EC-4BA3-894E-F3EB2C4F7E99}">
  <dimension ref="B1:P80"/>
  <sheetViews>
    <sheetView workbookViewId="0">
      <selection activeCell="N18" sqref="N18"/>
    </sheetView>
  </sheetViews>
  <sheetFormatPr baseColWidth="10" defaultColWidth="10.710937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462</v>
      </c>
      <c r="G7" s="183"/>
      <c r="H7" s="183"/>
      <c r="I7" s="183"/>
      <c r="J7" s="183"/>
      <c r="K7" s="184"/>
      <c r="L7" s="85" t="s">
        <v>13</v>
      </c>
      <c r="M7" s="72"/>
      <c r="N7" s="144">
        <v>254874000967</v>
      </c>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331</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82"/>
      <c r="G16" s="86"/>
      <c r="H16" s="86"/>
      <c r="I16" s="86" t="s">
        <v>473</v>
      </c>
      <c r="J16" s="86"/>
      <c r="K16" s="87"/>
      <c r="L16" s="76" t="s">
        <v>295</v>
      </c>
      <c r="M16" s="72"/>
      <c r="N16" s="82"/>
      <c r="O16" s="87"/>
      <c r="P16" s="22"/>
    </row>
    <row r="17" spans="2:16" ht="9" customHeight="1" thickTop="1" thickBot="1" x14ac:dyDescent="0.3">
      <c r="B17" s="21"/>
      <c r="P17" s="22"/>
    </row>
    <row r="18" spans="2:16" ht="16.5" thickTop="1" thickBot="1" x14ac:dyDescent="0.3">
      <c r="B18" s="21"/>
      <c r="C18" s="69"/>
      <c r="D18" s="85" t="s">
        <v>296</v>
      </c>
      <c r="E18" s="69"/>
      <c r="F18" s="82">
        <v>5</v>
      </c>
      <c r="G18" s="86"/>
      <c r="H18" s="86"/>
      <c r="I18" s="86"/>
      <c r="J18" s="86"/>
      <c r="K18" s="87"/>
      <c r="L18" s="76" t="s">
        <v>297</v>
      </c>
      <c r="M18" s="72"/>
      <c r="N18" s="82"/>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315" t="s">
        <v>464</v>
      </c>
      <c r="E26" s="176"/>
      <c r="F26" s="176"/>
      <c r="G26" s="176"/>
      <c r="H26" s="176"/>
      <c r="I26" s="176"/>
      <c r="J26" s="176"/>
      <c r="K26" s="176"/>
      <c r="L26" s="176"/>
      <c r="M26" s="176"/>
      <c r="N26" s="176"/>
      <c r="O26" s="177"/>
      <c r="P26" s="22"/>
    </row>
    <row r="27" spans="2:16" ht="18.75" customHeight="1" x14ac:dyDescent="0.25">
      <c r="B27" s="21"/>
      <c r="C27" s="79">
        <v>2</v>
      </c>
      <c r="D27" s="316" t="s">
        <v>470</v>
      </c>
      <c r="E27" s="160"/>
      <c r="F27" s="160"/>
      <c r="G27" s="160"/>
      <c r="H27" s="160"/>
      <c r="I27" s="160"/>
      <c r="J27" s="160"/>
      <c r="K27" s="160"/>
      <c r="L27" s="160"/>
      <c r="M27" s="160"/>
      <c r="N27" s="160"/>
      <c r="O27" s="161"/>
      <c r="P27" s="22"/>
    </row>
    <row r="28" spans="2:16" ht="18.75" customHeight="1" x14ac:dyDescent="0.25">
      <c r="B28" s="21"/>
      <c r="C28" s="79">
        <v>3</v>
      </c>
      <c r="D28" s="160" t="s">
        <v>466</v>
      </c>
      <c r="E28" s="160"/>
      <c r="F28" s="160"/>
      <c r="G28" s="160"/>
      <c r="H28" s="160"/>
      <c r="I28" s="160"/>
      <c r="J28" s="160"/>
      <c r="K28" s="160"/>
      <c r="L28" s="160"/>
      <c r="M28" s="160"/>
      <c r="N28" s="160"/>
      <c r="O28" s="161"/>
      <c r="P28" s="22"/>
    </row>
    <row r="29" spans="2:16" ht="18.75" customHeight="1" x14ac:dyDescent="0.25">
      <c r="B29" s="21"/>
      <c r="C29" s="79">
        <v>4</v>
      </c>
      <c r="D29" s="160" t="s">
        <v>467</v>
      </c>
      <c r="E29" s="160"/>
      <c r="F29" s="160"/>
      <c r="G29" s="160"/>
      <c r="H29" s="160"/>
      <c r="I29" s="160"/>
      <c r="J29" s="160"/>
      <c r="K29" s="160"/>
      <c r="L29" s="160"/>
      <c r="M29" s="160"/>
      <c r="N29" s="160"/>
      <c r="O29" s="161"/>
      <c r="P29" s="22"/>
    </row>
    <row r="30" spans="2:16" ht="18.75" customHeight="1" thickBot="1" x14ac:dyDescent="0.3">
      <c r="B30" s="21"/>
      <c r="C30" s="80">
        <v>5</v>
      </c>
      <c r="D30" s="166" t="s">
        <v>468</v>
      </c>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 xml:space="preserve">Comprende que existen relaciones entre los seres vivos y el entorno y que estos dependen de aquellas.
</v>
      </c>
      <c r="E38" s="173"/>
      <c r="F38" s="173"/>
      <c r="G38" s="173"/>
      <c r="H38" s="173"/>
      <c r="I38" s="174"/>
      <c r="J38" s="176" t="s">
        <v>474</v>
      </c>
      <c r="K38" s="176"/>
      <c r="L38" s="176"/>
      <c r="M38" s="176"/>
      <c r="N38" s="176"/>
      <c r="O38" s="177"/>
      <c r="P38" s="22"/>
    </row>
    <row r="39" spans="2:16" x14ac:dyDescent="0.25">
      <c r="B39" s="21"/>
      <c r="C39" s="79">
        <v>2</v>
      </c>
      <c r="D39" s="156" t="str">
        <f t="shared" ref="D39:D42" si="0">D27</f>
        <v>Comprende que los seres vivos dependen del funcionamiento e interacción de
sus partes.</v>
      </c>
      <c r="E39" s="157"/>
      <c r="F39" s="157"/>
      <c r="G39" s="157"/>
      <c r="H39" s="157"/>
      <c r="I39" s="158"/>
      <c r="J39" s="160" t="s">
        <v>474</v>
      </c>
      <c r="K39" s="160"/>
      <c r="L39" s="160"/>
      <c r="M39" s="160"/>
      <c r="N39" s="160"/>
      <c r="O39" s="161"/>
      <c r="P39" s="22"/>
    </row>
    <row r="40" spans="2:16" x14ac:dyDescent="0.25">
      <c r="B40" s="21"/>
      <c r="C40" s="79">
        <v>3</v>
      </c>
      <c r="D40" s="156" t="str">
        <f t="shared" si="0"/>
        <v>Comprende que los seres vivos atraviesan diferentes etapas durante su ciclo de vida.</v>
      </c>
      <c r="E40" s="157"/>
      <c r="F40" s="157"/>
      <c r="G40" s="157"/>
      <c r="H40" s="157"/>
      <c r="I40" s="158"/>
      <c r="J40" s="160" t="s">
        <v>474</v>
      </c>
      <c r="K40" s="160"/>
      <c r="L40" s="160"/>
      <c r="M40" s="160"/>
      <c r="N40" s="160"/>
      <c r="O40" s="161"/>
      <c r="P40" s="22"/>
    </row>
    <row r="41" spans="2:16" x14ac:dyDescent="0.25">
      <c r="B41" s="21"/>
      <c r="C41" s="79">
        <v>4</v>
      </c>
      <c r="D41" s="156" t="str">
        <f t="shared" si="0"/>
        <v>Comprende que existe una gran diversidad de materiales que se pueden diferenciar a partir de sus propiedades.</v>
      </c>
      <c r="E41" s="157"/>
      <c r="F41" s="157"/>
      <c r="G41" s="157"/>
      <c r="H41" s="157"/>
      <c r="I41" s="158"/>
      <c r="J41" s="160" t="s">
        <v>474</v>
      </c>
      <c r="K41" s="160"/>
      <c r="L41" s="160"/>
      <c r="M41" s="160"/>
      <c r="N41" s="160"/>
      <c r="O41" s="161"/>
      <c r="P41" s="22"/>
    </row>
    <row r="42" spans="2:16" ht="15.75" thickBot="1" x14ac:dyDescent="0.3">
      <c r="B42" s="21"/>
      <c r="C42" s="80">
        <v>5</v>
      </c>
      <c r="D42" s="162" t="str">
        <f t="shared" si="0"/>
        <v>Comprende que existen diversas fuentes y formas de energía y que esta se transforma continuamente.</v>
      </c>
      <c r="E42" s="163"/>
      <c r="F42" s="163"/>
      <c r="G42" s="163"/>
      <c r="H42" s="163"/>
      <c r="I42" s="164"/>
      <c r="J42" s="166" t="s">
        <v>474</v>
      </c>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 xml:space="preserve">Comprende que existen relaciones entre los seres vivos y el entorno y que estos dependen de aquellas.
</v>
      </c>
      <c r="E50" s="173"/>
      <c r="F50" s="173"/>
      <c r="G50" s="173"/>
      <c r="H50" s="173"/>
      <c r="I50" s="174"/>
      <c r="J50" s="176" t="s">
        <v>475</v>
      </c>
      <c r="K50" s="176"/>
      <c r="L50" s="176"/>
      <c r="M50" s="176"/>
      <c r="N50" s="176"/>
      <c r="O50" s="177"/>
      <c r="P50" s="22"/>
    </row>
    <row r="51" spans="2:16" x14ac:dyDescent="0.25">
      <c r="B51" s="21"/>
      <c r="C51" s="79">
        <v>2</v>
      </c>
      <c r="D51" s="156" t="str">
        <f t="shared" ref="D51:D54" si="1">D39</f>
        <v>Comprende que los seres vivos dependen del funcionamiento e interacción de
sus partes.</v>
      </c>
      <c r="E51" s="157"/>
      <c r="F51" s="157"/>
      <c r="G51" s="157"/>
      <c r="H51" s="157"/>
      <c r="I51" s="158"/>
      <c r="J51" s="160" t="s">
        <v>476</v>
      </c>
      <c r="K51" s="160"/>
      <c r="L51" s="160"/>
      <c r="M51" s="160"/>
      <c r="N51" s="160"/>
      <c r="O51" s="161"/>
      <c r="P51" s="22"/>
    </row>
    <row r="52" spans="2:16" x14ac:dyDescent="0.25">
      <c r="B52" s="21"/>
      <c r="C52" s="79">
        <v>3</v>
      </c>
      <c r="D52" s="156" t="str">
        <f t="shared" si="1"/>
        <v>Comprende que los seres vivos atraviesan diferentes etapas durante su ciclo de vida.</v>
      </c>
      <c r="E52" s="157"/>
      <c r="F52" s="157"/>
      <c r="G52" s="157"/>
      <c r="H52" s="157"/>
      <c r="I52" s="158"/>
      <c r="J52" s="160" t="s">
        <v>477</v>
      </c>
      <c r="K52" s="160"/>
      <c r="L52" s="160"/>
      <c r="M52" s="160"/>
      <c r="N52" s="160"/>
      <c r="O52" s="161"/>
      <c r="P52" s="22"/>
    </row>
    <row r="53" spans="2:16" x14ac:dyDescent="0.25">
      <c r="B53" s="21"/>
      <c r="C53" s="79">
        <v>4</v>
      </c>
      <c r="D53" s="156" t="str">
        <f>D41</f>
        <v>Comprende que existe una gran diversidad de materiales que se pueden diferenciar a partir de sus propiedades.</v>
      </c>
      <c r="E53" s="157"/>
      <c r="F53" s="157"/>
      <c r="G53" s="157"/>
      <c r="H53" s="157"/>
      <c r="I53" s="158"/>
      <c r="J53" s="160" t="s">
        <v>478</v>
      </c>
      <c r="K53" s="160"/>
      <c r="L53" s="160"/>
      <c r="M53" s="160"/>
      <c r="N53" s="160"/>
      <c r="O53" s="161"/>
      <c r="P53" s="22"/>
    </row>
    <row r="54" spans="2:16" ht="15.75" thickBot="1" x14ac:dyDescent="0.3">
      <c r="B54" s="21"/>
      <c r="C54" s="80">
        <v>5</v>
      </c>
      <c r="D54" s="162" t="str">
        <f t="shared" si="1"/>
        <v>Comprende que existen diversas fuentes y formas de energía y que esta se transforma continuamente.</v>
      </c>
      <c r="E54" s="163"/>
      <c r="F54" s="163"/>
      <c r="G54" s="163"/>
      <c r="H54" s="163"/>
      <c r="I54" s="164"/>
      <c r="J54" s="166" t="s">
        <v>479</v>
      </c>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 xml:space="preserve">Comprende que existen relaciones entre los seres vivos y el entorno y que estos dependen de aquellas.
</v>
      </c>
      <c r="E62" s="173"/>
      <c r="F62" s="173"/>
      <c r="G62" s="173"/>
      <c r="H62" s="173"/>
      <c r="I62" s="174"/>
      <c r="J62" s="175" t="s">
        <v>480</v>
      </c>
      <c r="K62" s="176"/>
      <c r="L62" s="176"/>
      <c r="M62" s="177"/>
      <c r="N62" s="175" t="s">
        <v>481</v>
      </c>
      <c r="O62" s="177"/>
      <c r="P62" s="22"/>
    </row>
    <row r="63" spans="2:16" x14ac:dyDescent="0.25">
      <c r="B63" s="21"/>
      <c r="C63" s="79">
        <v>2</v>
      </c>
      <c r="D63" s="156" t="b">
        <f>N82=D51</f>
        <v>0</v>
      </c>
      <c r="E63" s="157"/>
      <c r="F63" s="157"/>
      <c r="G63" s="157"/>
      <c r="H63" s="157"/>
      <c r="I63" s="158"/>
      <c r="J63" s="159" t="s">
        <v>482</v>
      </c>
      <c r="K63" s="160"/>
      <c r="L63" s="160"/>
      <c r="M63" s="161"/>
      <c r="N63" s="159" t="s">
        <v>481</v>
      </c>
      <c r="O63" s="161"/>
      <c r="P63" s="22"/>
    </row>
    <row r="64" spans="2:16" x14ac:dyDescent="0.25">
      <c r="B64" s="21"/>
      <c r="C64" s="79">
        <v>3</v>
      </c>
      <c r="D64" s="156" t="str">
        <f t="shared" ref="D64:D66" si="2">D52</f>
        <v>Comprende que los seres vivos atraviesan diferentes etapas durante su ciclo de vida.</v>
      </c>
      <c r="E64" s="157"/>
      <c r="F64" s="157"/>
      <c r="G64" s="157"/>
      <c r="H64" s="157"/>
      <c r="I64" s="158"/>
      <c r="J64" s="159" t="s">
        <v>482</v>
      </c>
      <c r="K64" s="160"/>
      <c r="L64" s="160"/>
      <c r="M64" s="161"/>
      <c r="N64" s="159" t="s">
        <v>481</v>
      </c>
      <c r="O64" s="161"/>
      <c r="P64" s="22"/>
    </row>
    <row r="65" spans="2:16" x14ac:dyDescent="0.25">
      <c r="B65" s="21"/>
      <c r="C65" s="79">
        <v>4</v>
      </c>
      <c r="D65" s="156" t="str">
        <f t="shared" si="2"/>
        <v>Comprende que existe una gran diversidad de materiales que se pueden diferenciar a partir de sus propiedades.</v>
      </c>
      <c r="E65" s="157"/>
      <c r="F65" s="157"/>
      <c r="G65" s="157"/>
      <c r="H65" s="157"/>
      <c r="I65" s="158"/>
      <c r="J65" s="159" t="s">
        <v>482</v>
      </c>
      <c r="K65" s="160"/>
      <c r="L65" s="160"/>
      <c r="M65" s="161"/>
      <c r="N65" s="159" t="s">
        <v>481</v>
      </c>
      <c r="O65" s="161"/>
      <c r="P65" s="22"/>
    </row>
    <row r="66" spans="2:16" ht="15.75" thickBot="1" x14ac:dyDescent="0.3">
      <c r="B66" s="21"/>
      <c r="C66" s="80">
        <v>5</v>
      </c>
      <c r="D66" s="162" t="str">
        <f t="shared" si="2"/>
        <v>Comprende que existen diversas fuentes y formas de energía y que esta se transforma continuamente.</v>
      </c>
      <c r="E66" s="163"/>
      <c r="F66" s="163"/>
      <c r="G66" s="163"/>
      <c r="H66" s="163"/>
      <c r="I66" s="164"/>
      <c r="J66" s="165" t="s">
        <v>482</v>
      </c>
      <c r="K66" s="166"/>
      <c r="L66" s="166"/>
      <c r="M66" s="167"/>
      <c r="N66" s="165" t="s">
        <v>481</v>
      </c>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 xml:space="preserve">Comprende que existen relaciones entre los seres vivos y el entorno y que estos dependen de aquellas.
</v>
      </c>
      <c r="E74" s="173"/>
      <c r="F74" s="173"/>
      <c r="G74" s="173"/>
      <c r="H74" s="173"/>
      <c r="I74" s="174"/>
      <c r="J74" s="175" t="s">
        <v>483</v>
      </c>
      <c r="K74" s="176"/>
      <c r="L74" s="176"/>
      <c r="M74" s="177"/>
      <c r="N74" s="175" t="s">
        <v>484</v>
      </c>
      <c r="O74" s="177"/>
      <c r="P74" s="22"/>
    </row>
    <row r="75" spans="2:16" x14ac:dyDescent="0.25">
      <c r="B75" s="21"/>
      <c r="C75" s="79">
        <v>2</v>
      </c>
      <c r="D75" s="156" t="b">
        <f t="shared" ref="D75:D78" si="3">D63</f>
        <v>0</v>
      </c>
      <c r="E75" s="157"/>
      <c r="F75" s="157"/>
      <c r="G75" s="157"/>
      <c r="H75" s="157"/>
      <c r="I75" s="158"/>
      <c r="J75" s="159" t="s">
        <v>483</v>
      </c>
      <c r="K75" s="160"/>
      <c r="L75" s="160"/>
      <c r="M75" s="161"/>
      <c r="N75" s="159" t="s">
        <v>484</v>
      </c>
      <c r="O75" s="161"/>
      <c r="P75" s="22"/>
    </row>
    <row r="76" spans="2:16" x14ac:dyDescent="0.25">
      <c r="B76" s="21"/>
      <c r="C76" s="79">
        <v>3</v>
      </c>
      <c r="D76" s="156" t="str">
        <f t="shared" si="3"/>
        <v>Comprende que los seres vivos atraviesan diferentes etapas durante su ciclo de vida.</v>
      </c>
      <c r="E76" s="157"/>
      <c r="F76" s="157"/>
      <c r="G76" s="157"/>
      <c r="H76" s="157"/>
      <c r="I76" s="158"/>
      <c r="J76" s="159" t="s">
        <v>483</v>
      </c>
      <c r="K76" s="160"/>
      <c r="L76" s="160"/>
      <c r="M76" s="161"/>
      <c r="N76" s="159" t="s">
        <v>484</v>
      </c>
      <c r="O76" s="161"/>
      <c r="P76" s="22"/>
    </row>
    <row r="77" spans="2:16" x14ac:dyDescent="0.25">
      <c r="B77" s="21"/>
      <c r="C77" s="79">
        <v>4</v>
      </c>
      <c r="D77" s="156" t="str">
        <f t="shared" si="3"/>
        <v>Comprende que existe una gran diversidad de materiales que se pueden diferenciar a partir de sus propiedades.</v>
      </c>
      <c r="E77" s="157"/>
      <c r="F77" s="157"/>
      <c r="G77" s="157"/>
      <c r="H77" s="157"/>
      <c r="I77" s="158"/>
      <c r="J77" s="159" t="s">
        <v>483</v>
      </c>
      <c r="K77" s="160"/>
      <c r="L77" s="160"/>
      <c r="M77" s="161"/>
      <c r="N77" s="159" t="s">
        <v>484</v>
      </c>
      <c r="O77" s="161"/>
      <c r="P77" s="22"/>
    </row>
    <row r="78" spans="2:16" ht="15.75" thickBot="1" x14ac:dyDescent="0.3">
      <c r="B78" s="21"/>
      <c r="C78" s="80">
        <v>5</v>
      </c>
      <c r="D78" s="162" t="str">
        <f t="shared" si="3"/>
        <v>Comprende que existen diversas fuentes y formas de energía y que esta se transforma continuamente.</v>
      </c>
      <c r="E78" s="163"/>
      <c r="F78" s="163"/>
      <c r="G78" s="163"/>
      <c r="H78" s="163"/>
      <c r="I78" s="164"/>
      <c r="J78" s="165" t="s">
        <v>483</v>
      </c>
      <c r="K78" s="166"/>
      <c r="L78" s="166"/>
      <c r="M78" s="167"/>
      <c r="N78" s="165" t="s">
        <v>484</v>
      </c>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66" priority="4">
      <formula>IF(D38=0,1,0)</formula>
    </cfRule>
  </conditionalFormatting>
  <conditionalFormatting sqref="D50:D54">
    <cfRule type="expression" dxfId="65" priority="3">
      <formula>IF(D50=0,1,0)</formula>
    </cfRule>
  </conditionalFormatting>
  <conditionalFormatting sqref="D62:D66">
    <cfRule type="expression" dxfId="64" priority="2">
      <formula>IF(D62=0,1,0)</formula>
    </cfRule>
  </conditionalFormatting>
  <conditionalFormatting sqref="D74:D78">
    <cfRule type="expression" dxfId="63" priority="1">
      <formula>IF(D74=0,1,0)</formula>
    </cfRule>
  </conditionalFormatting>
  <dataValidations count="1">
    <dataValidation type="list" allowBlank="1" showInputMessage="1" showErrorMessage="1" sqref="N18 N16" xr:uid="{CDA159E0-7272-4B06-A9D8-20D79711AF28}">
      <formula1>Grado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5B1E-3A8F-4AC2-8967-2823BB7570A4}">
  <dimension ref="B1:Q84"/>
  <sheetViews>
    <sheetView workbookViewId="0">
      <selection activeCell="U4" sqref="U4"/>
    </sheetView>
  </sheetViews>
  <sheetFormatPr baseColWidth="10" defaultColWidth="10.710937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485</v>
      </c>
      <c r="G7" s="183"/>
      <c r="H7" s="183"/>
      <c r="I7" s="183"/>
      <c r="J7" s="183"/>
      <c r="K7" s="184"/>
      <c r="L7" s="85" t="s">
        <v>13</v>
      </c>
      <c r="M7" s="72"/>
      <c r="N7" s="144" t="s">
        <v>486</v>
      </c>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473</v>
      </c>
      <c r="G16" s="186"/>
      <c r="H16" s="186"/>
      <c r="I16" s="186"/>
      <c r="J16" s="186"/>
      <c r="K16" s="187"/>
      <c r="L16" s="76" t="s">
        <v>15</v>
      </c>
      <c r="M16" s="72"/>
      <c r="N16" s="151" t="s">
        <v>31</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501</v>
      </c>
      <c r="E24" s="131"/>
      <c r="F24" s="131"/>
      <c r="G24" s="132"/>
      <c r="H24" s="193"/>
      <c r="I24" s="72"/>
      <c r="J24" s="194"/>
      <c r="K24" s="78">
        <v>1</v>
      </c>
      <c r="L24" s="133" t="str">
        <f>D24</f>
        <v>Analiza el funcionamiento de los seres vivos en términos de sus estructuras y procesos.</v>
      </c>
      <c r="M24" s="134"/>
      <c r="N24" s="135"/>
      <c r="O24" s="195" t="s">
        <v>19</v>
      </c>
      <c r="P24" s="22"/>
    </row>
    <row r="25" spans="2:16" ht="18.75" customHeight="1" x14ac:dyDescent="0.25">
      <c r="B25" s="21"/>
      <c r="C25" s="196">
        <v>2</v>
      </c>
      <c r="D25" s="116" t="s">
        <v>488</v>
      </c>
      <c r="E25" s="117"/>
      <c r="F25" s="117"/>
      <c r="G25" s="118"/>
      <c r="H25" s="193"/>
      <c r="I25" s="72"/>
      <c r="J25" s="194"/>
      <c r="K25" s="196">
        <v>2</v>
      </c>
      <c r="L25" s="119" t="str">
        <f t="shared" ref="L25:L43" si="0">D25</f>
        <v>Comprende la función de la reproducción en la conservación de las especies y los mecanismos a través de los cuales se heredan algunas características y se modifican otras.</v>
      </c>
      <c r="M25" s="120"/>
      <c r="N25" s="121"/>
      <c r="O25" s="195" t="s">
        <v>19</v>
      </c>
      <c r="P25" s="22"/>
    </row>
    <row r="26" spans="2:16" ht="18.75" customHeight="1" x14ac:dyDescent="0.25">
      <c r="B26" s="21"/>
      <c r="C26" s="196">
        <v>3</v>
      </c>
      <c r="D26" s="116" t="s">
        <v>487</v>
      </c>
      <c r="E26" s="117"/>
      <c r="F26" s="117"/>
      <c r="G26" s="118"/>
      <c r="H26" s="193"/>
      <c r="I26" s="72"/>
      <c r="J26" s="194"/>
      <c r="K26" s="79">
        <v>3</v>
      </c>
      <c r="L26" s="119" t="str">
        <f t="shared" si="0"/>
        <v>Comprende que en un ecosistema las poblaciones interactúan unas con otras y con el ambiente físico.</v>
      </c>
      <c r="M26" s="120"/>
      <c r="N26" s="121"/>
      <c r="O26" s="195" t="s">
        <v>24</v>
      </c>
      <c r="P26" s="22"/>
    </row>
    <row r="27" spans="2:16" ht="18.75" customHeight="1" x14ac:dyDescent="0.25">
      <c r="B27" s="21"/>
      <c r="C27" s="196">
        <v>4</v>
      </c>
      <c r="D27" s="116" t="s">
        <v>489</v>
      </c>
      <c r="E27" s="117"/>
      <c r="F27" s="117"/>
      <c r="G27" s="118"/>
      <c r="H27" s="193"/>
      <c r="I27" s="72"/>
      <c r="J27" s="194"/>
      <c r="K27" s="196">
        <v>4</v>
      </c>
      <c r="L27" s="119" t="str">
        <f>D27</f>
        <v>Comprende las relaciones que existen entre las características macroscópicas y microscópicas de la materia y las propiedades físicas y químicas de las sustancias que la constituyen.</v>
      </c>
      <c r="M27" s="120"/>
      <c r="N27" s="121"/>
      <c r="O27" s="195" t="s">
        <v>19</v>
      </c>
      <c r="P27" s="22"/>
    </row>
    <row r="28" spans="2:16" ht="18.75" customHeight="1" x14ac:dyDescent="0.25">
      <c r="B28" s="21"/>
      <c r="C28" s="196">
        <v>5</v>
      </c>
      <c r="D28" s="116" t="s">
        <v>490</v>
      </c>
      <c r="E28" s="117"/>
      <c r="F28" s="117"/>
      <c r="G28" s="118"/>
      <c r="H28" s="193"/>
      <c r="I28" s="72"/>
      <c r="J28" s="194"/>
      <c r="K28" s="196">
        <v>5</v>
      </c>
      <c r="L28" s="119" t="str">
        <f t="shared" si="0"/>
        <v>Comprende la naturaleza y las relaciones entre la fuerza y el movimiento.</v>
      </c>
      <c r="M28" s="120"/>
      <c r="N28" s="121"/>
      <c r="O28" s="195" t="s">
        <v>19</v>
      </c>
      <c r="P28" s="22"/>
    </row>
    <row r="29" spans="2:16" ht="18.75" customHeight="1" x14ac:dyDescent="0.25">
      <c r="B29" s="21"/>
      <c r="C29" s="196">
        <v>6</v>
      </c>
      <c r="D29" s="116" t="s">
        <v>502</v>
      </c>
      <c r="E29" s="117"/>
      <c r="F29" s="117"/>
      <c r="G29" s="118"/>
      <c r="H29" s="193"/>
      <c r="I29" s="72"/>
      <c r="J29" s="194"/>
      <c r="K29" s="79">
        <v>6</v>
      </c>
      <c r="L29" s="119" t="str">
        <f>D29</f>
        <v>Comprende la necesidad de seguir hábitos saludables para mantener la salud</v>
      </c>
      <c r="M29" s="120"/>
      <c r="N29" s="121"/>
      <c r="O29" s="195" t="s">
        <v>19</v>
      </c>
      <c r="P29" s="22"/>
    </row>
    <row r="30" spans="2:16" ht="18.75" customHeight="1" x14ac:dyDescent="0.25">
      <c r="B30" s="21"/>
      <c r="C30" s="196">
        <v>7</v>
      </c>
      <c r="D30" s="116"/>
      <c r="E30" s="117"/>
      <c r="F30" s="117"/>
      <c r="G30" s="118"/>
      <c r="H30" s="193"/>
      <c r="I30" s="72"/>
      <c r="J30" s="194"/>
      <c r="K30" s="196">
        <v>7</v>
      </c>
      <c r="L30" s="119"/>
      <c r="M30" s="120"/>
      <c r="N30" s="121"/>
      <c r="O30" s="195"/>
      <c r="P30" s="22"/>
    </row>
    <row r="31" spans="2:16" ht="18.75" customHeight="1" x14ac:dyDescent="0.25">
      <c r="B31" s="21"/>
      <c r="C31" s="196">
        <v>8</v>
      </c>
      <c r="D31" s="116"/>
      <c r="E31" s="117"/>
      <c r="F31" s="117"/>
      <c r="G31" s="118"/>
      <c r="H31" s="193"/>
      <c r="I31" s="72"/>
      <c r="J31" s="194"/>
      <c r="K31" s="196">
        <v>8</v>
      </c>
      <c r="L31" s="119">
        <f t="shared" si="0"/>
        <v>0</v>
      </c>
      <c r="M31" s="120"/>
      <c r="N31" s="121"/>
      <c r="O31" s="195"/>
      <c r="P31" s="22"/>
    </row>
    <row r="32" spans="2:16" ht="18.75" customHeight="1" x14ac:dyDescent="0.25">
      <c r="B32" s="21"/>
      <c r="C32" s="196">
        <v>9</v>
      </c>
      <c r="D32" s="116"/>
      <c r="E32" s="117"/>
      <c r="F32" s="117"/>
      <c r="G32" s="118"/>
      <c r="H32" s="193"/>
      <c r="I32" s="72"/>
      <c r="J32" s="194"/>
      <c r="K32" s="79">
        <v>9</v>
      </c>
      <c r="L32" s="119">
        <f t="shared" si="0"/>
        <v>0</v>
      </c>
      <c r="M32" s="120"/>
      <c r="N32" s="121"/>
      <c r="O32" s="195"/>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Analiza el funcionamiento de los seres vivos en términos de sus estructuras y procesos.</v>
      </c>
      <c r="F51" s="204"/>
      <c r="G51" s="204"/>
      <c r="H51" s="204"/>
      <c r="I51" s="204"/>
      <c r="J51" s="204"/>
      <c r="K51" s="205"/>
      <c r="L51" s="63" t="str">
        <f>O24</f>
        <v>Trabajado</v>
      </c>
      <c r="M51" s="206" t="s">
        <v>282</v>
      </c>
      <c r="N51" s="207"/>
      <c r="O51" s="202">
        <f>IF(M51="Bajo",1,0)</f>
        <v>0</v>
      </c>
      <c r="P51" s="52">
        <f>IF(M51="Básico",-3,0)</f>
        <v>-3</v>
      </c>
      <c r="Q51" s="49">
        <f>C51+O51+P51</f>
        <v>-3</v>
      </c>
    </row>
    <row r="52" spans="2:17" ht="18.75" customHeight="1" x14ac:dyDescent="0.25">
      <c r="B52" s="21"/>
      <c r="C52" s="202">
        <f t="shared" ref="C52:C70" si="1">IF(L52="No trabajado",1,0)</f>
        <v>0</v>
      </c>
      <c r="D52" s="79">
        <v>2</v>
      </c>
      <c r="E52" s="208" t="str">
        <f>D25</f>
        <v>Comprende la función de la reproducción en la conservación de las especies y los mecanismos a través de los cuales se heredan algunas características y se modifican otras.</v>
      </c>
      <c r="F52" s="209"/>
      <c r="G52" s="209"/>
      <c r="H52" s="209"/>
      <c r="I52" s="209"/>
      <c r="J52" s="209"/>
      <c r="K52" s="210"/>
      <c r="L52" s="55" t="str">
        <f t="shared" ref="L52:L70" si="2">O25</f>
        <v>Trabajado</v>
      </c>
      <c r="M52" s="211" t="s">
        <v>282</v>
      </c>
      <c r="N52" s="212"/>
      <c r="O52" s="202">
        <f t="shared" ref="O52:O70" si="3">IF(M52="Bajo",1,0)</f>
        <v>0</v>
      </c>
      <c r="P52" s="52">
        <f t="shared" ref="P52:P70" si="4">IF(M52="Básico",-3,0)</f>
        <v>-3</v>
      </c>
      <c r="Q52" s="49">
        <f t="shared" ref="Q52:Q70" si="5">C52+O52+P52</f>
        <v>-3</v>
      </c>
    </row>
    <row r="53" spans="2:17" ht="18.75" customHeight="1" x14ac:dyDescent="0.25">
      <c r="B53" s="21"/>
      <c r="C53" s="202">
        <f t="shared" si="1"/>
        <v>1</v>
      </c>
      <c r="D53" s="79">
        <v>3</v>
      </c>
      <c r="E53" s="208" t="str">
        <f t="shared" ref="E53:E70" si="6">D26</f>
        <v>Comprende que en un ecosistema las poblaciones interactúan unas con otras y con el ambiente físico.</v>
      </c>
      <c r="F53" s="209"/>
      <c r="G53" s="209"/>
      <c r="H53" s="209"/>
      <c r="I53" s="209"/>
      <c r="J53" s="209"/>
      <c r="K53" s="210"/>
      <c r="L53" s="55" t="str">
        <f t="shared" si="2"/>
        <v>No trabajado</v>
      </c>
      <c r="M53" s="211"/>
      <c r="N53" s="212"/>
      <c r="O53" s="202">
        <f t="shared" si="3"/>
        <v>0</v>
      </c>
      <c r="P53" s="52">
        <f t="shared" si="4"/>
        <v>0</v>
      </c>
      <c r="Q53" s="49">
        <f t="shared" si="5"/>
        <v>1</v>
      </c>
    </row>
    <row r="54" spans="2:17" ht="18.75" customHeight="1" x14ac:dyDescent="0.25">
      <c r="B54" s="21"/>
      <c r="C54" s="202">
        <f t="shared" si="1"/>
        <v>0</v>
      </c>
      <c r="D54" s="79">
        <v>4</v>
      </c>
      <c r="E54" s="208" t="str">
        <f t="shared" si="6"/>
        <v>Comprende las relaciones que existen entre las características macroscópicas y microscópicas de la materia y las propiedades físicas y químicas de las sustancias que la constituyen.</v>
      </c>
      <c r="F54" s="209"/>
      <c r="G54" s="209"/>
      <c r="H54" s="209"/>
      <c r="I54" s="209"/>
      <c r="J54" s="209"/>
      <c r="K54" s="210"/>
      <c r="L54" s="55" t="str">
        <f t="shared" si="2"/>
        <v>Trabajado</v>
      </c>
      <c r="M54" s="211" t="s">
        <v>282</v>
      </c>
      <c r="N54" s="212"/>
      <c r="O54" s="202">
        <f t="shared" si="3"/>
        <v>0</v>
      </c>
      <c r="P54" s="52">
        <f t="shared" si="4"/>
        <v>-3</v>
      </c>
      <c r="Q54" s="49">
        <f t="shared" si="5"/>
        <v>-3</v>
      </c>
    </row>
    <row r="55" spans="2:17" ht="18.75" customHeight="1" x14ac:dyDescent="0.25">
      <c r="B55" s="21"/>
      <c r="C55" s="202">
        <f t="shared" si="1"/>
        <v>0</v>
      </c>
      <c r="D55" s="79">
        <v>5</v>
      </c>
      <c r="E55" s="208" t="str">
        <f t="shared" si="6"/>
        <v>Comprende la naturaleza y las relaciones entre la fuerza y el movimiento.</v>
      </c>
      <c r="F55" s="209"/>
      <c r="G55" s="209"/>
      <c r="H55" s="209"/>
      <c r="I55" s="209"/>
      <c r="J55" s="209"/>
      <c r="K55" s="210"/>
      <c r="L55" s="55" t="str">
        <f t="shared" si="2"/>
        <v>Trabajado</v>
      </c>
      <c r="M55" s="211" t="s">
        <v>282</v>
      </c>
      <c r="N55" s="212"/>
      <c r="O55" s="202">
        <f t="shared" si="3"/>
        <v>0</v>
      </c>
      <c r="P55" s="52">
        <f t="shared" si="4"/>
        <v>-3</v>
      </c>
      <c r="Q55" s="49">
        <f t="shared" si="5"/>
        <v>-3</v>
      </c>
    </row>
    <row r="56" spans="2:17" ht="18.75" customHeight="1" x14ac:dyDescent="0.25">
      <c r="B56" s="21"/>
      <c r="C56" s="202">
        <f t="shared" si="1"/>
        <v>0</v>
      </c>
      <c r="D56" s="79">
        <v>6</v>
      </c>
      <c r="E56" s="208" t="str">
        <f>D29</f>
        <v>Comprende la necesidad de seguir hábitos saludables para mantener la salud</v>
      </c>
      <c r="F56" s="209"/>
      <c r="G56" s="209"/>
      <c r="H56" s="209"/>
      <c r="I56" s="209"/>
      <c r="J56" s="209"/>
      <c r="K56" s="210"/>
      <c r="L56" s="55" t="str">
        <f t="shared" si="2"/>
        <v>Trabajado</v>
      </c>
      <c r="M56" s="211" t="s">
        <v>281</v>
      </c>
      <c r="N56" s="212"/>
      <c r="O56" s="202">
        <f t="shared" si="3"/>
        <v>0</v>
      </c>
      <c r="P56" s="52">
        <f t="shared" si="4"/>
        <v>0</v>
      </c>
      <c r="Q56" s="49">
        <f t="shared" si="5"/>
        <v>0</v>
      </c>
    </row>
    <row r="57" spans="2:17" ht="18.75" customHeight="1" x14ac:dyDescent="0.25">
      <c r="B57" s="21"/>
      <c r="C57" s="202">
        <f t="shared" si="1"/>
        <v>0</v>
      </c>
      <c r="D57" s="79">
        <v>7</v>
      </c>
      <c r="E57" s="208">
        <f>D30</f>
        <v>0</v>
      </c>
      <c r="F57" s="209"/>
      <c r="G57" s="209"/>
      <c r="H57" s="209"/>
      <c r="I57" s="209"/>
      <c r="J57" s="209"/>
      <c r="K57" s="210"/>
      <c r="L57" s="55">
        <f t="shared" si="2"/>
        <v>0</v>
      </c>
      <c r="M57" s="211"/>
      <c r="N57" s="212"/>
      <c r="O57" s="202">
        <f t="shared" si="3"/>
        <v>0</v>
      </c>
      <c r="P57" s="52">
        <f t="shared" si="4"/>
        <v>0</v>
      </c>
      <c r="Q57" s="49">
        <f t="shared" si="5"/>
        <v>0</v>
      </c>
    </row>
    <row r="58" spans="2:17" ht="18.75" customHeight="1" x14ac:dyDescent="0.25">
      <c r="B58" s="21"/>
      <c r="C58" s="202">
        <f t="shared" si="1"/>
        <v>0</v>
      </c>
      <c r="D58" s="79">
        <v>8</v>
      </c>
      <c r="E58" s="208">
        <f t="shared" si="6"/>
        <v>0</v>
      </c>
      <c r="F58" s="209"/>
      <c r="G58" s="209"/>
      <c r="H58" s="209"/>
      <c r="I58" s="209"/>
      <c r="J58" s="209"/>
      <c r="K58" s="210"/>
      <c r="L58" s="55">
        <f t="shared" si="2"/>
        <v>0</v>
      </c>
      <c r="M58" s="211"/>
      <c r="N58" s="212"/>
      <c r="O58" s="202">
        <f t="shared" si="3"/>
        <v>0</v>
      </c>
      <c r="P58" s="52">
        <f t="shared" si="4"/>
        <v>0</v>
      </c>
      <c r="Q58" s="49">
        <f t="shared" si="5"/>
        <v>0</v>
      </c>
    </row>
    <row r="59" spans="2:17" ht="18.75" customHeight="1" x14ac:dyDescent="0.25">
      <c r="B59" s="21"/>
      <c r="C59" s="202">
        <f t="shared" si="1"/>
        <v>0</v>
      </c>
      <c r="D59" s="79">
        <v>9</v>
      </c>
      <c r="E59" s="208">
        <f t="shared" si="6"/>
        <v>0</v>
      </c>
      <c r="F59" s="209"/>
      <c r="G59" s="209"/>
      <c r="H59" s="209"/>
      <c r="I59" s="209"/>
      <c r="J59" s="209"/>
      <c r="K59" s="210"/>
      <c r="L59" s="55">
        <f t="shared" si="2"/>
        <v>0</v>
      </c>
      <c r="M59" s="211"/>
      <c r="N59" s="212"/>
      <c r="O59" s="202">
        <f t="shared" si="3"/>
        <v>0</v>
      </c>
      <c r="P59" s="52">
        <f t="shared" si="4"/>
        <v>0</v>
      </c>
      <c r="Q59" s="49">
        <f t="shared" si="5"/>
        <v>0</v>
      </c>
    </row>
    <row r="60" spans="2:17" ht="18.75" customHeight="1" x14ac:dyDescent="0.25">
      <c r="B60" s="21"/>
      <c r="C60" s="202">
        <f t="shared" si="1"/>
        <v>0</v>
      </c>
      <c r="D60" s="79">
        <v>10</v>
      </c>
      <c r="E60" s="208">
        <f t="shared" si="6"/>
        <v>0</v>
      </c>
      <c r="F60" s="209"/>
      <c r="G60" s="209"/>
      <c r="H60" s="209"/>
      <c r="I60" s="209"/>
      <c r="J60" s="209"/>
      <c r="K60" s="210"/>
      <c r="L60" s="55">
        <f t="shared" si="2"/>
        <v>0</v>
      </c>
      <c r="M60" s="211"/>
      <c r="N60" s="212"/>
      <c r="O60" s="202">
        <f t="shared" si="3"/>
        <v>0</v>
      </c>
      <c r="P60" s="52">
        <f t="shared" si="4"/>
        <v>0</v>
      </c>
      <c r="Q60" s="49">
        <f t="shared" si="5"/>
        <v>0</v>
      </c>
    </row>
    <row r="61" spans="2:17" ht="18.75" customHeight="1" x14ac:dyDescent="0.25">
      <c r="B61" s="21"/>
      <c r="C61" s="202">
        <f t="shared" si="1"/>
        <v>0</v>
      </c>
      <c r="D61" s="79">
        <v>11</v>
      </c>
      <c r="E61" s="208">
        <f t="shared" si="6"/>
        <v>0</v>
      </c>
      <c r="F61" s="209"/>
      <c r="G61" s="209"/>
      <c r="H61" s="209"/>
      <c r="I61" s="209"/>
      <c r="J61" s="209"/>
      <c r="K61" s="210"/>
      <c r="L61" s="55">
        <f t="shared" si="2"/>
        <v>0</v>
      </c>
      <c r="M61" s="211"/>
      <c r="N61" s="212"/>
      <c r="O61" s="202">
        <f t="shared" si="3"/>
        <v>0</v>
      </c>
      <c r="P61" s="52">
        <f t="shared" si="4"/>
        <v>0</v>
      </c>
      <c r="Q61" s="49">
        <f t="shared" si="5"/>
        <v>0</v>
      </c>
    </row>
    <row r="62" spans="2:17" ht="18.75" customHeight="1" x14ac:dyDescent="0.25">
      <c r="B62" s="21"/>
      <c r="C62" s="202">
        <f t="shared" si="1"/>
        <v>0</v>
      </c>
      <c r="D62" s="79">
        <v>12</v>
      </c>
      <c r="E62" s="208">
        <f t="shared" si="6"/>
        <v>0</v>
      </c>
      <c r="F62" s="209"/>
      <c r="G62" s="209"/>
      <c r="H62" s="209"/>
      <c r="I62" s="209"/>
      <c r="J62" s="209"/>
      <c r="K62" s="210"/>
      <c r="L62" s="55">
        <f t="shared" si="2"/>
        <v>0</v>
      </c>
      <c r="M62" s="211"/>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503</v>
      </c>
      <c r="D80" s="88"/>
      <c r="E80" s="88"/>
      <c r="F80" s="88"/>
      <c r="G80" s="88"/>
      <c r="H80" s="88"/>
      <c r="I80" s="88"/>
      <c r="J80" s="88"/>
      <c r="K80" s="88"/>
      <c r="L80" s="88"/>
      <c r="M80" s="88"/>
      <c r="N80" s="88"/>
      <c r="O80" s="88"/>
      <c r="P80" s="22"/>
    </row>
    <row r="81" spans="2:16" ht="45" customHeight="1" x14ac:dyDescent="0.25">
      <c r="B81" s="21"/>
      <c r="C81" s="88" t="s">
        <v>504</v>
      </c>
      <c r="D81" s="88"/>
      <c r="E81" s="88"/>
      <c r="F81" s="88"/>
      <c r="G81" s="88"/>
      <c r="H81" s="88"/>
      <c r="I81" s="88"/>
      <c r="J81" s="88"/>
      <c r="K81" s="88"/>
      <c r="L81" s="88"/>
      <c r="M81" s="88"/>
      <c r="N81" s="88"/>
      <c r="O81" s="88"/>
      <c r="P81" s="22"/>
    </row>
    <row r="82" spans="2:16" ht="45" customHeight="1" x14ac:dyDescent="0.25">
      <c r="B82" s="21"/>
      <c r="C82" s="88" t="s">
        <v>505</v>
      </c>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58" priority="5">
      <formula>IF(L24=0,1,0)</formula>
    </cfRule>
  </conditionalFormatting>
  <conditionalFormatting sqref="E51:N70">
    <cfRule type="expression" dxfId="57" priority="1">
      <formula>IF(Q51&lt;0,1,0)</formula>
    </cfRule>
    <cfRule type="expression" dxfId="56" priority="4">
      <formula>IF(Q51&gt;0,1,0)</formula>
    </cfRule>
  </conditionalFormatting>
  <conditionalFormatting sqref="E51:K70">
    <cfRule type="expression" dxfId="55" priority="3">
      <formula>IF(E51=0,1,0)</formula>
    </cfRule>
  </conditionalFormatting>
  <conditionalFormatting sqref="L51:L70">
    <cfRule type="expression" dxfId="54" priority="2">
      <formula>IF(L51=0,1,0)</formula>
    </cfRule>
  </conditionalFormatting>
  <dataValidations count="3">
    <dataValidation type="list" allowBlank="1" showInputMessage="1" showErrorMessage="1" sqref="M51:N70" xr:uid="{0D61D877-7F7A-43FC-B41D-12BC21BADF22}">
      <formula1>INDIRECT(O24)</formula1>
    </dataValidation>
    <dataValidation type="list" allowBlank="1" showInputMessage="1" showErrorMessage="1" sqref="O24:O43" xr:uid="{499F3724-21D8-47DD-B6D4-B1D94737C053}">
      <formula1>Estado</formula1>
    </dataValidation>
    <dataValidation type="list" allowBlank="1" showInputMessage="1" showErrorMessage="1" sqref="N16" xr:uid="{F4F81B75-1DF8-450E-BACB-6957D58AE818}">
      <formula1>Grado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6041-0D7B-450F-B96E-28B9A7B54E3C}">
  <dimension ref="B1:P80"/>
  <sheetViews>
    <sheetView topLeftCell="A2" workbookViewId="0">
      <selection activeCell="V20" sqref="V20"/>
    </sheetView>
  </sheetViews>
  <sheetFormatPr baseColWidth="10" defaultColWidth="10.710937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485</v>
      </c>
      <c r="G7" s="183"/>
      <c r="H7" s="183"/>
      <c r="I7" s="183"/>
      <c r="J7" s="183"/>
      <c r="K7" s="184"/>
      <c r="L7" s="85" t="s">
        <v>13</v>
      </c>
      <c r="M7" s="72"/>
      <c r="N7" s="144" t="s">
        <v>486</v>
      </c>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317"/>
      <c r="F16" s="318" t="s">
        <v>473</v>
      </c>
      <c r="G16" s="318"/>
      <c r="H16" s="318"/>
      <c r="I16" s="318"/>
      <c r="J16" s="318"/>
      <c r="K16" s="318"/>
      <c r="L16" s="76" t="s">
        <v>295</v>
      </c>
      <c r="M16" s="72"/>
      <c r="N16" s="82"/>
      <c r="O16" s="87"/>
      <c r="P16" s="22"/>
    </row>
    <row r="17" spans="2:16" ht="9" customHeight="1" thickTop="1" thickBot="1" x14ac:dyDescent="0.3">
      <c r="B17" s="21"/>
      <c r="P17" s="22"/>
    </row>
    <row r="18" spans="2:16" ht="16.5" thickTop="1" thickBot="1" x14ac:dyDescent="0.3">
      <c r="B18" s="21"/>
      <c r="C18" s="69"/>
      <c r="D18" s="85" t="s">
        <v>296</v>
      </c>
      <c r="E18" s="69"/>
      <c r="F18" s="82">
        <v>9</v>
      </c>
      <c r="G18" s="86"/>
      <c r="H18" s="86"/>
      <c r="I18" s="86"/>
      <c r="J18" s="86"/>
      <c r="K18" s="87"/>
      <c r="L18" s="76" t="s">
        <v>297</v>
      </c>
      <c r="M18" s="72"/>
      <c r="N18" s="82" t="s">
        <v>357</v>
      </c>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176" t="s">
        <v>487</v>
      </c>
      <c r="E26" s="176"/>
      <c r="F26" s="176"/>
      <c r="G26" s="176"/>
      <c r="H26" s="176"/>
      <c r="I26" s="176"/>
      <c r="J26" s="176"/>
      <c r="K26" s="176"/>
      <c r="L26" s="176"/>
      <c r="M26" s="176"/>
      <c r="N26" s="176"/>
      <c r="O26" s="177"/>
      <c r="P26" s="22"/>
    </row>
    <row r="27" spans="2:16" ht="18.75" customHeight="1" x14ac:dyDescent="0.25">
      <c r="B27" s="21"/>
      <c r="C27" s="79">
        <v>2</v>
      </c>
      <c r="D27" s="160" t="s">
        <v>488</v>
      </c>
      <c r="E27" s="160"/>
      <c r="F27" s="160"/>
      <c r="G27" s="160"/>
      <c r="H27" s="160"/>
      <c r="I27" s="160"/>
      <c r="J27" s="160"/>
      <c r="K27" s="160"/>
      <c r="L27" s="160"/>
      <c r="M27" s="160"/>
      <c r="N27" s="160"/>
      <c r="O27" s="161"/>
      <c r="P27" s="22"/>
    </row>
    <row r="28" spans="2:16" ht="18.75" customHeight="1" x14ac:dyDescent="0.25">
      <c r="B28" s="21"/>
      <c r="C28" s="79">
        <v>3</v>
      </c>
      <c r="D28" s="160" t="s">
        <v>489</v>
      </c>
      <c r="E28" s="160"/>
      <c r="F28" s="160"/>
      <c r="G28" s="160"/>
      <c r="H28" s="160"/>
      <c r="I28" s="160"/>
      <c r="J28" s="160"/>
      <c r="K28" s="160"/>
      <c r="L28" s="160"/>
      <c r="M28" s="160"/>
      <c r="N28" s="160"/>
      <c r="O28" s="161"/>
      <c r="P28" s="22"/>
    </row>
    <row r="29" spans="2:16" ht="18.75" customHeight="1" x14ac:dyDescent="0.25">
      <c r="B29" s="21"/>
      <c r="C29" s="79">
        <v>4</v>
      </c>
      <c r="D29" s="160" t="s">
        <v>490</v>
      </c>
      <c r="E29" s="160"/>
      <c r="F29" s="160"/>
      <c r="G29" s="160"/>
      <c r="H29" s="160"/>
      <c r="I29" s="160"/>
      <c r="J29" s="160"/>
      <c r="K29" s="160"/>
      <c r="L29" s="160"/>
      <c r="M29" s="160"/>
      <c r="N29" s="160"/>
      <c r="O29" s="161"/>
      <c r="P29" s="22"/>
    </row>
    <row r="30" spans="2:16" ht="18.75" customHeight="1" thickBot="1" x14ac:dyDescent="0.3">
      <c r="B30" s="21"/>
      <c r="C30" s="80">
        <v>5</v>
      </c>
      <c r="D30" s="166"/>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Comprende que en un ecosistema las poblaciones interactúan unas con otras y con el ambiente físico.</v>
      </c>
      <c r="E38" s="173"/>
      <c r="F38" s="173"/>
      <c r="G38" s="173"/>
      <c r="H38" s="173"/>
      <c r="I38" s="174"/>
      <c r="J38" s="176" t="s">
        <v>474</v>
      </c>
      <c r="K38" s="176"/>
      <c r="L38" s="176"/>
      <c r="M38" s="176"/>
      <c r="N38" s="176"/>
      <c r="O38" s="177"/>
      <c r="P38" s="22"/>
    </row>
    <row r="39" spans="2:16" x14ac:dyDescent="0.25">
      <c r="B39" s="21"/>
      <c r="C39" s="79">
        <v>2</v>
      </c>
      <c r="D39" s="156" t="str">
        <f>D27</f>
        <v>Comprende la función de la reproducción en la conservación de las especies y los mecanismos a través de los cuales se heredan algunas características y se modifican otras.</v>
      </c>
      <c r="E39" s="157"/>
      <c r="F39" s="157"/>
      <c r="G39" s="157"/>
      <c r="H39" s="157"/>
      <c r="I39" s="158"/>
      <c r="J39" s="160" t="s">
        <v>474</v>
      </c>
      <c r="K39" s="160"/>
      <c r="L39" s="160"/>
      <c r="M39" s="160"/>
      <c r="N39" s="160"/>
      <c r="O39" s="161"/>
      <c r="P39" s="22"/>
    </row>
    <row r="40" spans="2:16" x14ac:dyDescent="0.25">
      <c r="B40" s="21"/>
      <c r="C40" s="79">
        <v>3</v>
      </c>
      <c r="D40" s="156" t="str">
        <f t="shared" ref="D40:D42" si="0">D28</f>
        <v>Comprende las relaciones que existen entre las características macroscópicas y microscópicas de la materia y las propiedades físicas y químicas de las sustancias que la constituyen.</v>
      </c>
      <c r="E40" s="157"/>
      <c r="F40" s="157"/>
      <c r="G40" s="157"/>
      <c r="H40" s="157"/>
      <c r="I40" s="158"/>
      <c r="J40" s="160" t="s">
        <v>474</v>
      </c>
      <c r="K40" s="160"/>
      <c r="L40" s="160"/>
      <c r="M40" s="160"/>
      <c r="N40" s="160"/>
      <c r="O40" s="161"/>
      <c r="P40" s="22"/>
    </row>
    <row r="41" spans="2:16" x14ac:dyDescent="0.25">
      <c r="B41" s="21"/>
      <c r="C41" s="79">
        <v>4</v>
      </c>
      <c r="D41" s="156" t="str">
        <f t="shared" si="0"/>
        <v>Comprende la naturaleza y las relaciones entre la fuerza y el movimiento.</v>
      </c>
      <c r="E41" s="157"/>
      <c r="F41" s="157"/>
      <c r="G41" s="157"/>
      <c r="H41" s="157"/>
      <c r="I41" s="158"/>
      <c r="J41" s="160" t="s">
        <v>474</v>
      </c>
      <c r="K41" s="160"/>
      <c r="L41" s="160"/>
      <c r="M41" s="160"/>
      <c r="N41" s="160"/>
      <c r="O41" s="161"/>
      <c r="P41" s="22"/>
    </row>
    <row r="42" spans="2:16" ht="15.75" thickBot="1" x14ac:dyDescent="0.3">
      <c r="B42" s="21"/>
      <c r="C42" s="80">
        <v>5</v>
      </c>
      <c r="D42" s="162">
        <f t="shared" si="0"/>
        <v>0</v>
      </c>
      <c r="E42" s="163"/>
      <c r="F42" s="163"/>
      <c r="G42" s="163"/>
      <c r="H42" s="163"/>
      <c r="I42" s="164"/>
      <c r="J42" s="166"/>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Comprende que en un ecosistema las poblaciones interactúan unas con otras y con el ambiente físico.</v>
      </c>
      <c r="E50" s="173"/>
      <c r="F50" s="173"/>
      <c r="G50" s="173"/>
      <c r="H50" s="173"/>
      <c r="I50" s="174"/>
      <c r="J50" s="176" t="s">
        <v>491</v>
      </c>
      <c r="K50" s="176"/>
      <c r="L50" s="176"/>
      <c r="M50" s="176"/>
      <c r="N50" s="176"/>
      <c r="O50" s="177"/>
      <c r="P50" s="22"/>
    </row>
    <row r="51" spans="2:16" x14ac:dyDescent="0.25">
      <c r="B51" s="21"/>
      <c r="C51" s="79">
        <v>2</v>
      </c>
      <c r="D51" s="156" t="str">
        <f t="shared" ref="D51:D54" si="1">D39</f>
        <v>Comprende la función de la reproducción en la conservación de las especies y los mecanismos a través de los cuales se heredan algunas características y se modifican otras.</v>
      </c>
      <c r="E51" s="157"/>
      <c r="F51" s="157"/>
      <c r="G51" s="157"/>
      <c r="H51" s="157"/>
      <c r="I51" s="158"/>
      <c r="J51" s="160" t="s">
        <v>492</v>
      </c>
      <c r="K51" s="160"/>
      <c r="L51" s="160"/>
      <c r="M51" s="160"/>
      <c r="N51" s="160"/>
      <c r="O51" s="161"/>
      <c r="P51" s="22"/>
    </row>
    <row r="52" spans="2:16" x14ac:dyDescent="0.25">
      <c r="B52" s="21"/>
      <c r="C52" s="79">
        <v>3</v>
      </c>
      <c r="D52" s="156" t="str">
        <f t="shared" si="1"/>
        <v>Comprende las relaciones que existen entre las características macroscópicas y microscópicas de la materia y las propiedades físicas y químicas de las sustancias que la constituyen.</v>
      </c>
      <c r="E52" s="157"/>
      <c r="F52" s="157"/>
      <c r="G52" s="157"/>
      <c r="H52" s="157"/>
      <c r="I52" s="158"/>
      <c r="J52" s="160" t="s">
        <v>493</v>
      </c>
      <c r="K52" s="160"/>
      <c r="L52" s="160"/>
      <c r="M52" s="160"/>
      <c r="N52" s="160"/>
      <c r="O52" s="161"/>
      <c r="P52" s="22"/>
    </row>
    <row r="53" spans="2:16" x14ac:dyDescent="0.25">
      <c r="B53" s="21"/>
      <c r="C53" s="79">
        <v>4</v>
      </c>
      <c r="D53" s="156" t="str">
        <f t="shared" si="1"/>
        <v>Comprende la naturaleza y las relaciones entre la fuerza y el movimiento.</v>
      </c>
      <c r="E53" s="157"/>
      <c r="F53" s="157"/>
      <c r="G53" s="157"/>
      <c r="H53" s="157"/>
      <c r="I53" s="158"/>
      <c r="J53" s="160" t="s">
        <v>494</v>
      </c>
      <c r="K53" s="160"/>
      <c r="L53" s="160"/>
      <c r="M53" s="160"/>
      <c r="N53" s="160"/>
      <c r="O53" s="161"/>
      <c r="P53" s="22"/>
    </row>
    <row r="54" spans="2:16" ht="15.75" thickBot="1" x14ac:dyDescent="0.3">
      <c r="B54" s="21"/>
      <c r="C54" s="80">
        <v>5</v>
      </c>
      <c r="D54" s="162">
        <f t="shared" si="1"/>
        <v>0</v>
      </c>
      <c r="E54" s="163"/>
      <c r="F54" s="163"/>
      <c r="G54" s="163"/>
      <c r="H54" s="163"/>
      <c r="I54" s="164"/>
      <c r="J54" s="166"/>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Comprende que en un ecosistema las poblaciones interactúan unas con otras y con el ambiente físico.</v>
      </c>
      <c r="E62" s="173"/>
      <c r="F62" s="173"/>
      <c r="G62" s="173"/>
      <c r="H62" s="173"/>
      <c r="I62" s="174"/>
      <c r="J62" s="175" t="s">
        <v>495</v>
      </c>
      <c r="K62" s="176"/>
      <c r="L62" s="176"/>
      <c r="M62" s="177"/>
      <c r="N62" s="175" t="s">
        <v>496</v>
      </c>
      <c r="O62" s="177"/>
      <c r="P62" s="22"/>
    </row>
    <row r="63" spans="2:16" x14ac:dyDescent="0.25">
      <c r="B63" s="21"/>
      <c r="C63" s="79">
        <v>2</v>
      </c>
      <c r="D63" s="156" t="str">
        <f t="shared" ref="D63:D66" si="2">D51</f>
        <v>Comprende la función de la reproducción en la conservación de las especies y los mecanismos a través de los cuales se heredan algunas características y se modifican otras.</v>
      </c>
      <c r="E63" s="157"/>
      <c r="F63" s="157"/>
      <c r="G63" s="157"/>
      <c r="H63" s="157"/>
      <c r="I63" s="158"/>
      <c r="J63" s="159" t="s">
        <v>497</v>
      </c>
      <c r="K63" s="160"/>
      <c r="L63" s="160"/>
      <c r="M63" s="161"/>
      <c r="N63" s="159" t="s">
        <v>496</v>
      </c>
      <c r="O63" s="161"/>
      <c r="P63" s="22"/>
    </row>
    <row r="64" spans="2:16" x14ac:dyDescent="0.25">
      <c r="B64" s="21"/>
      <c r="C64" s="79">
        <v>3</v>
      </c>
      <c r="D64" s="156" t="str">
        <f t="shared" si="2"/>
        <v>Comprende las relaciones que existen entre las características macroscópicas y microscópicas de la materia y las propiedades físicas y químicas de las sustancias que la constituyen.</v>
      </c>
      <c r="E64" s="157"/>
      <c r="F64" s="157"/>
      <c r="G64" s="157"/>
      <c r="H64" s="157"/>
      <c r="I64" s="158"/>
      <c r="J64" s="159" t="s">
        <v>498</v>
      </c>
      <c r="K64" s="160"/>
      <c r="L64" s="160"/>
      <c r="M64" s="161"/>
      <c r="N64" s="159" t="s">
        <v>496</v>
      </c>
      <c r="O64" s="161"/>
      <c r="P64" s="22"/>
    </row>
    <row r="65" spans="2:16" x14ac:dyDescent="0.25">
      <c r="B65" s="21"/>
      <c r="C65" s="79">
        <v>4</v>
      </c>
      <c r="D65" s="156" t="str">
        <f t="shared" si="2"/>
        <v>Comprende la naturaleza y las relaciones entre la fuerza y el movimiento.</v>
      </c>
      <c r="E65" s="157"/>
      <c r="F65" s="157"/>
      <c r="G65" s="157"/>
      <c r="H65" s="157"/>
      <c r="I65" s="158"/>
      <c r="J65" s="159" t="s">
        <v>498</v>
      </c>
      <c r="K65" s="160"/>
      <c r="L65" s="160"/>
      <c r="M65" s="161"/>
      <c r="N65" s="159" t="s">
        <v>496</v>
      </c>
      <c r="O65" s="161"/>
      <c r="P65" s="22"/>
    </row>
    <row r="66" spans="2:16" ht="15.75" thickBot="1" x14ac:dyDescent="0.3">
      <c r="B66" s="21"/>
      <c r="C66" s="80">
        <v>5</v>
      </c>
      <c r="D66" s="162">
        <f t="shared" si="2"/>
        <v>0</v>
      </c>
      <c r="E66" s="163"/>
      <c r="F66" s="163"/>
      <c r="G66" s="163"/>
      <c r="H66" s="163"/>
      <c r="I66" s="164"/>
      <c r="J66" s="165"/>
      <c r="K66" s="166"/>
      <c r="L66" s="166"/>
      <c r="M66" s="167"/>
      <c r="N66" s="165"/>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Comprende que en un ecosistema las poblaciones interactúan unas con otras y con el ambiente físico.</v>
      </c>
      <c r="E74" s="173"/>
      <c r="F74" s="173"/>
      <c r="G74" s="173"/>
      <c r="H74" s="173"/>
      <c r="I74" s="174"/>
      <c r="J74" s="175" t="s">
        <v>499</v>
      </c>
      <c r="K74" s="176"/>
      <c r="L74" s="176"/>
      <c r="M74" s="177"/>
      <c r="N74" s="175" t="s">
        <v>500</v>
      </c>
      <c r="O74" s="177"/>
      <c r="P74" s="22"/>
    </row>
    <row r="75" spans="2:16" x14ac:dyDescent="0.25">
      <c r="B75" s="21"/>
      <c r="C75" s="79">
        <v>2</v>
      </c>
      <c r="D75" s="156" t="str">
        <f t="shared" ref="D75:D78" si="3">D63</f>
        <v>Comprende la función de la reproducción en la conservación de las especies y los mecanismos a través de los cuales se heredan algunas características y se modifican otras.</v>
      </c>
      <c r="E75" s="157"/>
      <c r="F75" s="157"/>
      <c r="G75" s="157"/>
      <c r="H75" s="157"/>
      <c r="I75" s="158"/>
      <c r="J75" s="159" t="s">
        <v>499</v>
      </c>
      <c r="K75" s="160"/>
      <c r="L75" s="160"/>
      <c r="M75" s="161"/>
      <c r="N75" s="159" t="s">
        <v>500</v>
      </c>
      <c r="O75" s="161"/>
      <c r="P75" s="22"/>
    </row>
    <row r="76" spans="2:16" x14ac:dyDescent="0.25">
      <c r="B76" s="21"/>
      <c r="C76" s="79">
        <v>3</v>
      </c>
      <c r="D76" s="156" t="str">
        <f t="shared" si="3"/>
        <v>Comprende las relaciones que existen entre las características macroscópicas y microscópicas de la materia y las propiedades físicas y químicas de las sustancias que la constituyen.</v>
      </c>
      <c r="E76" s="157"/>
      <c r="F76" s="157"/>
      <c r="G76" s="157"/>
      <c r="H76" s="157"/>
      <c r="I76" s="158"/>
      <c r="J76" s="159" t="s">
        <v>499</v>
      </c>
      <c r="K76" s="160"/>
      <c r="L76" s="160"/>
      <c r="M76" s="161"/>
      <c r="N76" s="159" t="s">
        <v>500</v>
      </c>
      <c r="O76" s="161"/>
      <c r="P76" s="22"/>
    </row>
    <row r="77" spans="2:16" x14ac:dyDescent="0.25">
      <c r="B77" s="21"/>
      <c r="C77" s="79">
        <v>4</v>
      </c>
      <c r="D77" s="156" t="str">
        <f t="shared" si="3"/>
        <v>Comprende la naturaleza y las relaciones entre la fuerza y el movimiento.</v>
      </c>
      <c r="E77" s="157"/>
      <c r="F77" s="157"/>
      <c r="G77" s="157"/>
      <c r="H77" s="157"/>
      <c r="I77" s="158"/>
      <c r="J77" s="159" t="s">
        <v>499</v>
      </c>
      <c r="K77" s="160"/>
      <c r="L77" s="160"/>
      <c r="M77" s="161"/>
      <c r="N77" s="159" t="s">
        <v>500</v>
      </c>
      <c r="O77" s="161"/>
      <c r="P77" s="22"/>
    </row>
    <row r="78" spans="2:16" ht="15.75" thickBot="1" x14ac:dyDescent="0.3">
      <c r="B78" s="21"/>
      <c r="C78" s="80">
        <v>5</v>
      </c>
      <c r="D78" s="162">
        <f t="shared" si="3"/>
        <v>0</v>
      </c>
      <c r="E78" s="163"/>
      <c r="F78" s="163"/>
      <c r="G78" s="163"/>
      <c r="H78" s="163"/>
      <c r="I78" s="164"/>
      <c r="J78" s="165"/>
      <c r="K78" s="166"/>
      <c r="L78" s="166"/>
      <c r="M78" s="167"/>
      <c r="N78" s="165"/>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4">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D54:I54"/>
    <mergeCell ref="J54:O54"/>
    <mergeCell ref="K55:L55"/>
    <mergeCell ref="B57:P57"/>
    <mergeCell ref="C59:O59"/>
    <mergeCell ref="D61:I61"/>
    <mergeCell ref="J61:M61"/>
    <mergeCell ref="N61:O61"/>
    <mergeCell ref="D51:I51"/>
    <mergeCell ref="J51:O51"/>
    <mergeCell ref="D52:I52"/>
    <mergeCell ref="J52:O52"/>
    <mergeCell ref="D53:I53"/>
    <mergeCell ref="J53:O53"/>
    <mergeCell ref="K43:L43"/>
    <mergeCell ref="B45:P45"/>
    <mergeCell ref="C47:O47"/>
    <mergeCell ref="D49:I49"/>
    <mergeCell ref="J49:O49"/>
    <mergeCell ref="D50:I50"/>
    <mergeCell ref="J50:O50"/>
    <mergeCell ref="D40:I40"/>
    <mergeCell ref="J40:O40"/>
    <mergeCell ref="D41:I41"/>
    <mergeCell ref="J41:O41"/>
    <mergeCell ref="D42:I42"/>
    <mergeCell ref="J42:O42"/>
    <mergeCell ref="D37:I37"/>
    <mergeCell ref="J37:O37"/>
    <mergeCell ref="D38:I38"/>
    <mergeCell ref="J38:O38"/>
    <mergeCell ref="D39:I39"/>
    <mergeCell ref="J39:O39"/>
    <mergeCell ref="D29:O29"/>
    <mergeCell ref="D30:O30"/>
    <mergeCell ref="K31:L31"/>
    <mergeCell ref="K32:L32"/>
    <mergeCell ref="B33:P33"/>
    <mergeCell ref="C35:O35"/>
    <mergeCell ref="B21:P21"/>
    <mergeCell ref="C23:O23"/>
    <mergeCell ref="D25:O25"/>
    <mergeCell ref="D26:O26"/>
    <mergeCell ref="D27:O27"/>
    <mergeCell ref="D28:O28"/>
    <mergeCell ref="C9:D9"/>
    <mergeCell ref="F9:K9"/>
    <mergeCell ref="N9:O9"/>
    <mergeCell ref="B12:P12"/>
    <mergeCell ref="C14:N14"/>
    <mergeCell ref="F16:K16"/>
    <mergeCell ref="B1:P1"/>
    <mergeCell ref="B3:P3"/>
    <mergeCell ref="C5:N5"/>
    <mergeCell ref="C7:D7"/>
    <mergeCell ref="F7:K7"/>
    <mergeCell ref="N7:O7"/>
  </mergeCells>
  <conditionalFormatting sqref="D38:D42">
    <cfRule type="expression" dxfId="62" priority="4">
      <formula>IF(D38=0,1,0)</formula>
    </cfRule>
  </conditionalFormatting>
  <conditionalFormatting sqref="D50:D54">
    <cfRule type="expression" dxfId="61" priority="3">
      <formula>IF(D50=0,1,0)</formula>
    </cfRule>
  </conditionalFormatting>
  <conditionalFormatting sqref="D62:D66">
    <cfRule type="expression" dxfId="60" priority="2">
      <formula>IF(D62=0,1,0)</formula>
    </cfRule>
  </conditionalFormatting>
  <conditionalFormatting sqref="D74:D78">
    <cfRule type="expression" dxfId="59" priority="1">
      <formula>IF(D74=0,1,0)</formula>
    </cfRule>
  </conditionalFormatting>
  <dataValidations count="1">
    <dataValidation type="list" allowBlank="1" showInputMessage="1" showErrorMessage="1" sqref="N18 N16" xr:uid="{0C1051AE-41CC-46AB-8532-79D6E59A3A0C}">
      <formula1>Grado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A683-CCD5-476A-9FCA-5A7842ABADD6}">
  <dimension ref="B1:Q84"/>
  <sheetViews>
    <sheetView workbookViewId="0">
      <selection activeCell="U16" sqref="U16"/>
    </sheetView>
  </sheetViews>
  <sheetFormatPr baseColWidth="10" defaultColWidth="10.710937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358</v>
      </c>
      <c r="G7" s="183"/>
      <c r="H7" s="183"/>
      <c r="I7" s="183"/>
      <c r="J7" s="183"/>
      <c r="K7" s="184"/>
      <c r="L7" s="85" t="s">
        <v>13</v>
      </c>
      <c r="M7" s="72"/>
      <c r="N7" s="144">
        <v>254874000967</v>
      </c>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506</v>
      </c>
      <c r="G16" s="186"/>
      <c r="H16" s="186"/>
      <c r="I16" s="186"/>
      <c r="J16" s="186"/>
      <c r="K16" s="187"/>
      <c r="L16" s="76" t="s">
        <v>15</v>
      </c>
      <c r="M16" s="72"/>
      <c r="N16" s="151" t="s">
        <v>32</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507</v>
      </c>
      <c r="E24" s="131"/>
      <c r="F24" s="131"/>
      <c r="G24" s="132"/>
      <c r="H24" s="193"/>
      <c r="I24" s="72"/>
      <c r="J24" s="194"/>
      <c r="K24" s="78">
        <v>1</v>
      </c>
      <c r="L24" s="133" t="str">
        <f>D24</f>
        <v>Estima, a partir de las expresiones matemáticas, los cambios de velocidad (aceleración) que experimenta un cuerpo a partir de la relación entre fuerza y masa (segunda ley de Newton).</v>
      </c>
      <c r="M24" s="134"/>
      <c r="N24" s="135"/>
      <c r="O24" s="195" t="s">
        <v>19</v>
      </c>
      <c r="P24" s="22"/>
    </row>
    <row r="25" spans="2:16" ht="18.75" customHeight="1" x14ac:dyDescent="0.25">
      <c r="B25" s="21"/>
      <c r="C25" s="196">
        <v>2</v>
      </c>
      <c r="D25" s="116" t="s">
        <v>508</v>
      </c>
      <c r="E25" s="117"/>
      <c r="F25" s="117"/>
      <c r="G25" s="118"/>
      <c r="H25" s="193"/>
      <c r="I25" s="72"/>
      <c r="J25" s="194"/>
      <c r="K25" s="196">
        <v>2</v>
      </c>
      <c r="L25" s="119" t="str">
        <f t="shared" ref="L25:L43" si="0">D25</f>
        <v>Predice cualitativa y cuantitativamente el  movimiento de un cuerpo al  hacer uso del principio de  conservación de la energía  mecánica en diferentes  situaciones físicas</v>
      </c>
      <c r="M25" s="120"/>
      <c r="N25" s="121"/>
      <c r="O25" s="195" t="s">
        <v>19</v>
      </c>
      <c r="P25" s="22"/>
    </row>
    <row r="26" spans="2:16" ht="18.75" customHeight="1" x14ac:dyDescent="0.25">
      <c r="B26" s="21"/>
      <c r="C26" s="196">
        <v>3</v>
      </c>
      <c r="D26" s="116" t="s">
        <v>509</v>
      </c>
      <c r="E26" s="117"/>
      <c r="F26" s="117"/>
      <c r="G26" s="118"/>
      <c r="H26" s="193"/>
      <c r="I26" s="72"/>
      <c r="J26" s="194"/>
      <c r="K26" s="79">
        <v>3</v>
      </c>
      <c r="L26" s="119" t="str">
        <f t="shared" si="0"/>
        <v>Identifica, en sistemas no  conservativos (fricción,  choques no elásticos,  deformación, vibraciones) las transformaciones de energía que se producen en  concordancia con la  conservación de la energía</v>
      </c>
      <c r="M26" s="120"/>
      <c r="N26" s="121"/>
      <c r="O26" s="195" t="s">
        <v>19</v>
      </c>
      <c r="P26" s="22"/>
    </row>
    <row r="27" spans="2:16" ht="18.75" customHeight="1" x14ac:dyDescent="0.25">
      <c r="B27" s="21"/>
      <c r="C27" s="196">
        <v>4</v>
      </c>
      <c r="D27" s="116" t="s">
        <v>510</v>
      </c>
      <c r="E27" s="117"/>
      <c r="F27" s="117"/>
      <c r="G27" s="118"/>
      <c r="H27" s="193"/>
      <c r="I27" s="72"/>
      <c r="J27" s="194"/>
      <c r="K27" s="196">
        <v>4</v>
      </c>
      <c r="L27" s="119" t="str">
        <f>D27</f>
        <v>Balancea ecuaciones químicas dadas por el docente, teniendo en cuenta la ley de conservación de la masa y la conservación de la carga, al determinar  antitativamente las
relaciones molares entre reactivos y productos
de una reacción (a partir de sus coeficientes).
inorgánicos (óxidos, ácidos, hidróxidos, sales)
y posteriormente nombrarlos con base en la
nomenclatura propuesta por la Unión Internacional
de Química Pura y Aplicada (IUPAC)</v>
      </c>
      <c r="M27" s="120"/>
      <c r="N27" s="121"/>
      <c r="O27" s="195" t="s">
        <v>19</v>
      </c>
      <c r="P27" s="22"/>
    </row>
    <row r="28" spans="2:16" ht="18.75" customHeight="1" x14ac:dyDescent="0.25">
      <c r="B28" s="21"/>
      <c r="C28" s="196">
        <v>5</v>
      </c>
      <c r="D28" s="116" t="s">
        <v>511</v>
      </c>
      <c r="E28" s="117"/>
      <c r="F28" s="117"/>
      <c r="G28" s="118"/>
      <c r="H28" s="193"/>
      <c r="I28" s="72"/>
      <c r="J28" s="194"/>
      <c r="K28" s="196">
        <v>5</v>
      </c>
      <c r="L28" s="119" t="str">
        <f t="shared" si="0"/>
        <v>Explica a partir de relaciones cuantitativas y reacciones químicas (oxido-reducción, descomposición, neutralización y precipitación) la formación de nuevos ompuestos, dando
ejemplos de cada tipo de reacción</v>
      </c>
      <c r="M28" s="120"/>
      <c r="N28" s="121"/>
      <c r="O28" s="195" t="s">
        <v>19</v>
      </c>
      <c r="P28" s="22"/>
    </row>
    <row r="29" spans="2:16" ht="18.75" customHeight="1" x14ac:dyDescent="0.25">
      <c r="B29" s="21"/>
      <c r="C29" s="196">
        <v>6</v>
      </c>
      <c r="D29" s="319" t="s">
        <v>512</v>
      </c>
      <c r="E29" s="320"/>
      <c r="F29" s="320"/>
      <c r="G29" s="321"/>
      <c r="H29" s="193"/>
      <c r="I29" s="72"/>
      <c r="J29" s="194"/>
      <c r="K29" s="79">
        <v>6</v>
      </c>
      <c r="L29" s="119" t="str">
        <f>D29</f>
        <v>Explica los usos de la biotecnología y sus efectos en diferentes contextos (salud, agricultura,
producción energética y ambiente)</v>
      </c>
      <c r="M29" s="120"/>
      <c r="N29" s="121"/>
      <c r="O29" s="195" t="s">
        <v>19</v>
      </c>
      <c r="P29" s="22"/>
    </row>
    <row r="30" spans="2:16" ht="18.75" customHeight="1" x14ac:dyDescent="0.25">
      <c r="B30" s="21"/>
      <c r="C30" s="196">
        <v>7</v>
      </c>
      <c r="D30" s="116"/>
      <c r="E30" s="117"/>
      <c r="F30" s="117"/>
      <c r="G30" s="118"/>
      <c r="H30" s="193"/>
      <c r="I30" s="72"/>
      <c r="J30" s="194"/>
      <c r="K30" s="196">
        <v>7</v>
      </c>
      <c r="L30" s="119">
        <f t="shared" si="0"/>
        <v>0</v>
      </c>
      <c r="M30" s="120"/>
      <c r="N30" s="121"/>
      <c r="O30" s="195"/>
      <c r="P30" s="22"/>
    </row>
    <row r="31" spans="2:16" ht="18.75" customHeight="1" x14ac:dyDescent="0.25">
      <c r="B31" s="21"/>
      <c r="C31" s="196">
        <v>8</v>
      </c>
      <c r="D31" s="116"/>
      <c r="E31" s="117"/>
      <c r="F31" s="117"/>
      <c r="G31" s="118"/>
      <c r="H31" s="193"/>
      <c r="I31" s="72"/>
      <c r="J31" s="194"/>
      <c r="K31" s="196">
        <v>8</v>
      </c>
      <c r="L31" s="119">
        <f t="shared" si="0"/>
        <v>0</v>
      </c>
      <c r="M31" s="120"/>
      <c r="N31" s="121"/>
      <c r="O31" s="195"/>
      <c r="P31" s="22"/>
    </row>
    <row r="32" spans="2:16" ht="18.75" customHeight="1" x14ac:dyDescent="0.25">
      <c r="B32" s="21"/>
      <c r="C32" s="196">
        <v>9</v>
      </c>
      <c r="D32" s="116"/>
      <c r="E32" s="117"/>
      <c r="F32" s="117"/>
      <c r="G32" s="118"/>
      <c r="H32" s="193"/>
      <c r="I32" s="72"/>
      <c r="J32" s="194"/>
      <c r="K32" s="79">
        <v>9</v>
      </c>
      <c r="L32" s="119">
        <f t="shared" si="0"/>
        <v>0</v>
      </c>
      <c r="M32" s="120"/>
      <c r="N32" s="121"/>
      <c r="O32" s="195"/>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Estima, a partir de las expresiones matemáticas, los cambios de velocidad (aceleración) que experimenta un cuerpo a partir de la relación entre fuerza y masa (segunda ley de Newton).</v>
      </c>
      <c r="F51" s="204"/>
      <c r="G51" s="204"/>
      <c r="H51" s="204"/>
      <c r="I51" s="204"/>
      <c r="J51" s="204"/>
      <c r="K51" s="205"/>
      <c r="L51" s="63" t="str">
        <f>O24</f>
        <v>Trabajado</v>
      </c>
      <c r="M51" s="206" t="s">
        <v>282</v>
      </c>
      <c r="N51" s="207"/>
      <c r="O51" s="202">
        <f>IF(M51="Bajo",1,0)</f>
        <v>0</v>
      </c>
      <c r="P51" s="52">
        <f>IF(M51="Básico",-3,0)</f>
        <v>-3</v>
      </c>
      <c r="Q51" s="49">
        <f>C51+O51+P51</f>
        <v>-3</v>
      </c>
    </row>
    <row r="52" spans="2:17" ht="18.75" customHeight="1" x14ac:dyDescent="0.25">
      <c r="B52" s="21"/>
      <c r="C52" s="202">
        <f t="shared" ref="C52:C70" si="1">IF(L52="No trabajado",1,0)</f>
        <v>0</v>
      </c>
      <c r="D52" s="79">
        <v>2</v>
      </c>
      <c r="E52" s="208" t="str">
        <f>D25</f>
        <v>Predice cualitativa y cuantitativamente el  movimiento de un cuerpo al  hacer uso del principio de  conservación de la energía  mecánica en diferentes  situaciones físicas</v>
      </c>
      <c r="F52" s="209"/>
      <c r="G52" s="209"/>
      <c r="H52" s="209"/>
      <c r="I52" s="209"/>
      <c r="J52" s="209"/>
      <c r="K52" s="210"/>
      <c r="L52" s="55" t="str">
        <f t="shared" ref="L52:L70" si="2">O25</f>
        <v>Trabajado</v>
      </c>
      <c r="M52" s="211" t="s">
        <v>282</v>
      </c>
      <c r="N52" s="212"/>
      <c r="O52" s="202">
        <f t="shared" ref="O52:O70" si="3">IF(M52="Bajo",1,0)</f>
        <v>0</v>
      </c>
      <c r="P52" s="52">
        <f t="shared" ref="P52:P70" si="4">IF(M52="Básico",-3,0)</f>
        <v>-3</v>
      </c>
      <c r="Q52" s="49">
        <f t="shared" ref="Q52:Q70" si="5">C52+O52+P52</f>
        <v>-3</v>
      </c>
    </row>
    <row r="53" spans="2:17" ht="18.75" customHeight="1" x14ac:dyDescent="0.25">
      <c r="B53" s="21"/>
      <c r="C53" s="202">
        <f t="shared" si="1"/>
        <v>0</v>
      </c>
      <c r="D53" s="79">
        <v>3</v>
      </c>
      <c r="E53" s="208" t="str">
        <f t="shared" ref="E53:E70" si="6">D26</f>
        <v>Identifica, en sistemas no  conservativos (fricción,  choques no elásticos,  deformación, vibraciones) las transformaciones de energía que se producen en  concordancia con la  conservación de la energía</v>
      </c>
      <c r="F53" s="209"/>
      <c r="G53" s="209"/>
      <c r="H53" s="209"/>
      <c r="I53" s="209"/>
      <c r="J53" s="209"/>
      <c r="K53" s="210"/>
      <c r="L53" s="55" t="str">
        <f t="shared" si="2"/>
        <v>Trabajado</v>
      </c>
      <c r="M53" s="211" t="s">
        <v>283</v>
      </c>
      <c r="N53" s="212"/>
      <c r="O53" s="202">
        <f t="shared" si="3"/>
        <v>1</v>
      </c>
      <c r="P53" s="52">
        <f t="shared" si="4"/>
        <v>0</v>
      </c>
      <c r="Q53" s="49">
        <f t="shared" si="5"/>
        <v>1</v>
      </c>
    </row>
    <row r="54" spans="2:17" ht="18.75" customHeight="1" x14ac:dyDescent="0.25">
      <c r="B54" s="21"/>
      <c r="C54" s="202">
        <f t="shared" si="1"/>
        <v>0</v>
      </c>
      <c r="D54" s="79">
        <v>4</v>
      </c>
      <c r="E54" s="208" t="str">
        <f t="shared" si="6"/>
        <v>Balancea ecuaciones químicas dadas por el docente, teniendo en cuenta la ley de conservación de la masa y la conservación de la carga, al determinar  antitativamente las
relaciones molares entre reactivos y productos
de una reacción (a partir de sus coeficientes).
inorgánicos (óxidos, ácidos, hidróxidos, sales)
y posteriormente nombrarlos con base en la
nomenclatura propuesta por la Unión Internacional
de Química Pura y Aplicada (IUPAC)</v>
      </c>
      <c r="F54" s="209"/>
      <c r="G54" s="209"/>
      <c r="H54" s="209"/>
      <c r="I54" s="209"/>
      <c r="J54" s="209"/>
      <c r="K54" s="210"/>
      <c r="L54" s="55" t="str">
        <f t="shared" si="2"/>
        <v>Trabajado</v>
      </c>
      <c r="M54" s="211" t="s">
        <v>282</v>
      </c>
      <c r="N54" s="212"/>
      <c r="O54" s="202">
        <f t="shared" si="3"/>
        <v>0</v>
      </c>
      <c r="P54" s="52">
        <f t="shared" si="4"/>
        <v>-3</v>
      </c>
      <c r="Q54" s="49">
        <f t="shared" si="5"/>
        <v>-3</v>
      </c>
    </row>
    <row r="55" spans="2:17" ht="18.75" customHeight="1" x14ac:dyDescent="0.25">
      <c r="B55" s="21"/>
      <c r="C55" s="202">
        <f t="shared" si="1"/>
        <v>0</v>
      </c>
      <c r="D55" s="79">
        <v>5</v>
      </c>
      <c r="E55" s="208" t="str">
        <f>D28</f>
        <v>Explica a partir de relaciones cuantitativas y reacciones químicas (oxido-reducción, descomposición, neutralización y precipitación) la formación de nuevos ompuestos, dando
ejemplos de cada tipo de reacción</v>
      </c>
      <c r="F55" s="209"/>
      <c r="G55" s="209"/>
      <c r="H55" s="209"/>
      <c r="I55" s="209"/>
      <c r="J55" s="209"/>
      <c r="K55" s="210"/>
      <c r="L55" s="55" t="str">
        <f t="shared" si="2"/>
        <v>Trabajado</v>
      </c>
      <c r="M55" s="211" t="s">
        <v>283</v>
      </c>
      <c r="N55" s="212"/>
      <c r="O55" s="202">
        <f t="shared" si="3"/>
        <v>1</v>
      </c>
      <c r="P55" s="52">
        <f t="shared" si="4"/>
        <v>0</v>
      </c>
      <c r="Q55" s="49">
        <f t="shared" si="5"/>
        <v>1</v>
      </c>
    </row>
    <row r="56" spans="2:17" ht="18.75" customHeight="1" x14ac:dyDescent="0.25">
      <c r="B56" s="21"/>
      <c r="C56" s="202">
        <f t="shared" si="1"/>
        <v>0</v>
      </c>
      <c r="D56" s="79">
        <v>6</v>
      </c>
      <c r="E56" s="208" t="str">
        <f>D29</f>
        <v>Explica los usos de la biotecnología y sus efectos en diferentes contextos (salud, agricultura,
producción energética y ambiente)</v>
      </c>
      <c r="F56" s="209"/>
      <c r="G56" s="209"/>
      <c r="H56" s="209"/>
      <c r="I56" s="209"/>
      <c r="J56" s="209"/>
      <c r="K56" s="210"/>
      <c r="L56" s="55" t="str">
        <f t="shared" si="2"/>
        <v>Trabajado</v>
      </c>
      <c r="M56" s="211" t="s">
        <v>282</v>
      </c>
      <c r="N56" s="212"/>
      <c r="O56" s="202">
        <f t="shared" si="3"/>
        <v>0</v>
      </c>
      <c r="P56" s="52">
        <f t="shared" si="4"/>
        <v>-3</v>
      </c>
      <c r="Q56" s="49">
        <f t="shared" si="5"/>
        <v>-3</v>
      </c>
    </row>
    <row r="57" spans="2:17" ht="18.75" customHeight="1" x14ac:dyDescent="0.25">
      <c r="B57" s="21"/>
      <c r="C57" s="202">
        <f t="shared" si="1"/>
        <v>0</v>
      </c>
      <c r="D57" s="79">
        <v>7</v>
      </c>
      <c r="E57" s="208">
        <f t="shared" si="6"/>
        <v>0</v>
      </c>
      <c r="F57" s="209"/>
      <c r="G57" s="209"/>
      <c r="H57" s="209"/>
      <c r="I57" s="209"/>
      <c r="J57" s="209"/>
      <c r="K57" s="210"/>
      <c r="L57" s="55">
        <f t="shared" si="2"/>
        <v>0</v>
      </c>
      <c r="M57" s="211"/>
      <c r="N57" s="212"/>
      <c r="O57" s="202">
        <f t="shared" si="3"/>
        <v>0</v>
      </c>
      <c r="P57" s="52">
        <f t="shared" si="4"/>
        <v>0</v>
      </c>
      <c r="Q57" s="49">
        <f t="shared" si="5"/>
        <v>0</v>
      </c>
    </row>
    <row r="58" spans="2:17" ht="18.75" customHeight="1" x14ac:dyDescent="0.25">
      <c r="B58" s="21"/>
      <c r="C58" s="202">
        <f t="shared" si="1"/>
        <v>0</v>
      </c>
      <c r="D58" s="79">
        <v>8</v>
      </c>
      <c r="E58" s="208">
        <f t="shared" si="6"/>
        <v>0</v>
      </c>
      <c r="F58" s="209"/>
      <c r="G58" s="209"/>
      <c r="H58" s="209"/>
      <c r="I58" s="209"/>
      <c r="J58" s="209"/>
      <c r="K58" s="210"/>
      <c r="L58" s="55">
        <f t="shared" si="2"/>
        <v>0</v>
      </c>
      <c r="M58" s="211"/>
      <c r="N58" s="212"/>
      <c r="O58" s="202">
        <f t="shared" si="3"/>
        <v>0</v>
      </c>
      <c r="P58" s="52">
        <f t="shared" si="4"/>
        <v>0</v>
      </c>
      <c r="Q58" s="49">
        <f t="shared" si="5"/>
        <v>0</v>
      </c>
    </row>
    <row r="59" spans="2:17" ht="18.75" customHeight="1" x14ac:dyDescent="0.25">
      <c r="B59" s="21"/>
      <c r="C59" s="202">
        <f t="shared" si="1"/>
        <v>0</v>
      </c>
      <c r="D59" s="79">
        <v>9</v>
      </c>
      <c r="E59" s="208">
        <f t="shared" si="6"/>
        <v>0</v>
      </c>
      <c r="F59" s="209"/>
      <c r="G59" s="209"/>
      <c r="H59" s="209"/>
      <c r="I59" s="209"/>
      <c r="J59" s="209"/>
      <c r="K59" s="210"/>
      <c r="L59" s="55">
        <f t="shared" si="2"/>
        <v>0</v>
      </c>
      <c r="M59" s="211"/>
      <c r="N59" s="212"/>
      <c r="O59" s="202">
        <f t="shared" si="3"/>
        <v>0</v>
      </c>
      <c r="P59" s="52">
        <f t="shared" si="4"/>
        <v>0</v>
      </c>
      <c r="Q59" s="49">
        <f t="shared" si="5"/>
        <v>0</v>
      </c>
    </row>
    <row r="60" spans="2:17" ht="18.75" customHeight="1" x14ac:dyDescent="0.25">
      <c r="B60" s="21"/>
      <c r="C60" s="202">
        <f t="shared" si="1"/>
        <v>0</v>
      </c>
      <c r="D60" s="79">
        <v>10</v>
      </c>
      <c r="E60" s="208">
        <f t="shared" si="6"/>
        <v>0</v>
      </c>
      <c r="F60" s="209"/>
      <c r="G60" s="209"/>
      <c r="H60" s="209"/>
      <c r="I60" s="209"/>
      <c r="J60" s="209"/>
      <c r="K60" s="210"/>
      <c r="L60" s="55">
        <f t="shared" si="2"/>
        <v>0</v>
      </c>
      <c r="M60" s="211"/>
      <c r="N60" s="212"/>
      <c r="O60" s="202">
        <f t="shared" si="3"/>
        <v>0</v>
      </c>
      <c r="P60" s="52">
        <f t="shared" si="4"/>
        <v>0</v>
      </c>
      <c r="Q60" s="49">
        <f t="shared" si="5"/>
        <v>0</v>
      </c>
    </row>
    <row r="61" spans="2:17" ht="18.75" customHeight="1" x14ac:dyDescent="0.25">
      <c r="B61" s="21"/>
      <c r="C61" s="202">
        <f t="shared" si="1"/>
        <v>0</v>
      </c>
      <c r="D61" s="79">
        <v>11</v>
      </c>
      <c r="E61" s="208">
        <f t="shared" si="6"/>
        <v>0</v>
      </c>
      <c r="F61" s="209"/>
      <c r="G61" s="209"/>
      <c r="H61" s="209"/>
      <c r="I61" s="209"/>
      <c r="J61" s="209"/>
      <c r="K61" s="210"/>
      <c r="L61" s="55">
        <f t="shared" si="2"/>
        <v>0</v>
      </c>
      <c r="M61" s="211"/>
      <c r="N61" s="212"/>
      <c r="O61" s="202">
        <f t="shared" si="3"/>
        <v>0</v>
      </c>
      <c r="P61" s="52">
        <f t="shared" si="4"/>
        <v>0</v>
      </c>
      <c r="Q61" s="49">
        <f t="shared" si="5"/>
        <v>0</v>
      </c>
    </row>
    <row r="62" spans="2:17" ht="18.75" customHeight="1" x14ac:dyDescent="0.25">
      <c r="B62" s="21"/>
      <c r="C62" s="202">
        <f t="shared" si="1"/>
        <v>0</v>
      </c>
      <c r="D62" s="79">
        <v>12</v>
      </c>
      <c r="E62" s="208">
        <f t="shared" si="6"/>
        <v>0</v>
      </c>
      <c r="F62" s="209"/>
      <c r="G62" s="209"/>
      <c r="H62" s="209"/>
      <c r="I62" s="209"/>
      <c r="J62" s="209"/>
      <c r="K62" s="210"/>
      <c r="L62" s="55">
        <f t="shared" si="2"/>
        <v>0</v>
      </c>
      <c r="M62" s="211"/>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513</v>
      </c>
      <c r="D80" s="88"/>
      <c r="E80" s="88"/>
      <c r="F80" s="88"/>
      <c r="G80" s="88"/>
      <c r="H80" s="88"/>
      <c r="I80" s="88"/>
      <c r="J80" s="88"/>
      <c r="K80" s="88"/>
      <c r="L80" s="88"/>
      <c r="M80" s="88"/>
      <c r="N80" s="88"/>
      <c r="O80" s="88"/>
      <c r="P80" s="22"/>
    </row>
    <row r="81" spans="2:16" ht="45" customHeight="1" x14ac:dyDescent="0.25">
      <c r="B81" s="21"/>
      <c r="C81" s="88" t="s">
        <v>504</v>
      </c>
      <c r="D81" s="88"/>
      <c r="E81" s="88"/>
      <c r="F81" s="88"/>
      <c r="G81" s="88"/>
      <c r="H81" s="88"/>
      <c r="I81" s="88"/>
      <c r="J81" s="88"/>
      <c r="K81" s="88"/>
      <c r="L81" s="88"/>
      <c r="M81" s="88"/>
      <c r="N81" s="88"/>
      <c r="O81" s="88"/>
      <c r="P81" s="22"/>
    </row>
    <row r="82" spans="2:16" ht="45" customHeight="1" x14ac:dyDescent="0.25">
      <c r="B82" s="21"/>
      <c r="C82" s="88" t="s">
        <v>505</v>
      </c>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53" priority="5">
      <formula>IF(L24=0,1,0)</formula>
    </cfRule>
  </conditionalFormatting>
  <conditionalFormatting sqref="E51:N70">
    <cfRule type="expression" dxfId="52" priority="1">
      <formula>IF(Q51&lt;0,1,0)</formula>
    </cfRule>
    <cfRule type="expression" dxfId="51" priority="4">
      <formula>IF(Q51&gt;0,1,0)</formula>
    </cfRule>
  </conditionalFormatting>
  <conditionalFormatting sqref="E51:K70">
    <cfRule type="expression" dxfId="50" priority="3">
      <formula>IF(E51=0,1,0)</formula>
    </cfRule>
  </conditionalFormatting>
  <conditionalFormatting sqref="L51:L70">
    <cfRule type="expression" dxfId="49" priority="2">
      <formula>IF(L51=0,1,0)</formula>
    </cfRule>
  </conditionalFormatting>
  <dataValidations count="3">
    <dataValidation type="list" allowBlank="1" showInputMessage="1" showErrorMessage="1" sqref="M51:N70" xr:uid="{F00114FE-9086-4D6B-8012-27358EDD3C0A}">
      <formula1>INDIRECT(O24)</formula1>
    </dataValidation>
    <dataValidation type="list" allowBlank="1" showInputMessage="1" showErrorMessage="1" sqref="O24:O43" xr:uid="{CCA6E051-6E81-4A55-B299-11400C7E7343}">
      <formula1>Estado</formula1>
    </dataValidation>
    <dataValidation type="list" allowBlank="1" showInputMessage="1" showErrorMessage="1" sqref="N16" xr:uid="{E5733248-C91F-42DA-974E-37C94837D28B}">
      <formula1>Grado</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6285-8BA3-4834-B56E-BEA48D4C7BC3}">
  <dimension ref="B1:P80"/>
  <sheetViews>
    <sheetView workbookViewId="0">
      <selection activeCell="R18" sqref="R18"/>
    </sheetView>
  </sheetViews>
  <sheetFormatPr baseColWidth="10" defaultColWidth="10.710937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358</v>
      </c>
      <c r="G7" s="183"/>
      <c r="H7" s="183"/>
      <c r="I7" s="183"/>
      <c r="J7" s="183"/>
      <c r="K7" s="184"/>
      <c r="L7" s="85" t="s">
        <v>13</v>
      </c>
      <c r="M7" s="72"/>
      <c r="N7" s="144">
        <v>254874000967</v>
      </c>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514</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82" t="s">
        <v>506</v>
      </c>
      <c r="G16" s="86"/>
      <c r="H16" s="86"/>
      <c r="I16" s="86"/>
      <c r="J16" s="86"/>
      <c r="K16" s="87"/>
      <c r="L16" s="76" t="s">
        <v>295</v>
      </c>
      <c r="M16" s="72"/>
      <c r="N16" s="82"/>
      <c r="O16" s="87"/>
      <c r="P16" s="22"/>
    </row>
    <row r="17" spans="2:16" ht="9" customHeight="1" thickTop="1" thickBot="1" x14ac:dyDescent="0.3">
      <c r="B17" s="21"/>
      <c r="P17" s="22"/>
    </row>
    <row r="18" spans="2:16" ht="16.5" thickTop="1" thickBot="1" x14ac:dyDescent="0.3">
      <c r="B18" s="21"/>
      <c r="C18" s="69"/>
      <c r="D18" s="85" t="s">
        <v>296</v>
      </c>
      <c r="E18" s="69"/>
      <c r="F18" s="82"/>
      <c r="G18" s="86" t="s">
        <v>515</v>
      </c>
      <c r="H18" s="86"/>
      <c r="I18" s="86"/>
      <c r="J18" s="86"/>
      <c r="K18" s="87"/>
      <c r="L18" s="76" t="s">
        <v>297</v>
      </c>
      <c r="M18" s="72"/>
      <c r="N18" s="82" t="s">
        <v>516</v>
      </c>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322" t="s">
        <v>300</v>
      </c>
      <c r="E25" s="323"/>
      <c r="F25" s="323"/>
      <c r="G25" s="323"/>
      <c r="H25" s="323"/>
      <c r="I25" s="323"/>
      <c r="J25" s="323"/>
      <c r="K25" s="323"/>
      <c r="L25" s="323"/>
      <c r="M25" s="323"/>
      <c r="N25" s="323"/>
      <c r="O25" s="324"/>
      <c r="P25" s="22"/>
    </row>
    <row r="26" spans="2:16" ht="18.75" customHeight="1" thickTop="1" x14ac:dyDescent="0.25">
      <c r="B26" s="21"/>
      <c r="C26" s="78">
        <v>1</v>
      </c>
      <c r="D26" s="325" t="s">
        <v>517</v>
      </c>
      <c r="E26" s="326"/>
      <c r="F26" s="326"/>
      <c r="G26" s="326"/>
      <c r="H26" s="326"/>
      <c r="I26" s="326"/>
      <c r="J26" s="326"/>
      <c r="K26" s="326"/>
      <c r="L26" s="326"/>
      <c r="M26" s="326"/>
      <c r="N26" s="326"/>
      <c r="O26" s="327"/>
      <c r="P26" s="22"/>
    </row>
    <row r="27" spans="2:16" ht="18.75" customHeight="1" x14ac:dyDescent="0.25">
      <c r="B27" s="21"/>
      <c r="C27" s="79">
        <v>2</v>
      </c>
      <c r="D27" s="328" t="s">
        <v>518</v>
      </c>
      <c r="E27" s="329"/>
      <c r="F27" s="329"/>
      <c r="G27" s="329"/>
      <c r="H27" s="329"/>
      <c r="I27" s="329"/>
      <c r="J27" s="329"/>
      <c r="K27" s="329"/>
      <c r="L27" s="329"/>
      <c r="M27" s="329"/>
      <c r="N27" s="329"/>
      <c r="O27" s="330"/>
      <c r="P27" s="22"/>
    </row>
    <row r="28" spans="2:16" ht="18.75" customHeight="1" x14ac:dyDescent="0.25">
      <c r="B28" s="21"/>
      <c r="C28" s="79">
        <v>3</v>
      </c>
      <c r="D28" s="316" t="s">
        <v>519</v>
      </c>
      <c r="E28" s="160"/>
      <c r="F28" s="160"/>
      <c r="G28" s="160"/>
      <c r="H28" s="160"/>
      <c r="I28" s="160"/>
      <c r="J28" s="160"/>
      <c r="K28" s="160"/>
      <c r="L28" s="160"/>
      <c r="M28" s="160"/>
      <c r="N28" s="160"/>
      <c r="O28" s="161"/>
      <c r="P28" s="22"/>
    </row>
    <row r="29" spans="2:16" ht="18.75" customHeight="1" x14ac:dyDescent="0.25">
      <c r="B29" s="21"/>
      <c r="C29" s="79">
        <v>4</v>
      </c>
      <c r="D29" s="316" t="s">
        <v>520</v>
      </c>
      <c r="E29" s="160"/>
      <c r="F29" s="160"/>
      <c r="G29" s="160"/>
      <c r="H29" s="160"/>
      <c r="I29" s="160"/>
      <c r="J29" s="160"/>
      <c r="K29" s="160"/>
      <c r="L29" s="160"/>
      <c r="M29" s="160"/>
      <c r="N29" s="160"/>
      <c r="O29" s="161"/>
      <c r="P29" s="22"/>
    </row>
    <row r="30" spans="2:16" ht="18.75" customHeight="1" thickBot="1" x14ac:dyDescent="0.3">
      <c r="B30" s="21"/>
      <c r="C30" s="80">
        <v>5</v>
      </c>
      <c r="D30" s="166"/>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Comprende, que el reposo o el movimiento rectilíneo uniforme, se presentan cuando las fuerzas aplicadas sobre el sistema se anulan entre ellas, y que en presencia de fuerzas
resultantes no nulas se producen cambios
de velocidad</v>
      </c>
      <c r="E38" s="173"/>
      <c r="F38" s="173"/>
      <c r="G38" s="173"/>
      <c r="H38" s="173"/>
      <c r="I38" s="174"/>
      <c r="J38" s="315" t="s">
        <v>521</v>
      </c>
      <c r="K38" s="176"/>
      <c r="L38" s="176"/>
      <c r="M38" s="176"/>
      <c r="N38" s="176"/>
      <c r="O38" s="177"/>
      <c r="P38" s="22"/>
    </row>
    <row r="39" spans="2:16" x14ac:dyDescent="0.25">
      <c r="B39" s="21"/>
      <c r="C39" s="79">
        <v>2</v>
      </c>
      <c r="D39" s="156" t="str">
        <f t="shared" ref="D39:D42" si="0">D27</f>
        <v>Comprende la conservación de la energía mecánica como un principio que permite cuantificar y explicar diferentes fenómenosNmecánicos: choques entre cuerpos, movimiento pendular, caída libre, deformación de un sistema masa-resorte</v>
      </c>
      <c r="E39" s="157"/>
      <c r="F39" s="157"/>
      <c r="G39" s="157"/>
      <c r="H39" s="157"/>
      <c r="I39" s="158"/>
      <c r="J39" s="160" t="s">
        <v>518</v>
      </c>
      <c r="K39" s="160"/>
      <c r="L39" s="160"/>
      <c r="M39" s="160"/>
      <c r="N39" s="160"/>
      <c r="O39" s="161"/>
      <c r="P39" s="22"/>
    </row>
    <row r="40" spans="2:16" x14ac:dyDescent="0.25">
      <c r="B40" s="21"/>
      <c r="C40" s="79">
        <v>3</v>
      </c>
      <c r="D40" s="156" t="str">
        <f t="shared" si="0"/>
        <v>Comprende que los diferentes mecanismos de reacción química (oxido-reducción, descomposición, neutralización y precipitación) posibilitan la formación de  ompuestos
inorgánicos</v>
      </c>
      <c r="E40" s="157"/>
      <c r="F40" s="157"/>
      <c r="G40" s="157"/>
      <c r="H40" s="157"/>
      <c r="I40" s="158"/>
      <c r="J40" s="316" t="s">
        <v>519</v>
      </c>
      <c r="K40" s="160"/>
      <c r="L40" s="160"/>
      <c r="M40" s="160"/>
      <c r="N40" s="160"/>
      <c r="O40" s="161"/>
      <c r="P40" s="22"/>
    </row>
    <row r="41" spans="2:16" x14ac:dyDescent="0.25">
      <c r="B41" s="21"/>
      <c r="C41" s="79">
        <v>4</v>
      </c>
      <c r="D41" s="156" t="str">
        <f t="shared" si="0"/>
        <v>Comprende que la biotecnología conlleva el uso y manipulación de la información genética a través de distintas técnicas (fertilización asistida, clonación reproductiva y terapéutica,
modificación genética, terapias génicas), y
que tiene implicaciones sociales, bioéticas
y ambientales.</v>
      </c>
      <c r="E41" s="157"/>
      <c r="F41" s="157"/>
      <c r="G41" s="157"/>
      <c r="H41" s="157"/>
      <c r="I41" s="158"/>
      <c r="J41" s="316" t="s">
        <v>522</v>
      </c>
      <c r="K41" s="160"/>
      <c r="L41" s="160"/>
      <c r="M41" s="160"/>
      <c r="N41" s="160"/>
      <c r="O41" s="161"/>
      <c r="P41" s="22"/>
    </row>
    <row r="42" spans="2:16" ht="15.75" thickBot="1" x14ac:dyDescent="0.3">
      <c r="B42" s="21"/>
      <c r="C42" s="80">
        <v>5</v>
      </c>
      <c r="D42" s="162">
        <f t="shared" si="0"/>
        <v>0</v>
      </c>
      <c r="E42" s="163"/>
      <c r="F42" s="163"/>
      <c r="G42" s="163"/>
      <c r="H42" s="163"/>
      <c r="I42" s="164"/>
      <c r="J42" s="166"/>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Comprende, que el reposo o el movimiento rectilíneo uniforme, se presentan cuando las fuerzas aplicadas sobre el sistema se anulan entre ellas, y que en presencia de fuerzas
resultantes no nulas se producen cambios
de velocidad</v>
      </c>
      <c r="E50" s="173"/>
      <c r="F50" s="173"/>
      <c r="G50" s="173"/>
      <c r="H50" s="173"/>
      <c r="I50" s="174"/>
      <c r="J50" s="176" t="s">
        <v>523</v>
      </c>
      <c r="K50" s="176"/>
      <c r="L50" s="176"/>
      <c r="M50" s="176"/>
      <c r="N50" s="176"/>
      <c r="O50" s="177"/>
      <c r="P50" s="22"/>
    </row>
    <row r="51" spans="2:16" x14ac:dyDescent="0.25">
      <c r="B51" s="21"/>
      <c r="C51" s="79">
        <v>2</v>
      </c>
      <c r="D51" s="331" t="str">
        <f t="shared" ref="D51:D54" si="1">D39</f>
        <v>Comprende la conservación de la energía mecánica como un principio que permite cuantificar y explicar diferentes fenómenosNmecánicos: choques entre cuerpos, movimiento pendular, caída libre, deformación de un sistema masa-resorte</v>
      </c>
      <c r="E51" s="332"/>
      <c r="F51" s="332"/>
      <c r="G51" s="332"/>
      <c r="H51" s="332"/>
      <c r="I51" s="333"/>
      <c r="J51" s="160" t="s">
        <v>523</v>
      </c>
      <c r="K51" s="160"/>
      <c r="L51" s="160"/>
      <c r="M51" s="160"/>
      <c r="N51" s="160"/>
      <c r="O51" s="161"/>
      <c r="P51" s="22"/>
    </row>
    <row r="52" spans="2:16" x14ac:dyDescent="0.25">
      <c r="B52" s="21"/>
      <c r="C52" s="79">
        <v>3</v>
      </c>
      <c r="D52" s="331" t="s">
        <v>519</v>
      </c>
      <c r="E52" s="332"/>
      <c r="F52" s="332"/>
      <c r="G52" s="332"/>
      <c r="H52" s="332"/>
      <c r="I52" s="333"/>
      <c r="J52" s="160" t="s">
        <v>524</v>
      </c>
      <c r="K52" s="160"/>
      <c r="L52" s="160"/>
      <c r="M52" s="160"/>
      <c r="N52" s="160"/>
      <c r="O52" s="161"/>
      <c r="P52" s="22"/>
    </row>
    <row r="53" spans="2:16" x14ac:dyDescent="0.25">
      <c r="B53" s="21"/>
      <c r="C53" s="79">
        <v>4</v>
      </c>
      <c r="D53" s="331" t="s">
        <v>520</v>
      </c>
      <c r="E53" s="332"/>
      <c r="F53" s="332"/>
      <c r="G53" s="332"/>
      <c r="H53" s="332"/>
      <c r="I53" s="333"/>
      <c r="J53" s="160" t="s">
        <v>524</v>
      </c>
      <c r="K53" s="160"/>
      <c r="L53" s="160"/>
      <c r="M53" s="160"/>
      <c r="N53" s="160"/>
      <c r="O53" s="161"/>
      <c r="P53" s="22"/>
    </row>
    <row r="54" spans="2:16" ht="15.75" thickBot="1" x14ac:dyDescent="0.3">
      <c r="B54" s="21"/>
      <c r="C54" s="80">
        <v>5</v>
      </c>
      <c r="D54" s="162">
        <f t="shared" si="1"/>
        <v>0</v>
      </c>
      <c r="E54" s="163"/>
      <c r="F54" s="163"/>
      <c r="G54" s="163"/>
      <c r="H54" s="163"/>
      <c r="I54" s="164"/>
      <c r="J54" s="166"/>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Comprende, que el reposo o el movimiento rectilíneo uniforme, se presentan cuando las fuerzas aplicadas sobre el sistema se anulan entre ellas, y que en presencia de fuerzas
resultantes no nulas se producen cambios
de velocidad</v>
      </c>
      <c r="E62" s="173"/>
      <c r="F62" s="173"/>
      <c r="G62" s="173"/>
      <c r="H62" s="173"/>
      <c r="I62" s="174"/>
      <c r="J62" s="175" t="s">
        <v>498</v>
      </c>
      <c r="K62" s="176"/>
      <c r="L62" s="176"/>
      <c r="M62" s="177"/>
      <c r="N62" s="175" t="s">
        <v>525</v>
      </c>
      <c r="O62" s="177"/>
      <c r="P62" s="22"/>
    </row>
    <row r="63" spans="2:16" x14ac:dyDescent="0.25">
      <c r="B63" s="21"/>
      <c r="C63" s="79">
        <v>2</v>
      </c>
      <c r="D63" s="156" t="str">
        <f t="shared" ref="D63:D66" si="2">D51</f>
        <v>Comprende la conservación de la energía mecánica como un principio que permite cuantificar y explicar diferentes fenómenosNmecánicos: choques entre cuerpos, movimiento pendular, caída libre, deformación de un sistema masa-resorte</v>
      </c>
      <c r="E63" s="157"/>
      <c r="F63" s="157"/>
      <c r="G63" s="157"/>
      <c r="H63" s="157"/>
      <c r="I63" s="158"/>
      <c r="J63" s="159" t="s">
        <v>498</v>
      </c>
      <c r="K63" s="160"/>
      <c r="L63" s="160"/>
      <c r="M63" s="161"/>
      <c r="N63" s="159" t="s">
        <v>525</v>
      </c>
      <c r="O63" s="161"/>
      <c r="P63" s="22"/>
    </row>
    <row r="64" spans="2:16" x14ac:dyDescent="0.25">
      <c r="B64" s="21"/>
      <c r="C64" s="79">
        <v>3</v>
      </c>
      <c r="D64" s="156" t="str">
        <f t="shared" si="2"/>
        <v>Comprende que los diferentes mecanismos de reacción química (oxido-reducción, descomposición, neutralización y precipitación) posibilitan la formación de  ompuestos
inorgánicos</v>
      </c>
      <c r="E64" s="157"/>
      <c r="F64" s="157"/>
      <c r="G64" s="157"/>
      <c r="H64" s="157"/>
      <c r="I64" s="158"/>
      <c r="J64" s="159" t="s">
        <v>498</v>
      </c>
      <c r="K64" s="160"/>
      <c r="L64" s="160"/>
      <c r="M64" s="161"/>
      <c r="N64" s="159" t="s">
        <v>525</v>
      </c>
      <c r="O64" s="161"/>
      <c r="P64" s="22"/>
    </row>
    <row r="65" spans="2:16" x14ac:dyDescent="0.25">
      <c r="B65" s="21"/>
      <c r="C65" s="79">
        <v>4</v>
      </c>
      <c r="D65" s="156" t="str">
        <f t="shared" si="2"/>
        <v>Comprende que la biotecnología conlleva el uso y manipulación de la información genética a través de distintas técnicas (fertilización asistida, clonación reproductiva y terapéutica,
modificación genética, terapias génicas), y
que tiene implicaciones sociales, bioéticas
y ambientales.</v>
      </c>
      <c r="E65" s="157"/>
      <c r="F65" s="157"/>
      <c r="G65" s="157"/>
      <c r="H65" s="157"/>
      <c r="I65" s="158"/>
      <c r="J65" s="159" t="s">
        <v>497</v>
      </c>
      <c r="K65" s="160"/>
      <c r="L65" s="160"/>
      <c r="M65" s="161"/>
      <c r="N65" s="159" t="s">
        <v>525</v>
      </c>
      <c r="O65" s="161"/>
      <c r="P65" s="22"/>
    </row>
    <row r="66" spans="2:16" ht="15.75" thickBot="1" x14ac:dyDescent="0.3">
      <c r="B66" s="21"/>
      <c r="C66" s="80">
        <v>5</v>
      </c>
      <c r="D66" s="162">
        <f t="shared" si="2"/>
        <v>0</v>
      </c>
      <c r="E66" s="163"/>
      <c r="F66" s="163"/>
      <c r="G66" s="163"/>
      <c r="H66" s="163"/>
      <c r="I66" s="164"/>
      <c r="J66" s="165"/>
      <c r="K66" s="166"/>
      <c r="L66" s="166"/>
      <c r="M66" s="167"/>
      <c r="N66" s="165"/>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6.5" thickTop="1" thickBot="1" x14ac:dyDescent="0.3">
      <c r="B74" s="21"/>
      <c r="C74" s="78">
        <v>1</v>
      </c>
      <c r="D74" s="172" t="str">
        <f>D62</f>
        <v>Comprende, que el reposo o el movimiento rectilíneo uniforme, se presentan cuando las fuerzas aplicadas sobre el sistema se anulan entre ellas, y que en presencia de fuerzas
resultantes no nulas se producen cambios
de velocidad</v>
      </c>
      <c r="E74" s="173"/>
      <c r="F74" s="173"/>
      <c r="G74" s="173"/>
      <c r="H74" s="173"/>
      <c r="I74" s="174"/>
      <c r="J74" s="175" t="s">
        <v>499</v>
      </c>
      <c r="K74" s="176"/>
      <c r="L74" s="176"/>
      <c r="M74" s="177"/>
      <c r="N74" s="175" t="s">
        <v>526</v>
      </c>
      <c r="O74" s="177"/>
      <c r="P74" s="22"/>
    </row>
    <row r="75" spans="2:16" ht="16.5" thickTop="1" thickBot="1" x14ac:dyDescent="0.3">
      <c r="B75" s="21"/>
      <c r="C75" s="79">
        <v>2</v>
      </c>
      <c r="D75" s="156" t="str">
        <f t="shared" ref="D75:D78" si="3">D63</f>
        <v>Comprende la conservación de la energía mecánica como un principio que permite cuantificar y explicar diferentes fenómenosNmecánicos: choques entre cuerpos, movimiento pendular, caída libre, deformación de un sistema masa-resorte</v>
      </c>
      <c r="E75" s="157"/>
      <c r="F75" s="157"/>
      <c r="G75" s="157"/>
      <c r="H75" s="157"/>
      <c r="I75" s="158"/>
      <c r="J75" s="159" t="s">
        <v>499</v>
      </c>
      <c r="K75" s="160"/>
      <c r="L75" s="160"/>
      <c r="M75" s="161"/>
      <c r="N75" s="175" t="s">
        <v>526</v>
      </c>
      <c r="O75" s="177"/>
      <c r="P75" s="22"/>
    </row>
    <row r="76" spans="2:16" ht="16.5" thickTop="1" thickBot="1" x14ac:dyDescent="0.3">
      <c r="B76" s="21"/>
      <c r="C76" s="79">
        <v>3</v>
      </c>
      <c r="D76" s="156" t="str">
        <f t="shared" si="3"/>
        <v>Comprende que los diferentes mecanismos de reacción química (oxido-reducción, descomposición, neutralización y precipitación) posibilitan la formación de  ompuestos
inorgánicos</v>
      </c>
      <c r="E76" s="157"/>
      <c r="F76" s="157"/>
      <c r="G76" s="157"/>
      <c r="H76" s="157"/>
      <c r="I76" s="158"/>
      <c r="J76" s="159" t="s">
        <v>499</v>
      </c>
      <c r="K76" s="160"/>
      <c r="L76" s="160"/>
      <c r="M76" s="161"/>
      <c r="N76" s="175" t="s">
        <v>526</v>
      </c>
      <c r="O76" s="177"/>
      <c r="P76" s="22"/>
    </row>
    <row r="77" spans="2:16" ht="15.75" thickTop="1" x14ac:dyDescent="0.25">
      <c r="B77" s="21"/>
      <c r="C77" s="79">
        <v>4</v>
      </c>
      <c r="D77" s="156" t="str">
        <f t="shared" si="3"/>
        <v>Comprende que la biotecnología conlleva el uso y manipulación de la información genética a través de distintas técnicas (fertilización asistida, clonación reproductiva y terapéutica,
modificación genética, terapias génicas), y
que tiene implicaciones sociales, bioéticas
y ambientales.</v>
      </c>
      <c r="E77" s="157"/>
      <c r="F77" s="157"/>
      <c r="G77" s="157"/>
      <c r="H77" s="157"/>
      <c r="I77" s="158"/>
      <c r="J77" s="159" t="s">
        <v>499</v>
      </c>
      <c r="K77" s="160"/>
      <c r="L77" s="160"/>
      <c r="M77" s="161"/>
      <c r="N77" s="175" t="s">
        <v>526</v>
      </c>
      <c r="O77" s="177"/>
      <c r="P77" s="22"/>
    </row>
    <row r="78" spans="2:16" ht="15.75" thickBot="1" x14ac:dyDescent="0.3">
      <c r="B78" s="21"/>
      <c r="C78" s="80">
        <v>5</v>
      </c>
      <c r="D78" s="162">
        <f t="shared" si="3"/>
        <v>0</v>
      </c>
      <c r="E78" s="163"/>
      <c r="F78" s="163"/>
      <c r="G78" s="163"/>
      <c r="H78" s="163"/>
      <c r="I78" s="164"/>
      <c r="J78" s="165"/>
      <c r="K78" s="166"/>
      <c r="L78" s="166"/>
      <c r="M78" s="167"/>
      <c r="N78" s="165"/>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48" priority="4">
      <formula>IF(D38=0,1,0)</formula>
    </cfRule>
  </conditionalFormatting>
  <conditionalFormatting sqref="D50:D54">
    <cfRule type="expression" dxfId="47" priority="3">
      <formula>IF(D50=0,1,0)</formula>
    </cfRule>
  </conditionalFormatting>
  <conditionalFormatting sqref="D62:D66">
    <cfRule type="expression" dxfId="46" priority="2">
      <formula>IF(D62=0,1,0)</formula>
    </cfRule>
  </conditionalFormatting>
  <conditionalFormatting sqref="D74:D78">
    <cfRule type="expression" dxfId="45" priority="1">
      <formula>IF(D74=0,1,0)</formula>
    </cfRule>
  </conditionalFormatting>
  <dataValidations count="1">
    <dataValidation type="list" allowBlank="1" showInputMessage="1" showErrorMessage="1" sqref="N18 N16" xr:uid="{9BC4B25E-0D5D-4E04-B9F1-0E9828544E81}">
      <formula1>Grado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5192-A166-469A-9478-EFE5DA268C71}">
  <dimension ref="B1:Q84"/>
  <sheetViews>
    <sheetView workbookViewId="0">
      <selection activeCell="T19" sqref="T19"/>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358</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527</v>
      </c>
      <c r="G16" s="186"/>
      <c r="H16" s="186"/>
      <c r="I16" s="186"/>
      <c r="J16" s="186"/>
      <c r="K16" s="187"/>
      <c r="L16" s="76" t="s">
        <v>15</v>
      </c>
      <c r="M16" s="72"/>
      <c r="N16" s="151" t="s">
        <v>528</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529</v>
      </c>
      <c r="E24" s="131"/>
      <c r="F24" s="131"/>
      <c r="G24" s="132"/>
      <c r="H24" s="193"/>
      <c r="I24" s="72"/>
      <c r="J24" s="194"/>
      <c r="K24" s="78">
        <v>1</v>
      </c>
      <c r="L24" s="133" t="str">
        <f>D24</f>
        <v xml:space="preserve">comprender la importancia de la biodiversidad territorial y las ventajas economicas que tiene  Colombia por su posicion, geografica, astronomica. </v>
      </c>
      <c r="M24" s="134"/>
      <c r="N24" s="135"/>
      <c r="O24" s="195" t="s">
        <v>24</v>
      </c>
      <c r="P24" s="22"/>
    </row>
    <row r="25" spans="2:16" ht="18.75" customHeight="1" x14ac:dyDescent="0.25">
      <c r="B25" s="21"/>
      <c r="C25" s="196">
        <v>2</v>
      </c>
      <c r="D25" s="116" t="s">
        <v>530</v>
      </c>
      <c r="E25" s="117"/>
      <c r="F25" s="117"/>
      <c r="G25" s="118"/>
      <c r="H25" s="193"/>
      <c r="I25" s="72"/>
      <c r="J25" s="194"/>
      <c r="K25" s="196">
        <v>2</v>
      </c>
      <c r="L25" s="119" t="str">
        <f t="shared" ref="L25:L43" si="0">D25</f>
        <v>Analizar  caracteristicas, funciones,  impacto y legado historico de instituciones coloniales.</v>
      </c>
      <c r="M25" s="120"/>
      <c r="N25" s="121"/>
      <c r="O25" s="195" t="s">
        <v>531</v>
      </c>
      <c r="P25" s="22"/>
    </row>
    <row r="26" spans="2:16" ht="18.75" customHeight="1" x14ac:dyDescent="0.25">
      <c r="B26" s="21"/>
      <c r="C26" s="196">
        <v>3</v>
      </c>
      <c r="D26" s="116" t="s">
        <v>532</v>
      </c>
      <c r="E26" s="117"/>
      <c r="F26" s="117"/>
      <c r="G26" s="118"/>
      <c r="H26" s="193"/>
      <c r="I26" s="72"/>
      <c r="J26" s="194"/>
      <c r="K26" s="79">
        <v>3</v>
      </c>
      <c r="L26" s="119" t="str">
        <f t="shared" si="0"/>
        <v>Comprender que los avances tecnologicos y cuientificos generan cambios e impactos positivos y negativos en la sociedad dependiendo del uso que se les de.</v>
      </c>
      <c r="M26" s="120"/>
      <c r="N26" s="121"/>
      <c r="O26" s="195" t="s">
        <v>19</v>
      </c>
      <c r="P26" s="22"/>
    </row>
    <row r="27" spans="2:16" ht="18.75" customHeight="1" x14ac:dyDescent="0.25">
      <c r="B27" s="21"/>
      <c r="C27" s="196">
        <v>4</v>
      </c>
      <c r="D27" s="116" t="s">
        <v>533</v>
      </c>
      <c r="E27" s="117"/>
      <c r="F27" s="117"/>
      <c r="G27" s="118"/>
      <c r="H27" s="193"/>
      <c r="I27" s="72"/>
      <c r="J27" s="194"/>
      <c r="K27" s="196">
        <v>4</v>
      </c>
      <c r="L27" s="119" t="str">
        <f>D27</f>
        <v xml:space="preserve">Establecer los factores que consolidaron a Colombia y los cambios politicos, sociales y economicos que conllevo este proceso. </v>
      </c>
      <c r="M27" s="120"/>
      <c r="N27" s="121"/>
      <c r="O27" s="195" t="s">
        <v>24</v>
      </c>
      <c r="P27" s="22"/>
    </row>
    <row r="28" spans="2:16" ht="18.75" customHeight="1" x14ac:dyDescent="0.25">
      <c r="B28" s="21"/>
      <c r="C28" s="196">
        <v>5</v>
      </c>
      <c r="D28" s="116" t="s">
        <v>534</v>
      </c>
      <c r="E28" s="117"/>
      <c r="F28" s="117"/>
      <c r="G28" s="118"/>
      <c r="H28" s="193"/>
      <c r="I28" s="72"/>
      <c r="J28" s="194"/>
      <c r="K28" s="196">
        <v>5</v>
      </c>
      <c r="L28" s="119" t="str">
        <f t="shared" si="0"/>
        <v>comprender cambios de las primeras decadas siglo XX en Colombia</v>
      </c>
      <c r="M28" s="120"/>
      <c r="N28" s="121"/>
      <c r="O28" s="195" t="s">
        <v>19</v>
      </c>
      <c r="P28" s="22"/>
    </row>
    <row r="29" spans="2:16" ht="18.75" customHeight="1" x14ac:dyDescent="0.25">
      <c r="B29" s="21"/>
      <c r="C29" s="196">
        <v>6</v>
      </c>
      <c r="D29" s="116" t="s">
        <v>535</v>
      </c>
      <c r="E29" s="117"/>
      <c r="F29" s="117"/>
      <c r="G29" s="118"/>
      <c r="H29" s="193"/>
      <c r="I29" s="72"/>
      <c r="J29" s="194"/>
      <c r="K29" s="79">
        <v>6</v>
      </c>
      <c r="L29" s="119" t="str">
        <f t="shared" si="0"/>
        <v>Analizar que en la sociedad existen derechos y deberes que regulan la convivencia y posibilitan la paz</v>
      </c>
      <c r="M29" s="120"/>
      <c r="N29" s="121"/>
      <c r="O29" s="195" t="s">
        <v>19</v>
      </c>
      <c r="P29" s="22"/>
    </row>
    <row r="30" spans="2:16" ht="18.75" customHeight="1" x14ac:dyDescent="0.25">
      <c r="B30" s="21"/>
      <c r="C30" s="196">
        <v>7</v>
      </c>
      <c r="D30" s="116"/>
      <c r="E30" s="117"/>
      <c r="F30" s="117"/>
      <c r="G30" s="118"/>
      <c r="H30" s="193"/>
      <c r="I30" s="72"/>
      <c r="J30" s="194"/>
      <c r="K30" s="196">
        <v>7</v>
      </c>
      <c r="L30" s="119">
        <f t="shared" si="0"/>
        <v>0</v>
      </c>
      <c r="M30" s="120"/>
      <c r="N30" s="121"/>
      <c r="O30" s="195"/>
      <c r="P30" s="22"/>
    </row>
    <row r="31" spans="2:16" ht="18.75" customHeight="1" x14ac:dyDescent="0.25">
      <c r="B31" s="21"/>
      <c r="C31" s="196">
        <v>8</v>
      </c>
      <c r="D31" s="116"/>
      <c r="E31" s="117"/>
      <c r="F31" s="117"/>
      <c r="G31" s="118"/>
      <c r="H31" s="193"/>
      <c r="I31" s="72"/>
      <c r="J31" s="194"/>
      <c r="K31" s="196">
        <v>8</v>
      </c>
      <c r="L31" s="119">
        <f t="shared" si="0"/>
        <v>0</v>
      </c>
      <c r="M31" s="120"/>
      <c r="N31" s="121"/>
      <c r="O31" s="195"/>
      <c r="P31" s="22"/>
    </row>
    <row r="32" spans="2:16" ht="18.75" customHeight="1" x14ac:dyDescent="0.25">
      <c r="B32" s="21"/>
      <c r="C32" s="196">
        <v>9</v>
      </c>
      <c r="D32" s="116"/>
      <c r="E32" s="117"/>
      <c r="F32" s="117"/>
      <c r="G32" s="118"/>
      <c r="H32" s="193"/>
      <c r="I32" s="72"/>
      <c r="J32" s="194"/>
      <c r="K32" s="79">
        <v>9</v>
      </c>
      <c r="L32" s="119">
        <f t="shared" si="0"/>
        <v>0</v>
      </c>
      <c r="M32" s="120"/>
      <c r="N32" s="121"/>
      <c r="O32" s="195"/>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1</v>
      </c>
      <c r="D51" s="78">
        <v>1</v>
      </c>
      <c r="E51" s="203" t="str">
        <f>D24</f>
        <v xml:space="preserve">comprender la importancia de la biodiversidad territorial y las ventajas economicas que tiene  Colombia por su posicion, geografica, astronomica. </v>
      </c>
      <c r="F51" s="204"/>
      <c r="G51" s="204"/>
      <c r="H51" s="204"/>
      <c r="I51" s="204"/>
      <c r="J51" s="204"/>
      <c r="K51" s="205"/>
      <c r="L51" s="63" t="str">
        <f>O24</f>
        <v>No trabajado</v>
      </c>
      <c r="M51" s="206"/>
      <c r="N51" s="207"/>
      <c r="O51" s="202">
        <f>IF(M51="Bajo",1,0)</f>
        <v>0</v>
      </c>
      <c r="P51" s="52">
        <f>IF(M51="Básico",-3,0)</f>
        <v>0</v>
      </c>
      <c r="Q51" s="49">
        <f>C51+O51+P51</f>
        <v>1</v>
      </c>
    </row>
    <row r="52" spans="2:17" ht="18.75" customHeight="1" x14ac:dyDescent="0.25">
      <c r="B52" s="21"/>
      <c r="C52" s="202">
        <f t="shared" ref="C52:C70" si="1">IF(L52="No trabajado",1,0)</f>
        <v>1</v>
      </c>
      <c r="D52" s="79">
        <v>2</v>
      </c>
      <c r="E52" s="208" t="str">
        <f>D25</f>
        <v>Analizar  caracteristicas, funciones,  impacto y legado historico de instituciones coloniales.</v>
      </c>
      <c r="F52" s="209"/>
      <c r="G52" s="209"/>
      <c r="H52" s="209"/>
      <c r="I52" s="209"/>
      <c r="J52" s="209"/>
      <c r="K52" s="210"/>
      <c r="L52" s="55" t="str">
        <f t="shared" ref="L52:L70" si="2">O25</f>
        <v>No Trabajado</v>
      </c>
      <c r="M52" s="211"/>
      <c r="N52" s="212"/>
      <c r="O52" s="202">
        <f t="shared" ref="O52:O70" si="3">IF(M52="Bajo",1,0)</f>
        <v>0</v>
      </c>
      <c r="P52" s="52">
        <f t="shared" ref="P52:P70" si="4">IF(M52="Básico",-3,0)</f>
        <v>0</v>
      </c>
      <c r="Q52" s="49">
        <f t="shared" ref="Q52:Q70" si="5">C52+O52+P52</f>
        <v>1</v>
      </c>
    </row>
    <row r="53" spans="2:17" ht="18.75" customHeight="1" x14ac:dyDescent="0.25">
      <c r="B53" s="21"/>
      <c r="C53" s="202">
        <f t="shared" si="1"/>
        <v>0</v>
      </c>
      <c r="D53" s="79">
        <v>3</v>
      </c>
      <c r="E53" s="208" t="str">
        <f t="shared" ref="E53:E70" si="6">D26</f>
        <v>Comprender que los avances tecnologicos y cuientificos generan cambios e impactos positivos y negativos en la sociedad dependiendo del uso que se les de.</v>
      </c>
      <c r="F53" s="209"/>
      <c r="G53" s="209"/>
      <c r="H53" s="209"/>
      <c r="I53" s="209"/>
      <c r="J53" s="209"/>
      <c r="K53" s="210"/>
      <c r="L53" s="55" t="str">
        <f t="shared" si="2"/>
        <v>Trabajado</v>
      </c>
      <c r="M53" s="211" t="s">
        <v>282</v>
      </c>
      <c r="N53" s="212"/>
      <c r="O53" s="202">
        <f t="shared" si="3"/>
        <v>0</v>
      </c>
      <c r="P53" s="52">
        <f t="shared" si="4"/>
        <v>-3</v>
      </c>
      <c r="Q53" s="49">
        <f t="shared" si="5"/>
        <v>-3</v>
      </c>
    </row>
    <row r="54" spans="2:17" ht="18.75" customHeight="1" x14ac:dyDescent="0.25">
      <c r="B54" s="21"/>
      <c r="C54" s="202">
        <f t="shared" si="1"/>
        <v>1</v>
      </c>
      <c r="D54" s="79">
        <v>4</v>
      </c>
      <c r="E54" s="208" t="str">
        <f t="shared" si="6"/>
        <v xml:space="preserve">Establecer los factores que consolidaron a Colombia y los cambios politicos, sociales y economicos que conllevo este proceso. </v>
      </c>
      <c r="F54" s="209"/>
      <c r="G54" s="209"/>
      <c r="H54" s="209"/>
      <c r="I54" s="209"/>
      <c r="J54" s="209"/>
      <c r="K54" s="210"/>
      <c r="L54" s="55" t="str">
        <f t="shared" si="2"/>
        <v>No trabajado</v>
      </c>
      <c r="M54" s="211"/>
      <c r="N54" s="212"/>
      <c r="O54" s="202">
        <f t="shared" si="3"/>
        <v>0</v>
      </c>
      <c r="P54" s="52">
        <f t="shared" si="4"/>
        <v>0</v>
      </c>
      <c r="Q54" s="49">
        <f t="shared" si="5"/>
        <v>1</v>
      </c>
    </row>
    <row r="55" spans="2:17" ht="18.75" customHeight="1" x14ac:dyDescent="0.25">
      <c r="B55" s="21"/>
      <c r="C55" s="202">
        <f t="shared" si="1"/>
        <v>0</v>
      </c>
      <c r="D55" s="79">
        <v>5</v>
      </c>
      <c r="E55" s="208" t="str">
        <f t="shared" si="6"/>
        <v>comprender cambios de las primeras decadas siglo XX en Colombia</v>
      </c>
      <c r="F55" s="209"/>
      <c r="G55" s="209"/>
      <c r="H55" s="209"/>
      <c r="I55" s="209"/>
      <c r="J55" s="209"/>
      <c r="K55" s="210"/>
      <c r="L55" s="55" t="str">
        <f t="shared" si="2"/>
        <v>Trabajado</v>
      </c>
      <c r="M55" s="211" t="s">
        <v>282</v>
      </c>
      <c r="N55" s="212"/>
      <c r="O55" s="202">
        <f t="shared" si="3"/>
        <v>0</v>
      </c>
      <c r="P55" s="52">
        <f t="shared" si="4"/>
        <v>-3</v>
      </c>
      <c r="Q55" s="49">
        <f t="shared" si="5"/>
        <v>-3</v>
      </c>
    </row>
    <row r="56" spans="2:17" ht="18.75" customHeight="1" x14ac:dyDescent="0.25">
      <c r="B56" s="21"/>
      <c r="C56" s="202">
        <f t="shared" si="1"/>
        <v>0</v>
      </c>
      <c r="D56" s="79">
        <v>6</v>
      </c>
      <c r="E56" s="208" t="str">
        <f t="shared" si="6"/>
        <v>Analizar que en la sociedad existen derechos y deberes que regulan la convivencia y posibilitan la paz</v>
      </c>
      <c r="F56" s="209"/>
      <c r="G56" s="209"/>
      <c r="H56" s="209"/>
      <c r="I56" s="209"/>
      <c r="J56" s="209"/>
      <c r="K56" s="210"/>
      <c r="L56" s="55" t="str">
        <f t="shared" si="2"/>
        <v>Trabajado</v>
      </c>
      <c r="M56" s="211" t="s">
        <v>282</v>
      </c>
      <c r="N56" s="212"/>
      <c r="O56" s="202">
        <f t="shared" si="3"/>
        <v>0</v>
      </c>
      <c r="P56" s="52">
        <f t="shared" si="4"/>
        <v>-3</v>
      </c>
      <c r="Q56" s="49">
        <f t="shared" si="5"/>
        <v>-3</v>
      </c>
    </row>
    <row r="57" spans="2:17" ht="18.75" customHeight="1" x14ac:dyDescent="0.25">
      <c r="B57" s="21"/>
      <c r="C57" s="202">
        <f t="shared" si="1"/>
        <v>0</v>
      </c>
      <c r="D57" s="79">
        <v>7</v>
      </c>
      <c r="E57" s="208">
        <f t="shared" si="6"/>
        <v>0</v>
      </c>
      <c r="F57" s="209"/>
      <c r="G57" s="209"/>
      <c r="H57" s="209"/>
      <c r="I57" s="209"/>
      <c r="J57" s="209"/>
      <c r="K57" s="210"/>
      <c r="L57" s="55">
        <f t="shared" si="2"/>
        <v>0</v>
      </c>
      <c r="M57" s="211"/>
      <c r="N57" s="212"/>
      <c r="O57" s="202">
        <f t="shared" si="3"/>
        <v>0</v>
      </c>
      <c r="P57" s="52">
        <f t="shared" si="4"/>
        <v>0</v>
      </c>
      <c r="Q57" s="49">
        <f t="shared" si="5"/>
        <v>0</v>
      </c>
    </row>
    <row r="58" spans="2:17" ht="18.75" customHeight="1" x14ac:dyDescent="0.25">
      <c r="B58" s="21"/>
      <c r="C58" s="202">
        <f t="shared" si="1"/>
        <v>0</v>
      </c>
      <c r="D58" s="79">
        <v>8</v>
      </c>
      <c r="E58" s="208">
        <f t="shared" si="6"/>
        <v>0</v>
      </c>
      <c r="F58" s="209"/>
      <c r="G58" s="209"/>
      <c r="H58" s="209"/>
      <c r="I58" s="209"/>
      <c r="J58" s="209"/>
      <c r="K58" s="210"/>
      <c r="L58" s="55">
        <f t="shared" si="2"/>
        <v>0</v>
      </c>
      <c r="M58" s="211"/>
      <c r="N58" s="212"/>
      <c r="O58" s="202">
        <f t="shared" si="3"/>
        <v>0</v>
      </c>
      <c r="P58" s="52">
        <f t="shared" si="4"/>
        <v>0</v>
      </c>
      <c r="Q58" s="49">
        <f t="shared" si="5"/>
        <v>0</v>
      </c>
    </row>
    <row r="59" spans="2:17" ht="18.75" customHeight="1" x14ac:dyDescent="0.25">
      <c r="B59" s="21"/>
      <c r="C59" s="202">
        <f t="shared" si="1"/>
        <v>0</v>
      </c>
      <c r="D59" s="79">
        <v>9</v>
      </c>
      <c r="E59" s="208">
        <f t="shared" si="6"/>
        <v>0</v>
      </c>
      <c r="F59" s="209"/>
      <c r="G59" s="209"/>
      <c r="H59" s="209"/>
      <c r="I59" s="209"/>
      <c r="J59" s="209"/>
      <c r="K59" s="210"/>
      <c r="L59" s="55">
        <f t="shared" si="2"/>
        <v>0</v>
      </c>
      <c r="M59" s="211"/>
      <c r="N59" s="212"/>
      <c r="O59" s="202">
        <f t="shared" si="3"/>
        <v>0</v>
      </c>
      <c r="P59" s="52">
        <f t="shared" si="4"/>
        <v>0</v>
      </c>
      <c r="Q59" s="49">
        <f t="shared" si="5"/>
        <v>0</v>
      </c>
    </row>
    <row r="60" spans="2:17" ht="18.75" customHeight="1" x14ac:dyDescent="0.25">
      <c r="B60" s="21"/>
      <c r="C60" s="202">
        <f t="shared" si="1"/>
        <v>0</v>
      </c>
      <c r="D60" s="79">
        <v>10</v>
      </c>
      <c r="E60" s="208">
        <f t="shared" si="6"/>
        <v>0</v>
      </c>
      <c r="F60" s="209"/>
      <c r="G60" s="209"/>
      <c r="H60" s="209"/>
      <c r="I60" s="209"/>
      <c r="J60" s="209"/>
      <c r="K60" s="210"/>
      <c r="L60" s="55">
        <f t="shared" si="2"/>
        <v>0</v>
      </c>
      <c r="M60" s="211"/>
      <c r="N60" s="212"/>
      <c r="O60" s="202">
        <f t="shared" si="3"/>
        <v>0</v>
      </c>
      <c r="P60" s="52">
        <f t="shared" si="4"/>
        <v>0</v>
      </c>
      <c r="Q60" s="49">
        <f t="shared" si="5"/>
        <v>0</v>
      </c>
    </row>
    <row r="61" spans="2:17" ht="18.75" customHeight="1" x14ac:dyDescent="0.25">
      <c r="B61" s="21"/>
      <c r="C61" s="202">
        <f t="shared" si="1"/>
        <v>0</v>
      </c>
      <c r="D61" s="79">
        <v>11</v>
      </c>
      <c r="E61" s="208">
        <f t="shared" si="6"/>
        <v>0</v>
      </c>
      <c r="F61" s="209"/>
      <c r="G61" s="209"/>
      <c r="H61" s="209"/>
      <c r="I61" s="209"/>
      <c r="J61" s="209"/>
      <c r="K61" s="210"/>
      <c r="L61" s="55">
        <f t="shared" si="2"/>
        <v>0</v>
      </c>
      <c r="M61" s="211"/>
      <c r="N61" s="212"/>
      <c r="O61" s="202">
        <f t="shared" si="3"/>
        <v>0</v>
      </c>
      <c r="P61" s="52">
        <f t="shared" si="4"/>
        <v>0</v>
      </c>
      <c r="Q61" s="49">
        <f t="shared" si="5"/>
        <v>0</v>
      </c>
    </row>
    <row r="62" spans="2:17" ht="18.75" customHeight="1" x14ac:dyDescent="0.25">
      <c r="B62" s="21"/>
      <c r="C62" s="202">
        <f t="shared" si="1"/>
        <v>0</v>
      </c>
      <c r="D62" s="79">
        <v>12</v>
      </c>
      <c r="E62" s="208">
        <f t="shared" si="6"/>
        <v>0</v>
      </c>
      <c r="F62" s="209"/>
      <c r="G62" s="209"/>
      <c r="H62" s="209"/>
      <c r="I62" s="209"/>
      <c r="J62" s="209"/>
      <c r="K62" s="210"/>
      <c r="L62" s="55">
        <f t="shared" si="2"/>
        <v>0</v>
      </c>
      <c r="M62" s="211"/>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536</v>
      </c>
      <c r="D80" s="88"/>
      <c r="E80" s="88"/>
      <c r="F80" s="88"/>
      <c r="G80" s="88"/>
      <c r="H80" s="88"/>
      <c r="I80" s="88"/>
      <c r="J80" s="88"/>
      <c r="K80" s="88"/>
      <c r="L80" s="88"/>
      <c r="M80" s="88"/>
      <c r="N80" s="88"/>
      <c r="O80" s="88"/>
      <c r="P80" s="22"/>
    </row>
    <row r="81" spans="2:16" ht="45" customHeight="1" x14ac:dyDescent="0.25">
      <c r="B81" s="21"/>
      <c r="C81" s="88"/>
      <c r="D81" s="88"/>
      <c r="E81" s="88"/>
      <c r="F81" s="88"/>
      <c r="G81" s="88"/>
      <c r="H81" s="88"/>
      <c r="I81" s="88"/>
      <c r="J81" s="88"/>
      <c r="K81" s="88"/>
      <c r="L81" s="88"/>
      <c r="M81" s="88"/>
      <c r="N81" s="88"/>
      <c r="O81" s="88"/>
      <c r="P81" s="22"/>
    </row>
    <row r="82" spans="2:16" ht="45" customHeight="1" x14ac:dyDescent="0.25">
      <c r="B82" s="21"/>
      <c r="C82" s="88"/>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44" priority="5">
      <formula>IF(L24=0,1,0)</formula>
    </cfRule>
  </conditionalFormatting>
  <conditionalFormatting sqref="E51:N70">
    <cfRule type="expression" dxfId="43" priority="1">
      <formula>IF(Q51&lt;0,1,0)</formula>
    </cfRule>
    <cfRule type="expression" dxfId="42" priority="4">
      <formula>IF(Q51&gt;0,1,0)</formula>
    </cfRule>
  </conditionalFormatting>
  <conditionalFormatting sqref="E51:K70">
    <cfRule type="expression" dxfId="41" priority="3">
      <formula>IF(E51=0,1,0)</formula>
    </cfRule>
  </conditionalFormatting>
  <conditionalFormatting sqref="L51:L70">
    <cfRule type="expression" dxfId="40" priority="2">
      <formula>IF(L51=0,1,0)</formula>
    </cfRule>
  </conditionalFormatting>
  <dataValidations count="3">
    <dataValidation type="list" allowBlank="1" showInputMessage="1" showErrorMessage="1" sqref="M51:N70" xr:uid="{7A1C10E0-D377-4208-B998-0EACF0323D24}">
      <formula1>INDIRECT(O24)</formula1>
    </dataValidation>
    <dataValidation type="list" allowBlank="1" showInputMessage="1" showErrorMessage="1" sqref="O24:O43" xr:uid="{9840AB2E-0251-4BE9-933D-1BBD9476C408}">
      <formula1>Estado</formula1>
    </dataValidation>
    <dataValidation type="list" allowBlank="1" showInputMessage="1" showErrorMessage="1" sqref="N16" xr:uid="{D3CE732B-8D59-4545-8707-FC548021DB66}">
      <formula1>Grado</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92B4-EFB2-4834-9D72-2FBC52F7EB2F}">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537</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514</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G16" s="82"/>
      <c r="H16" s="82"/>
      <c r="I16" s="82"/>
      <c r="J16" s="82"/>
      <c r="K16" s="82" t="s">
        <v>527</v>
      </c>
      <c r="L16" s="76" t="s">
        <v>295</v>
      </c>
      <c r="M16" s="72"/>
      <c r="N16" s="82"/>
      <c r="O16" s="87"/>
      <c r="P16" s="22"/>
    </row>
    <row r="17" spans="2:16" ht="9" customHeight="1" thickTop="1" thickBot="1" x14ac:dyDescent="0.3">
      <c r="B17" s="21"/>
      <c r="P17" s="22"/>
    </row>
    <row r="18" spans="2:16" ht="16.5" thickTop="1" thickBot="1" x14ac:dyDescent="0.3">
      <c r="B18" s="21"/>
      <c r="C18" s="69"/>
      <c r="D18" s="85" t="s">
        <v>296</v>
      </c>
      <c r="E18" s="69"/>
      <c r="F18" s="82" t="s">
        <v>528</v>
      </c>
      <c r="G18" s="86"/>
      <c r="H18" s="86"/>
      <c r="I18" s="86"/>
      <c r="J18" s="86"/>
      <c r="K18" s="87"/>
      <c r="L18" s="76" t="s">
        <v>297</v>
      </c>
      <c r="M18" s="72"/>
      <c r="N18" s="82" t="s">
        <v>538</v>
      </c>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176" t="s">
        <v>539</v>
      </c>
      <c r="E26" s="176"/>
      <c r="F26" s="176"/>
      <c r="G26" s="176"/>
      <c r="H26" s="176"/>
      <c r="I26" s="176"/>
      <c r="J26" s="176"/>
      <c r="K26" s="176"/>
      <c r="L26" s="176"/>
      <c r="M26" s="176"/>
      <c r="N26" s="176"/>
      <c r="O26" s="177"/>
      <c r="P26" s="22"/>
    </row>
    <row r="27" spans="2:16" ht="18.75" customHeight="1" x14ac:dyDescent="0.25">
      <c r="B27" s="21"/>
      <c r="C27" s="79">
        <v>2</v>
      </c>
      <c r="D27" s="160" t="s">
        <v>540</v>
      </c>
      <c r="E27" s="160"/>
      <c r="F27" s="160"/>
      <c r="G27" s="160"/>
      <c r="H27" s="160"/>
      <c r="I27" s="160"/>
      <c r="J27" s="160"/>
      <c r="K27" s="160"/>
      <c r="L27" s="160"/>
      <c r="M27" s="160"/>
      <c r="N27" s="160"/>
      <c r="O27" s="161"/>
      <c r="P27" s="22"/>
    </row>
    <row r="28" spans="2:16" ht="18.75" customHeight="1" x14ac:dyDescent="0.25">
      <c r="B28" s="21"/>
      <c r="C28" s="79">
        <v>3</v>
      </c>
      <c r="D28" s="329" t="s">
        <v>541</v>
      </c>
      <c r="E28" s="329"/>
      <c r="F28" s="329"/>
      <c r="G28" s="329"/>
      <c r="H28" s="329"/>
      <c r="I28" s="329"/>
      <c r="J28" s="329"/>
      <c r="K28" s="329"/>
      <c r="L28" s="329"/>
      <c r="M28" s="329"/>
      <c r="N28" s="329"/>
      <c r="O28" s="330"/>
      <c r="P28" s="22"/>
    </row>
    <row r="29" spans="2:16" ht="18.75" customHeight="1" x14ac:dyDescent="0.25">
      <c r="B29" s="21"/>
      <c r="C29" s="79">
        <v>4</v>
      </c>
      <c r="D29" s="160" t="s">
        <v>542</v>
      </c>
      <c r="E29" s="160"/>
      <c r="F29" s="160"/>
      <c r="G29" s="160"/>
      <c r="H29" s="160"/>
      <c r="I29" s="160"/>
      <c r="J29" s="160"/>
      <c r="K29" s="160"/>
      <c r="L29" s="160"/>
      <c r="M29" s="160"/>
      <c r="N29" s="160"/>
      <c r="O29" s="161"/>
      <c r="P29" s="22"/>
    </row>
    <row r="30" spans="2:16" ht="18.75" customHeight="1" thickBot="1" x14ac:dyDescent="0.3">
      <c r="B30" s="21"/>
      <c r="C30" s="80">
        <v>5</v>
      </c>
      <c r="D30" s="166" t="s">
        <v>543</v>
      </c>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Analizar características, funciones, impacto y legado histórico de instituciones coloniales.</v>
      </c>
      <c r="E38" s="173"/>
      <c r="F38" s="173"/>
      <c r="G38" s="173"/>
      <c r="H38" s="173"/>
      <c r="I38" s="174"/>
      <c r="J38" s="176" t="s">
        <v>544</v>
      </c>
      <c r="K38" s="176"/>
      <c r="L38" s="176"/>
      <c r="M38" s="176"/>
      <c r="N38" s="176"/>
      <c r="O38" s="177"/>
      <c r="P38" s="22"/>
    </row>
    <row r="39" spans="2:16" x14ac:dyDescent="0.25">
      <c r="B39" s="21"/>
      <c r="C39" s="79">
        <v>2</v>
      </c>
      <c r="D39" s="156" t="str">
        <f t="shared" ref="D39:D42" si="0">D27</f>
        <v>Establecer los factores que consolidaron a Colombia y los cambios políticos, sociales y económicos que conllevo este proceso.</v>
      </c>
      <c r="E39" s="157"/>
      <c r="F39" s="157"/>
      <c r="G39" s="157"/>
      <c r="H39" s="157"/>
      <c r="I39" s="158"/>
      <c r="J39" s="160"/>
      <c r="K39" s="160"/>
      <c r="L39" s="160"/>
      <c r="M39" s="160"/>
      <c r="N39" s="160"/>
      <c r="O39" s="161"/>
      <c r="P39" s="22"/>
    </row>
    <row r="40" spans="2:16" x14ac:dyDescent="0.25">
      <c r="B40" s="21"/>
      <c r="C40" s="79">
        <v>3</v>
      </c>
      <c r="D40" s="156" t="str">
        <f t="shared" si="0"/>
        <v>Comprender cambios de las primeras décadas siglo XX en Colombia.</v>
      </c>
      <c r="E40" s="157"/>
      <c r="F40" s="157"/>
      <c r="G40" s="157"/>
      <c r="H40" s="157"/>
      <c r="I40" s="158"/>
      <c r="J40" s="160"/>
      <c r="K40" s="160"/>
      <c r="L40" s="160"/>
      <c r="M40" s="160"/>
      <c r="N40" s="160"/>
      <c r="O40" s="161"/>
      <c r="P40" s="22"/>
    </row>
    <row r="41" spans="2:16" x14ac:dyDescent="0.25">
      <c r="B41" s="21"/>
      <c r="C41" s="79">
        <v>4</v>
      </c>
      <c r="D41" s="156" t="str">
        <f t="shared" si="0"/>
        <v>Analizar que en la sociedad existen derechos y deberes que regulan la convivencia y posibilitan la paz.</v>
      </c>
      <c r="E41" s="157"/>
      <c r="F41" s="157"/>
      <c r="G41" s="157"/>
      <c r="H41" s="157"/>
      <c r="I41" s="158"/>
      <c r="J41" s="160"/>
      <c r="K41" s="160"/>
      <c r="L41" s="160"/>
      <c r="M41" s="160"/>
      <c r="N41" s="160"/>
      <c r="O41" s="161"/>
      <c r="P41" s="22"/>
    </row>
    <row r="42" spans="2:16" ht="15.75" thickBot="1" x14ac:dyDescent="0.3">
      <c r="B42" s="21"/>
      <c r="C42" s="80">
        <v>5</v>
      </c>
      <c r="D42" s="162" t="str">
        <f t="shared" si="0"/>
        <v>Afianzar competencias ciudadanas</v>
      </c>
      <c r="E42" s="163"/>
      <c r="F42" s="163"/>
      <c r="G42" s="163"/>
      <c r="H42" s="163"/>
      <c r="I42" s="164"/>
      <c r="J42" s="166"/>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Analizar características, funciones, impacto y legado histórico de instituciones coloniales.</v>
      </c>
      <c r="E50" s="173"/>
      <c r="F50" s="173"/>
      <c r="G50" s="173"/>
      <c r="H50" s="173"/>
      <c r="I50" s="174"/>
      <c r="J50" s="176" t="s">
        <v>545</v>
      </c>
      <c r="K50" s="176"/>
      <c r="L50" s="176"/>
      <c r="M50" s="176"/>
      <c r="N50" s="176"/>
      <c r="O50" s="177"/>
      <c r="P50" s="22"/>
    </row>
    <row r="51" spans="2:16" x14ac:dyDescent="0.25">
      <c r="B51" s="21"/>
      <c r="C51" s="79">
        <v>2</v>
      </c>
      <c r="D51" s="156" t="str">
        <f t="shared" ref="D51:D54" si="1">D39</f>
        <v>Establecer los factores que consolidaron a Colombia y los cambios políticos, sociales y económicos que conllevo este proceso.</v>
      </c>
      <c r="E51" s="157"/>
      <c r="F51" s="157"/>
      <c r="G51" s="157"/>
      <c r="H51" s="157"/>
      <c r="I51" s="158"/>
      <c r="J51" s="160" t="s">
        <v>546</v>
      </c>
      <c r="K51" s="160"/>
      <c r="L51" s="160"/>
      <c r="M51" s="160"/>
      <c r="N51" s="160"/>
      <c r="O51" s="161"/>
      <c r="P51" s="22"/>
    </row>
    <row r="52" spans="2:16" x14ac:dyDescent="0.25">
      <c r="B52" s="21"/>
      <c r="C52" s="79">
        <v>3</v>
      </c>
      <c r="D52" s="156" t="str">
        <f t="shared" si="1"/>
        <v>Comprender cambios de las primeras décadas siglo XX en Colombia.</v>
      </c>
      <c r="E52" s="157"/>
      <c r="F52" s="157"/>
      <c r="G52" s="157"/>
      <c r="H52" s="157"/>
      <c r="I52" s="158"/>
      <c r="J52" s="160" t="s">
        <v>547</v>
      </c>
      <c r="K52" s="160"/>
      <c r="L52" s="160"/>
      <c r="M52" s="160"/>
      <c r="N52" s="160"/>
      <c r="O52" s="161"/>
      <c r="P52" s="22"/>
    </row>
    <row r="53" spans="2:16" x14ac:dyDescent="0.25">
      <c r="B53" s="21"/>
      <c r="C53" s="79">
        <v>4</v>
      </c>
      <c r="D53" s="156" t="str">
        <f t="shared" si="1"/>
        <v>Analizar que en la sociedad existen derechos y deberes que regulan la convivencia y posibilitan la paz.</v>
      </c>
      <c r="E53" s="157"/>
      <c r="F53" s="157"/>
      <c r="G53" s="157"/>
      <c r="H53" s="157"/>
      <c r="I53" s="158"/>
      <c r="J53" s="160"/>
      <c r="K53" s="160"/>
      <c r="L53" s="160"/>
      <c r="M53" s="160"/>
      <c r="N53" s="160"/>
      <c r="O53" s="161"/>
      <c r="P53" s="22"/>
    </row>
    <row r="54" spans="2:16" ht="15.75" thickBot="1" x14ac:dyDescent="0.3">
      <c r="B54" s="21"/>
      <c r="C54" s="80">
        <v>5</v>
      </c>
      <c r="D54" s="162" t="str">
        <f t="shared" si="1"/>
        <v>Afianzar competencias ciudadanas</v>
      </c>
      <c r="E54" s="163"/>
      <c r="F54" s="163"/>
      <c r="G54" s="163"/>
      <c r="H54" s="163"/>
      <c r="I54" s="164"/>
      <c r="J54" s="166"/>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Analizar características, funciones, impacto y legado histórico de instituciones coloniales.</v>
      </c>
      <c r="E62" s="173"/>
      <c r="F62" s="173"/>
      <c r="G62" s="173"/>
      <c r="H62" s="173"/>
      <c r="I62" s="174"/>
      <c r="J62" s="175" t="s">
        <v>548</v>
      </c>
      <c r="K62" s="176"/>
      <c r="L62" s="176"/>
      <c r="M62" s="177"/>
      <c r="N62" s="175"/>
      <c r="O62" s="177"/>
      <c r="P62" s="22"/>
    </row>
    <row r="63" spans="2:16" x14ac:dyDescent="0.25">
      <c r="B63" s="21"/>
      <c r="C63" s="79">
        <v>2</v>
      </c>
      <c r="D63" s="156" t="str">
        <f t="shared" ref="D63:D66" si="2">D51</f>
        <v>Establecer los factores que consolidaron a Colombia y los cambios políticos, sociales y económicos que conllevo este proceso.</v>
      </c>
      <c r="E63" s="157"/>
      <c r="F63" s="157"/>
      <c r="G63" s="157"/>
      <c r="H63" s="157"/>
      <c r="I63" s="158"/>
      <c r="J63" s="159" t="s">
        <v>549</v>
      </c>
      <c r="K63" s="160"/>
      <c r="L63" s="160"/>
      <c r="M63" s="161"/>
      <c r="N63" s="159"/>
      <c r="O63" s="161"/>
      <c r="P63" s="22"/>
    </row>
    <row r="64" spans="2:16" x14ac:dyDescent="0.25">
      <c r="B64" s="21"/>
      <c r="C64" s="79">
        <v>3</v>
      </c>
      <c r="D64" s="156" t="str">
        <f t="shared" si="2"/>
        <v>Comprender cambios de las primeras décadas siglo XX en Colombia.</v>
      </c>
      <c r="E64" s="157"/>
      <c r="F64" s="157"/>
      <c r="G64" s="157"/>
      <c r="H64" s="157"/>
      <c r="I64" s="158"/>
      <c r="J64" s="159" t="s">
        <v>550</v>
      </c>
      <c r="K64" s="160"/>
      <c r="L64" s="160"/>
      <c r="M64" s="161"/>
      <c r="N64" s="159"/>
      <c r="O64" s="161"/>
      <c r="P64" s="22"/>
    </row>
    <row r="65" spans="2:16" x14ac:dyDescent="0.25">
      <c r="B65" s="21"/>
      <c r="C65" s="79">
        <v>4</v>
      </c>
      <c r="D65" s="156" t="str">
        <f t="shared" si="2"/>
        <v>Analizar que en la sociedad existen derechos y deberes que regulan la convivencia y posibilitan la paz.</v>
      </c>
      <c r="E65" s="157"/>
      <c r="F65" s="157"/>
      <c r="G65" s="157"/>
      <c r="H65" s="157"/>
      <c r="I65" s="158"/>
      <c r="J65" s="159" t="s">
        <v>551</v>
      </c>
      <c r="K65" s="160"/>
      <c r="L65" s="160"/>
      <c r="M65" s="161"/>
      <c r="N65" s="159"/>
      <c r="O65" s="161"/>
      <c r="P65" s="22"/>
    </row>
    <row r="66" spans="2:16" ht="15.75" thickBot="1" x14ac:dyDescent="0.3">
      <c r="B66" s="21"/>
      <c r="C66" s="80">
        <v>5</v>
      </c>
      <c r="D66" s="162" t="str">
        <f t="shared" si="2"/>
        <v>Afianzar competencias ciudadanas</v>
      </c>
      <c r="E66" s="163"/>
      <c r="F66" s="163"/>
      <c r="G66" s="163"/>
      <c r="H66" s="163"/>
      <c r="I66" s="164"/>
      <c r="J66" s="165" t="s">
        <v>552</v>
      </c>
      <c r="K66" s="166"/>
      <c r="L66" s="166"/>
      <c r="M66" s="167"/>
      <c r="N66" s="165"/>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Analizar características, funciones, impacto y legado histórico de instituciones coloniales.</v>
      </c>
      <c r="E74" s="173"/>
      <c r="F74" s="173"/>
      <c r="G74" s="173"/>
      <c r="H74" s="173"/>
      <c r="I74" s="174"/>
      <c r="J74" s="334" t="s">
        <v>553</v>
      </c>
      <c r="K74" s="335"/>
      <c r="L74" s="335"/>
      <c r="M74" s="336"/>
      <c r="N74" s="175"/>
      <c r="O74" s="177"/>
      <c r="P74" s="22"/>
    </row>
    <row r="75" spans="2:16" x14ac:dyDescent="0.25">
      <c r="B75" s="21"/>
      <c r="C75" s="79">
        <v>2</v>
      </c>
      <c r="D75" s="156" t="str">
        <f t="shared" ref="D75:D78" si="3">D63</f>
        <v>Establecer los factores que consolidaron a Colombia y los cambios políticos, sociales y económicos que conllevo este proceso.</v>
      </c>
      <c r="E75" s="157"/>
      <c r="F75" s="157"/>
      <c r="G75" s="157"/>
      <c r="H75" s="157"/>
      <c r="I75" s="158"/>
      <c r="J75" s="337" t="s">
        <v>554</v>
      </c>
      <c r="K75" s="329"/>
      <c r="L75" s="329"/>
      <c r="M75" s="330"/>
      <c r="N75" s="159"/>
      <c r="O75" s="161"/>
      <c r="P75" s="22"/>
    </row>
    <row r="76" spans="2:16" x14ac:dyDescent="0.25">
      <c r="B76" s="21"/>
      <c r="C76" s="79">
        <v>3</v>
      </c>
      <c r="D76" s="156" t="str">
        <f t="shared" si="3"/>
        <v>Comprender cambios de las primeras décadas siglo XX en Colombia.</v>
      </c>
      <c r="E76" s="157"/>
      <c r="F76" s="157"/>
      <c r="G76" s="157"/>
      <c r="H76" s="157"/>
      <c r="I76" s="158"/>
      <c r="J76" s="159" t="s">
        <v>555</v>
      </c>
      <c r="K76" s="160"/>
      <c r="L76" s="160"/>
      <c r="M76" s="161"/>
      <c r="N76" s="159"/>
      <c r="O76" s="161"/>
      <c r="P76" s="22"/>
    </row>
    <row r="77" spans="2:16" x14ac:dyDescent="0.25">
      <c r="B77" s="21"/>
      <c r="C77" s="79">
        <v>4</v>
      </c>
      <c r="D77" s="156" t="str">
        <f t="shared" si="3"/>
        <v>Analizar que en la sociedad existen derechos y deberes que regulan la convivencia y posibilitan la paz.</v>
      </c>
      <c r="E77" s="157"/>
      <c r="F77" s="157"/>
      <c r="G77" s="157"/>
      <c r="H77" s="157"/>
      <c r="I77" s="158"/>
      <c r="J77" s="337" t="s">
        <v>556</v>
      </c>
      <c r="K77" s="329"/>
      <c r="L77" s="329"/>
      <c r="M77" s="330"/>
      <c r="N77" s="159"/>
      <c r="O77" s="161"/>
      <c r="P77" s="22"/>
    </row>
    <row r="78" spans="2:16" ht="15.75" thickBot="1" x14ac:dyDescent="0.3">
      <c r="B78" s="21"/>
      <c r="C78" s="80">
        <v>5</v>
      </c>
      <c r="D78" s="162" t="str">
        <f t="shared" si="3"/>
        <v>Afianzar competencias ciudadanas</v>
      </c>
      <c r="E78" s="163"/>
      <c r="F78" s="163"/>
      <c r="G78" s="163"/>
      <c r="H78" s="163"/>
      <c r="I78" s="164"/>
      <c r="J78" s="165" t="s">
        <v>557</v>
      </c>
      <c r="K78" s="166"/>
      <c r="L78" s="166"/>
      <c r="M78" s="167"/>
      <c r="N78" s="165"/>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39" priority="4">
      <formula>IF(D38=0,1,0)</formula>
    </cfRule>
  </conditionalFormatting>
  <conditionalFormatting sqref="D50:D54">
    <cfRule type="expression" dxfId="38" priority="3">
      <formula>IF(D50=0,1,0)</formula>
    </cfRule>
  </conditionalFormatting>
  <conditionalFormatting sqref="D62:D66">
    <cfRule type="expression" dxfId="37" priority="2">
      <formula>IF(D62=0,1,0)</formula>
    </cfRule>
  </conditionalFormatting>
  <conditionalFormatting sqref="D74:D78">
    <cfRule type="expression" dxfId="36" priority="1">
      <formula>IF(D74=0,1,0)</formula>
    </cfRule>
  </conditionalFormatting>
  <dataValidations count="1">
    <dataValidation type="list" allowBlank="1" showInputMessage="1" showErrorMessage="1" sqref="N18 N16" xr:uid="{7773674B-C8B6-42E1-857B-7F6A8DC699E2}">
      <formula1>Grado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E8A4-2DA9-4D4B-A981-060055C46B42}">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319</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331</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527</v>
      </c>
      <c r="G16" s="186"/>
      <c r="H16" s="186"/>
      <c r="I16" s="186"/>
      <c r="J16" s="186"/>
      <c r="K16" s="187"/>
      <c r="L16" s="76" t="s">
        <v>15</v>
      </c>
      <c r="M16" s="72"/>
      <c r="N16" s="151" t="s">
        <v>31</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558</v>
      </c>
      <c r="E24" s="131"/>
      <c r="F24" s="131"/>
      <c r="G24" s="132"/>
      <c r="H24" s="193"/>
      <c r="I24" s="72"/>
      <c r="J24" s="194"/>
      <c r="K24" s="78">
        <v>1</v>
      </c>
      <c r="L24" s="133" t="str">
        <f>D24</f>
        <v>Analizar las caracteristicas y situacion actual de la biodiversidad natural y cultural de Colombia</v>
      </c>
      <c r="M24" s="134"/>
      <c r="N24" s="135"/>
      <c r="O24" s="195" t="s">
        <v>19</v>
      </c>
      <c r="P24" s="22"/>
    </row>
    <row r="25" spans="2:16" ht="18.75" customHeight="1" x14ac:dyDescent="0.25">
      <c r="B25" s="21"/>
      <c r="C25" s="196">
        <v>2</v>
      </c>
      <c r="D25" s="116" t="s">
        <v>559</v>
      </c>
      <c r="E25" s="117"/>
      <c r="F25" s="117"/>
      <c r="G25" s="118"/>
      <c r="H25" s="193"/>
      <c r="I25" s="72"/>
      <c r="J25" s="194"/>
      <c r="K25" s="196">
        <v>2</v>
      </c>
      <c r="L25" s="119" t="str">
        <f t="shared" ref="L25:L43" si="0">D25</f>
        <v>comprender el impacto que han tenido distintos procesos migratorios en el desarrollo economico y social de Colombia.</v>
      </c>
      <c r="M25" s="120"/>
      <c r="N25" s="121"/>
      <c r="O25" s="195" t="s">
        <v>19</v>
      </c>
      <c r="P25" s="22"/>
    </row>
    <row r="26" spans="2:16" ht="18.75" customHeight="1" x14ac:dyDescent="0.25">
      <c r="B26" s="21"/>
      <c r="C26" s="196">
        <v>3</v>
      </c>
      <c r="D26" s="116" t="s">
        <v>560</v>
      </c>
      <c r="E26" s="117"/>
      <c r="F26" s="117"/>
      <c r="G26" s="118"/>
      <c r="H26" s="193"/>
      <c r="I26" s="72"/>
      <c r="J26" s="194"/>
      <c r="K26" s="79">
        <v>3</v>
      </c>
      <c r="L26" s="119" t="str">
        <f t="shared" si="0"/>
        <v>Analizar las consecuencias de las crisis economcas y los cambios sociales, politicos y economicos en el siglo XX en Colombia.</v>
      </c>
      <c r="M26" s="120"/>
      <c r="N26" s="121"/>
      <c r="O26" s="195" t="s">
        <v>19</v>
      </c>
      <c r="P26" s="22"/>
    </row>
    <row r="27" spans="2:16" ht="18.75" customHeight="1" x14ac:dyDescent="0.25">
      <c r="B27" s="21"/>
      <c r="C27" s="196">
        <v>4</v>
      </c>
      <c r="D27" s="116" t="s">
        <v>561</v>
      </c>
      <c r="E27" s="117"/>
      <c r="F27" s="117"/>
      <c r="G27" s="118"/>
      <c r="H27" s="193"/>
      <c r="I27" s="72"/>
      <c r="J27" s="194"/>
      <c r="K27" s="196">
        <v>4</v>
      </c>
      <c r="L27" s="119" t="str">
        <f>D27</f>
        <v>establecer la forma como un Estado Social de derecho garantiza y promueve la practica y el respecto de los derechos fundamentales a las personas.</v>
      </c>
      <c r="M27" s="120"/>
      <c r="N27" s="121"/>
      <c r="O27" s="195" t="s">
        <v>19</v>
      </c>
      <c r="P27" s="22"/>
    </row>
    <row r="28" spans="2:16" ht="18.75" customHeight="1" x14ac:dyDescent="0.25">
      <c r="B28" s="21"/>
      <c r="C28" s="196">
        <v>5</v>
      </c>
      <c r="D28" s="116" t="s">
        <v>562</v>
      </c>
      <c r="E28" s="117"/>
      <c r="F28" s="117"/>
      <c r="G28" s="118"/>
      <c r="H28" s="193"/>
      <c r="I28" s="72"/>
      <c r="J28" s="194"/>
      <c r="K28" s="196">
        <v>5</v>
      </c>
      <c r="L28" s="119" t="str">
        <f t="shared" si="0"/>
        <v>Establecer los mecanismos de defensa que existen en la constitución para favorecer la democracia participativa y la defensa d elos derechos Humanos.</v>
      </c>
      <c r="M28" s="120"/>
      <c r="N28" s="121"/>
      <c r="O28" s="195" t="s">
        <v>19</v>
      </c>
      <c r="P28" s="22"/>
    </row>
    <row r="29" spans="2:16" ht="18.75" customHeight="1" x14ac:dyDescent="0.25">
      <c r="B29" s="21"/>
      <c r="C29" s="196">
        <v>6</v>
      </c>
      <c r="D29" s="116" t="s">
        <v>563</v>
      </c>
      <c r="E29" s="117"/>
      <c r="F29" s="117"/>
      <c r="G29" s="118"/>
      <c r="H29" s="193"/>
      <c r="I29" s="72"/>
      <c r="J29" s="194"/>
      <c r="K29" s="79">
        <v>6</v>
      </c>
      <c r="L29" s="119" t="str">
        <f t="shared" si="0"/>
        <v>Comprender la importancia de la mujer en la sociedad y promover la equidad de genereo y el respeto a las diferencias.</v>
      </c>
      <c r="M29" s="120"/>
      <c r="N29" s="121"/>
      <c r="O29" s="195" t="s">
        <v>19</v>
      </c>
      <c r="P29" s="22"/>
    </row>
    <row r="30" spans="2:16" ht="18.75" customHeight="1" x14ac:dyDescent="0.25">
      <c r="B30" s="21"/>
      <c r="C30" s="196">
        <v>7</v>
      </c>
      <c r="D30" s="116" t="s">
        <v>564</v>
      </c>
      <c r="E30" s="117"/>
      <c r="F30" s="117"/>
      <c r="G30" s="118"/>
      <c r="H30" s="193"/>
      <c r="I30" s="72"/>
      <c r="J30" s="194"/>
      <c r="K30" s="196">
        <v>7</v>
      </c>
      <c r="L30" s="119" t="str">
        <f t="shared" si="0"/>
        <v>Evaluar la forma como elcrecimiento economico desigual y la inequidad generan conflictos, pero que existen alternativas de solucion negociada para evitar la violencia.</v>
      </c>
      <c r="M30" s="120"/>
      <c r="N30" s="121"/>
      <c r="O30" s="195" t="s">
        <v>19</v>
      </c>
      <c r="P30" s="22"/>
    </row>
    <row r="31" spans="2:16" ht="18.75" customHeight="1" x14ac:dyDescent="0.25">
      <c r="B31" s="21"/>
      <c r="C31" s="196">
        <v>8</v>
      </c>
      <c r="D31" s="116"/>
      <c r="E31" s="117"/>
      <c r="F31" s="117"/>
      <c r="G31" s="118"/>
      <c r="H31" s="193"/>
      <c r="I31" s="72"/>
      <c r="J31" s="194"/>
      <c r="K31" s="196">
        <v>8</v>
      </c>
      <c r="L31" s="119">
        <f t="shared" si="0"/>
        <v>0</v>
      </c>
      <c r="M31" s="120"/>
      <c r="N31" s="121"/>
      <c r="O31" s="195"/>
      <c r="P31" s="22"/>
    </row>
    <row r="32" spans="2:16" ht="18.75" customHeight="1" x14ac:dyDescent="0.25">
      <c r="B32" s="21"/>
      <c r="C32" s="196">
        <v>9</v>
      </c>
      <c r="D32" s="116"/>
      <c r="E32" s="117"/>
      <c r="F32" s="117"/>
      <c r="G32" s="118"/>
      <c r="H32" s="193"/>
      <c r="I32" s="72"/>
      <c r="J32" s="194"/>
      <c r="K32" s="79">
        <v>9</v>
      </c>
      <c r="L32" s="119">
        <f t="shared" si="0"/>
        <v>0</v>
      </c>
      <c r="M32" s="120"/>
      <c r="N32" s="121"/>
      <c r="O32" s="195"/>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Analizar las caracteristicas y situacion actual de la biodiversidad natural y cultural de Colombia</v>
      </c>
      <c r="F51" s="204"/>
      <c r="G51" s="204"/>
      <c r="H51" s="204"/>
      <c r="I51" s="204"/>
      <c r="J51" s="204"/>
      <c r="K51" s="205"/>
      <c r="L51" s="63" t="str">
        <f>O24</f>
        <v>Trabajado</v>
      </c>
      <c r="M51" s="206" t="s">
        <v>282</v>
      </c>
      <c r="N51" s="207"/>
      <c r="O51" s="202">
        <f>IF(M51="Bajo",1,0)</f>
        <v>0</v>
      </c>
      <c r="P51" s="52">
        <f>IF(M51="Básico",-3,0)</f>
        <v>-3</v>
      </c>
      <c r="Q51" s="49">
        <f>C51+O51+P51</f>
        <v>-3</v>
      </c>
    </row>
    <row r="52" spans="2:17" ht="18.75" customHeight="1" x14ac:dyDescent="0.25">
      <c r="B52" s="21"/>
      <c r="C52" s="202">
        <f t="shared" ref="C52:C70" si="1">IF(L52="No trabajado",1,0)</f>
        <v>0</v>
      </c>
      <c r="D52" s="79">
        <v>2</v>
      </c>
      <c r="E52" s="208" t="str">
        <f>D25</f>
        <v>comprender el impacto que han tenido distintos procesos migratorios en el desarrollo economico y social de Colombia.</v>
      </c>
      <c r="F52" s="209"/>
      <c r="G52" s="209"/>
      <c r="H52" s="209"/>
      <c r="I52" s="209"/>
      <c r="J52" s="209"/>
      <c r="K52" s="210"/>
      <c r="L52" s="55" t="str">
        <f t="shared" ref="L52:L70" si="2">O25</f>
        <v>Trabajado</v>
      </c>
      <c r="M52" s="211" t="s">
        <v>282</v>
      </c>
      <c r="N52" s="212"/>
      <c r="O52" s="202">
        <f t="shared" ref="O52:O70" si="3">IF(M52="Bajo",1,0)</f>
        <v>0</v>
      </c>
      <c r="P52" s="52">
        <f t="shared" ref="P52:P70" si="4">IF(M52="Básico",-3,0)</f>
        <v>-3</v>
      </c>
      <c r="Q52" s="49">
        <f t="shared" ref="Q52:Q70" si="5">C52+O52+P52</f>
        <v>-3</v>
      </c>
    </row>
    <row r="53" spans="2:17" ht="18.75" customHeight="1" x14ac:dyDescent="0.25">
      <c r="B53" s="21"/>
      <c r="C53" s="202">
        <f t="shared" si="1"/>
        <v>0</v>
      </c>
      <c r="D53" s="79">
        <v>3</v>
      </c>
      <c r="E53" s="208" t="str">
        <f t="shared" ref="E53:E70" si="6">D26</f>
        <v>Analizar las consecuencias de las crisis economcas y los cambios sociales, politicos y economicos en el siglo XX en Colombia.</v>
      </c>
      <c r="F53" s="209"/>
      <c r="G53" s="209"/>
      <c r="H53" s="209"/>
      <c r="I53" s="209"/>
      <c r="J53" s="209"/>
      <c r="K53" s="210"/>
      <c r="L53" s="55" t="str">
        <f t="shared" si="2"/>
        <v>Trabajado</v>
      </c>
      <c r="M53" s="211" t="s">
        <v>283</v>
      </c>
      <c r="N53" s="212"/>
      <c r="O53" s="202">
        <f t="shared" si="3"/>
        <v>1</v>
      </c>
      <c r="P53" s="52">
        <f t="shared" si="4"/>
        <v>0</v>
      </c>
      <c r="Q53" s="49">
        <f t="shared" si="5"/>
        <v>1</v>
      </c>
    </row>
    <row r="54" spans="2:17" ht="18.75" customHeight="1" x14ac:dyDescent="0.25">
      <c r="B54" s="21"/>
      <c r="C54" s="202">
        <f t="shared" si="1"/>
        <v>0</v>
      </c>
      <c r="D54" s="79">
        <v>4</v>
      </c>
      <c r="E54" s="208" t="str">
        <f t="shared" si="6"/>
        <v>establecer la forma como un Estado Social de derecho garantiza y promueve la practica y el respecto de los derechos fundamentales a las personas.</v>
      </c>
      <c r="F54" s="209"/>
      <c r="G54" s="209"/>
      <c r="H54" s="209"/>
      <c r="I54" s="209"/>
      <c r="J54" s="209"/>
      <c r="K54" s="210"/>
      <c r="L54" s="55" t="str">
        <f t="shared" si="2"/>
        <v>Trabajado</v>
      </c>
      <c r="M54" s="211" t="s">
        <v>282</v>
      </c>
      <c r="N54" s="212"/>
      <c r="O54" s="202">
        <f t="shared" si="3"/>
        <v>0</v>
      </c>
      <c r="P54" s="52">
        <f t="shared" si="4"/>
        <v>-3</v>
      </c>
      <c r="Q54" s="49">
        <f t="shared" si="5"/>
        <v>-3</v>
      </c>
    </row>
    <row r="55" spans="2:17" ht="18.75" customHeight="1" x14ac:dyDescent="0.25">
      <c r="B55" s="21"/>
      <c r="C55" s="202">
        <f t="shared" si="1"/>
        <v>0</v>
      </c>
      <c r="D55" s="79">
        <v>5</v>
      </c>
      <c r="E55" s="208" t="str">
        <f t="shared" si="6"/>
        <v>Establecer los mecanismos de defensa que existen en la constitución para favorecer la democracia participativa y la defensa d elos derechos Humanos.</v>
      </c>
      <c r="F55" s="209"/>
      <c r="G55" s="209"/>
      <c r="H55" s="209"/>
      <c r="I55" s="209"/>
      <c r="J55" s="209"/>
      <c r="K55" s="210"/>
      <c r="L55" s="55" t="str">
        <f t="shared" si="2"/>
        <v>Trabajado</v>
      </c>
      <c r="M55" s="211" t="s">
        <v>282</v>
      </c>
      <c r="N55" s="212"/>
      <c r="O55" s="202">
        <f t="shared" si="3"/>
        <v>0</v>
      </c>
      <c r="P55" s="52">
        <f t="shared" si="4"/>
        <v>-3</v>
      </c>
      <c r="Q55" s="49">
        <f t="shared" si="5"/>
        <v>-3</v>
      </c>
    </row>
    <row r="56" spans="2:17" ht="18.75" customHeight="1" x14ac:dyDescent="0.25">
      <c r="B56" s="21"/>
      <c r="C56" s="202">
        <f t="shared" si="1"/>
        <v>0</v>
      </c>
      <c r="D56" s="79">
        <v>6</v>
      </c>
      <c r="E56" s="208" t="str">
        <f t="shared" si="6"/>
        <v>Comprender la importancia de la mujer en la sociedad y promover la equidad de genereo y el respeto a las diferencias.</v>
      </c>
      <c r="F56" s="209"/>
      <c r="G56" s="209"/>
      <c r="H56" s="209"/>
      <c r="I56" s="209"/>
      <c r="J56" s="209"/>
      <c r="K56" s="210"/>
      <c r="L56" s="55" t="str">
        <f t="shared" si="2"/>
        <v>Trabajado</v>
      </c>
      <c r="M56" s="211" t="s">
        <v>282</v>
      </c>
      <c r="N56" s="212"/>
      <c r="O56" s="202">
        <f t="shared" si="3"/>
        <v>0</v>
      </c>
      <c r="P56" s="52">
        <f t="shared" si="4"/>
        <v>-3</v>
      </c>
      <c r="Q56" s="49">
        <f t="shared" si="5"/>
        <v>-3</v>
      </c>
    </row>
    <row r="57" spans="2:17" ht="18.75" customHeight="1" x14ac:dyDescent="0.25">
      <c r="B57" s="21"/>
      <c r="C57" s="202">
        <f t="shared" si="1"/>
        <v>0</v>
      </c>
      <c r="D57" s="79">
        <v>7</v>
      </c>
      <c r="E57" s="208" t="str">
        <f t="shared" si="6"/>
        <v>Evaluar la forma como elcrecimiento economico desigual y la inequidad generan conflictos, pero que existen alternativas de solucion negociada para evitar la violencia.</v>
      </c>
      <c r="F57" s="209"/>
      <c r="G57" s="209"/>
      <c r="H57" s="209"/>
      <c r="I57" s="209"/>
      <c r="J57" s="209"/>
      <c r="K57" s="210"/>
      <c r="L57" s="55" t="str">
        <f t="shared" si="2"/>
        <v>Trabajado</v>
      </c>
      <c r="M57" s="211" t="s">
        <v>282</v>
      </c>
      <c r="N57" s="212"/>
      <c r="O57" s="202">
        <f t="shared" si="3"/>
        <v>0</v>
      </c>
      <c r="P57" s="52">
        <f t="shared" si="4"/>
        <v>-3</v>
      </c>
      <c r="Q57" s="49">
        <f t="shared" si="5"/>
        <v>-3</v>
      </c>
    </row>
    <row r="58" spans="2:17" ht="18.75" customHeight="1" x14ac:dyDescent="0.25">
      <c r="B58" s="21"/>
      <c r="C58" s="202">
        <f t="shared" si="1"/>
        <v>0</v>
      </c>
      <c r="D58" s="79">
        <v>8</v>
      </c>
      <c r="E58" s="208">
        <f t="shared" si="6"/>
        <v>0</v>
      </c>
      <c r="F58" s="209"/>
      <c r="G58" s="209"/>
      <c r="H58" s="209"/>
      <c r="I58" s="209"/>
      <c r="J58" s="209"/>
      <c r="K58" s="210"/>
      <c r="L58" s="55">
        <f t="shared" si="2"/>
        <v>0</v>
      </c>
      <c r="M58" s="211"/>
      <c r="N58" s="212"/>
      <c r="O58" s="202">
        <f t="shared" si="3"/>
        <v>0</v>
      </c>
      <c r="P58" s="52">
        <f t="shared" si="4"/>
        <v>0</v>
      </c>
      <c r="Q58" s="49">
        <f t="shared" si="5"/>
        <v>0</v>
      </c>
    </row>
    <row r="59" spans="2:17" ht="18.75" customHeight="1" x14ac:dyDescent="0.25">
      <c r="B59" s="21"/>
      <c r="C59" s="202">
        <f t="shared" si="1"/>
        <v>0</v>
      </c>
      <c r="D59" s="79">
        <v>9</v>
      </c>
      <c r="E59" s="208">
        <f t="shared" si="6"/>
        <v>0</v>
      </c>
      <c r="F59" s="209"/>
      <c r="G59" s="209"/>
      <c r="H59" s="209"/>
      <c r="I59" s="209"/>
      <c r="J59" s="209"/>
      <c r="K59" s="210"/>
      <c r="L59" s="55">
        <f t="shared" si="2"/>
        <v>0</v>
      </c>
      <c r="M59" s="211"/>
      <c r="N59" s="212"/>
      <c r="O59" s="202">
        <f t="shared" si="3"/>
        <v>0</v>
      </c>
      <c r="P59" s="52">
        <f t="shared" si="4"/>
        <v>0</v>
      </c>
      <c r="Q59" s="49">
        <f t="shared" si="5"/>
        <v>0</v>
      </c>
    </row>
    <row r="60" spans="2:17" ht="18.75" customHeight="1" x14ac:dyDescent="0.25">
      <c r="B60" s="21"/>
      <c r="C60" s="202">
        <f t="shared" si="1"/>
        <v>0</v>
      </c>
      <c r="D60" s="79">
        <v>10</v>
      </c>
      <c r="E60" s="208">
        <f t="shared" si="6"/>
        <v>0</v>
      </c>
      <c r="F60" s="209"/>
      <c r="G60" s="209"/>
      <c r="H60" s="209"/>
      <c r="I60" s="209"/>
      <c r="J60" s="209"/>
      <c r="K60" s="210"/>
      <c r="L60" s="55">
        <f t="shared" si="2"/>
        <v>0</v>
      </c>
      <c r="M60" s="211"/>
      <c r="N60" s="212"/>
      <c r="O60" s="202">
        <f t="shared" si="3"/>
        <v>0</v>
      </c>
      <c r="P60" s="52">
        <f t="shared" si="4"/>
        <v>0</v>
      </c>
      <c r="Q60" s="49">
        <f t="shared" si="5"/>
        <v>0</v>
      </c>
    </row>
    <row r="61" spans="2:17" ht="18.75" customHeight="1" x14ac:dyDescent="0.25">
      <c r="B61" s="21"/>
      <c r="C61" s="202">
        <f t="shared" si="1"/>
        <v>0</v>
      </c>
      <c r="D61" s="79">
        <v>11</v>
      </c>
      <c r="E61" s="208">
        <f t="shared" si="6"/>
        <v>0</v>
      </c>
      <c r="F61" s="209"/>
      <c r="G61" s="209"/>
      <c r="H61" s="209"/>
      <c r="I61" s="209"/>
      <c r="J61" s="209"/>
      <c r="K61" s="210"/>
      <c r="L61" s="55">
        <f t="shared" si="2"/>
        <v>0</v>
      </c>
      <c r="M61" s="211"/>
      <c r="N61" s="212"/>
      <c r="O61" s="202">
        <f t="shared" si="3"/>
        <v>0</v>
      </c>
      <c r="P61" s="52">
        <f t="shared" si="4"/>
        <v>0</v>
      </c>
      <c r="Q61" s="49">
        <f t="shared" si="5"/>
        <v>0</v>
      </c>
    </row>
    <row r="62" spans="2:17" ht="18.75" customHeight="1" x14ac:dyDescent="0.25">
      <c r="B62" s="21"/>
      <c r="C62" s="202">
        <f t="shared" si="1"/>
        <v>0</v>
      </c>
      <c r="D62" s="79">
        <v>12</v>
      </c>
      <c r="E62" s="208">
        <f t="shared" si="6"/>
        <v>0</v>
      </c>
      <c r="F62" s="209"/>
      <c r="G62" s="209"/>
      <c r="H62" s="209"/>
      <c r="I62" s="209"/>
      <c r="J62" s="209"/>
      <c r="K62" s="210"/>
      <c r="L62" s="55">
        <f t="shared" si="2"/>
        <v>0</v>
      </c>
      <c r="M62" s="211"/>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565</v>
      </c>
      <c r="D80" s="88"/>
      <c r="E80" s="88"/>
      <c r="F80" s="88"/>
      <c r="G80" s="88"/>
      <c r="H80" s="88"/>
      <c r="I80" s="88"/>
      <c r="J80" s="88"/>
      <c r="K80" s="88"/>
      <c r="L80" s="88"/>
      <c r="M80" s="88"/>
      <c r="N80" s="88"/>
      <c r="O80" s="88"/>
      <c r="P80" s="22"/>
    </row>
    <row r="81" spans="2:16" ht="45" customHeight="1" x14ac:dyDescent="0.25">
      <c r="B81" s="21"/>
      <c r="C81" s="88"/>
      <c r="D81" s="88"/>
      <c r="E81" s="88"/>
      <c r="F81" s="88"/>
      <c r="G81" s="88"/>
      <c r="H81" s="88"/>
      <c r="I81" s="88"/>
      <c r="J81" s="88"/>
      <c r="K81" s="88"/>
      <c r="L81" s="88"/>
      <c r="M81" s="88"/>
      <c r="N81" s="88"/>
      <c r="O81" s="88"/>
      <c r="P81" s="22"/>
    </row>
    <row r="82" spans="2:16" ht="45" customHeight="1" x14ac:dyDescent="0.25">
      <c r="B82" s="21"/>
      <c r="C82" s="88"/>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35" priority="5">
      <formula>IF(L24=0,1,0)</formula>
    </cfRule>
  </conditionalFormatting>
  <conditionalFormatting sqref="E51:N70">
    <cfRule type="expression" dxfId="33" priority="1">
      <formula>IF(Q51&lt;0,1,0)</formula>
    </cfRule>
    <cfRule type="expression" dxfId="34" priority="4">
      <formula>IF(Q51&gt;0,1,0)</formula>
    </cfRule>
  </conditionalFormatting>
  <conditionalFormatting sqref="E51:K70">
    <cfRule type="expression" dxfId="32" priority="3">
      <formula>IF(E51=0,1,0)</formula>
    </cfRule>
  </conditionalFormatting>
  <conditionalFormatting sqref="L51:L70">
    <cfRule type="expression" dxfId="31" priority="2">
      <formula>IF(L51=0,1,0)</formula>
    </cfRule>
  </conditionalFormatting>
  <dataValidations count="3">
    <dataValidation type="list" allowBlank="1" showInputMessage="1" showErrorMessage="1" sqref="M51:N70" xr:uid="{7587236E-EE63-4FE8-835D-E4A386269A5D}">
      <formula1>INDIRECT(O24)</formula1>
    </dataValidation>
    <dataValidation type="list" allowBlank="1" showInputMessage="1" showErrorMessage="1" sqref="O24:O43" xr:uid="{B2C00225-A08B-4960-8A5E-E4A60668CCFA}">
      <formula1>Estado</formula1>
    </dataValidation>
    <dataValidation type="list" allowBlank="1" showInputMessage="1" showErrorMessage="1" sqref="N16" xr:uid="{6C8B6470-2F11-4CE7-840E-B7191E4BA8A8}">
      <formula1>Grado</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3591-A908-4AB6-BFC5-C98871C45A1C}">
  <dimension ref="B1:P80"/>
  <sheetViews>
    <sheetView workbookViewId="0">
      <selection activeCell="S10" sqref="S10"/>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358</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514</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82" t="s">
        <v>527</v>
      </c>
      <c r="G16" s="86"/>
      <c r="H16" s="86"/>
      <c r="I16" s="86"/>
      <c r="J16" s="86"/>
      <c r="K16" s="87"/>
      <c r="L16" s="76" t="s">
        <v>295</v>
      </c>
      <c r="M16" s="72"/>
      <c r="N16" s="82"/>
      <c r="O16" s="87"/>
      <c r="P16" s="22"/>
    </row>
    <row r="17" spans="2:16" ht="9" customHeight="1" thickTop="1" thickBot="1" x14ac:dyDescent="0.3">
      <c r="B17" s="21"/>
      <c r="P17" s="22"/>
    </row>
    <row r="18" spans="2:16" ht="16.5" thickTop="1" thickBot="1" x14ac:dyDescent="0.3">
      <c r="B18" s="21"/>
      <c r="C18" s="69"/>
      <c r="D18" s="85" t="s">
        <v>296</v>
      </c>
      <c r="E18" s="69"/>
      <c r="F18" s="82"/>
      <c r="G18" s="86" t="s">
        <v>566</v>
      </c>
      <c r="H18" s="86"/>
      <c r="I18" s="86"/>
      <c r="J18" s="86"/>
      <c r="K18" s="87"/>
      <c r="L18" s="76" t="s">
        <v>297</v>
      </c>
      <c r="M18" s="72"/>
      <c r="N18" s="82" t="s">
        <v>567</v>
      </c>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315" t="s">
        <v>568</v>
      </c>
      <c r="E26" s="176"/>
      <c r="F26" s="176"/>
      <c r="G26" s="176"/>
      <c r="H26" s="176"/>
      <c r="I26" s="176"/>
      <c r="J26" s="176"/>
      <c r="K26" s="176"/>
      <c r="L26" s="176"/>
      <c r="M26" s="176"/>
      <c r="N26" s="176"/>
      <c r="O26" s="177"/>
      <c r="P26" s="22"/>
    </row>
    <row r="27" spans="2:16" ht="18.75" customHeight="1" x14ac:dyDescent="0.25">
      <c r="B27" s="21"/>
      <c r="C27" s="79">
        <v>2</v>
      </c>
      <c r="D27" s="316" t="s">
        <v>569</v>
      </c>
      <c r="E27" s="160"/>
      <c r="F27" s="160"/>
      <c r="G27" s="160"/>
      <c r="H27" s="160"/>
      <c r="I27" s="160"/>
      <c r="J27" s="160"/>
      <c r="K27" s="160"/>
      <c r="L27" s="160"/>
      <c r="M27" s="160"/>
      <c r="N27" s="160"/>
      <c r="O27" s="161"/>
      <c r="P27" s="22"/>
    </row>
    <row r="28" spans="2:16" ht="18.75" customHeight="1" x14ac:dyDescent="0.25">
      <c r="B28" s="21"/>
      <c r="C28" s="79">
        <v>3</v>
      </c>
      <c r="D28" s="160" t="s">
        <v>570</v>
      </c>
      <c r="E28" s="160"/>
      <c r="F28" s="160"/>
      <c r="G28" s="160"/>
      <c r="H28" s="160"/>
      <c r="I28" s="160"/>
      <c r="J28" s="160"/>
      <c r="K28" s="160"/>
      <c r="L28" s="160"/>
      <c r="M28" s="160"/>
      <c r="N28" s="160"/>
      <c r="O28" s="161"/>
      <c r="P28" s="22"/>
    </row>
    <row r="29" spans="2:16" ht="18.75" customHeight="1" x14ac:dyDescent="0.25">
      <c r="B29" s="21"/>
      <c r="C29" s="79">
        <v>4</v>
      </c>
      <c r="D29" s="160" t="s">
        <v>571</v>
      </c>
      <c r="E29" s="160"/>
      <c r="F29" s="160"/>
      <c r="G29" s="160"/>
      <c r="H29" s="160"/>
      <c r="I29" s="160"/>
      <c r="J29" s="160"/>
      <c r="K29" s="160"/>
      <c r="L29" s="160"/>
      <c r="M29" s="160"/>
      <c r="N29" s="160"/>
      <c r="O29" s="161"/>
      <c r="P29" s="22"/>
    </row>
    <row r="30" spans="2:16" ht="18.75" customHeight="1" thickBot="1" x14ac:dyDescent="0.3">
      <c r="B30" s="21"/>
      <c r="C30" s="80">
        <v>5</v>
      </c>
      <c r="D30" s="166"/>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 xml:space="preserve">Analizar las características y situación actual de la biodiversidad natural y cultural de Colombia.
</v>
      </c>
      <c r="E38" s="173"/>
      <c r="F38" s="173"/>
      <c r="G38" s="173"/>
      <c r="H38" s="173"/>
      <c r="I38" s="174"/>
      <c r="J38" s="176" t="s">
        <v>572</v>
      </c>
      <c r="K38" s="176"/>
      <c r="L38" s="176"/>
      <c r="M38" s="176"/>
      <c r="N38" s="176"/>
      <c r="O38" s="177"/>
      <c r="P38" s="22"/>
    </row>
    <row r="39" spans="2:16" x14ac:dyDescent="0.25">
      <c r="B39" s="21"/>
      <c r="C39" s="79">
        <v>2</v>
      </c>
      <c r="D39" s="156" t="str">
        <f t="shared" ref="D39:D42" si="0">D27</f>
        <v xml:space="preserve">Establecer la forma como un Estado Social de derecho garantiza y promueve la práctica y el respecto de los derechos fundamentales .
Apropiar los mecanismos de defensa que existen en la constitución para favorecer la democracia participativa y la defensa de los derechos Humanos.
</v>
      </c>
      <c r="E39" s="157"/>
      <c r="F39" s="157"/>
      <c r="G39" s="157"/>
      <c r="H39" s="157"/>
      <c r="I39" s="158"/>
      <c r="J39" s="160"/>
      <c r="K39" s="160"/>
      <c r="L39" s="160"/>
      <c r="M39" s="160"/>
      <c r="N39" s="160"/>
      <c r="O39" s="161"/>
      <c r="P39" s="22"/>
    </row>
    <row r="40" spans="2:16" x14ac:dyDescent="0.25">
      <c r="B40" s="21"/>
      <c r="C40" s="79">
        <v>3</v>
      </c>
      <c r="D40" s="156" t="str">
        <f t="shared" si="0"/>
        <v>Establecer los mecanismos de defensa que existen en la constitución para favorecer la democracia participativa y la defensa de los derechos Humanos.</v>
      </c>
      <c r="E40" s="157"/>
      <c r="F40" s="157"/>
      <c r="G40" s="157"/>
      <c r="H40" s="157"/>
      <c r="I40" s="158"/>
      <c r="J40" s="160"/>
      <c r="K40" s="160"/>
      <c r="L40" s="160"/>
      <c r="M40" s="160"/>
      <c r="N40" s="160"/>
      <c r="O40" s="161"/>
      <c r="P40" s="22"/>
    </row>
    <row r="41" spans="2:16" x14ac:dyDescent="0.25">
      <c r="B41" s="21"/>
      <c r="C41" s="79">
        <v>4</v>
      </c>
      <c r="D41" s="156" t="str">
        <f t="shared" si="0"/>
        <v xml:space="preserve">Afianzar competencias ciudadanas </v>
      </c>
      <c r="E41" s="157"/>
      <c r="F41" s="157"/>
      <c r="G41" s="157"/>
      <c r="H41" s="157"/>
      <c r="I41" s="158"/>
      <c r="J41" s="160"/>
      <c r="K41" s="160"/>
      <c r="L41" s="160"/>
      <c r="M41" s="160"/>
      <c r="N41" s="160"/>
      <c r="O41" s="161"/>
      <c r="P41" s="22"/>
    </row>
    <row r="42" spans="2:16" ht="15.75" thickBot="1" x14ac:dyDescent="0.3">
      <c r="B42" s="21"/>
      <c r="C42" s="80">
        <v>5</v>
      </c>
      <c r="D42" s="162">
        <f t="shared" si="0"/>
        <v>0</v>
      </c>
      <c r="E42" s="163"/>
      <c r="F42" s="163"/>
      <c r="G42" s="163"/>
      <c r="H42" s="163"/>
      <c r="I42" s="164"/>
      <c r="J42" s="166"/>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 xml:space="preserve">Analizar las características y situación actual de la biodiversidad natural y cultural de Colombia.
</v>
      </c>
      <c r="E50" s="173"/>
      <c r="F50" s="173"/>
      <c r="G50" s="173"/>
      <c r="H50" s="173"/>
      <c r="I50" s="174"/>
      <c r="J50" s="176" t="s">
        <v>573</v>
      </c>
      <c r="K50" s="176"/>
      <c r="L50" s="176"/>
      <c r="M50" s="176"/>
      <c r="N50" s="176"/>
      <c r="O50" s="177"/>
      <c r="P50" s="22"/>
    </row>
    <row r="51" spans="2:16" x14ac:dyDescent="0.25">
      <c r="B51" s="21"/>
      <c r="C51" s="79">
        <v>2</v>
      </c>
      <c r="D51" s="156" t="str">
        <f t="shared" ref="D51:D54" si="1">D39</f>
        <v xml:space="preserve">Establecer la forma como un Estado Social de derecho garantiza y promueve la práctica y el respecto de los derechos fundamentales .
Apropiar los mecanismos de defensa que existen en la constitución para favorecer la democracia participativa y la defensa de los derechos Humanos.
</v>
      </c>
      <c r="E51" s="157"/>
      <c r="F51" s="157"/>
      <c r="G51" s="157"/>
      <c r="H51" s="157"/>
      <c r="I51" s="158"/>
      <c r="J51" s="160" t="s">
        <v>574</v>
      </c>
      <c r="K51" s="160"/>
      <c r="L51" s="160"/>
      <c r="M51" s="160"/>
      <c r="N51" s="160"/>
      <c r="O51" s="161"/>
      <c r="P51" s="22"/>
    </row>
    <row r="52" spans="2:16" x14ac:dyDescent="0.25">
      <c r="B52" s="21"/>
      <c r="C52" s="79">
        <v>3</v>
      </c>
      <c r="D52" s="156" t="str">
        <f t="shared" si="1"/>
        <v>Establecer los mecanismos de defensa que existen en la constitución para favorecer la democracia participativa y la defensa de los derechos Humanos.</v>
      </c>
      <c r="E52" s="157"/>
      <c r="F52" s="157"/>
      <c r="G52" s="157"/>
      <c r="H52" s="157"/>
      <c r="I52" s="158"/>
      <c r="J52" s="160"/>
      <c r="K52" s="160"/>
      <c r="L52" s="160"/>
      <c r="M52" s="160"/>
      <c r="N52" s="160"/>
      <c r="O52" s="161"/>
      <c r="P52" s="22"/>
    </row>
    <row r="53" spans="2:16" x14ac:dyDescent="0.25">
      <c r="B53" s="21"/>
      <c r="C53" s="79">
        <v>4</v>
      </c>
      <c r="D53" s="156" t="str">
        <f t="shared" si="1"/>
        <v xml:space="preserve">Afianzar competencias ciudadanas </v>
      </c>
      <c r="E53" s="157"/>
      <c r="F53" s="157"/>
      <c r="G53" s="157"/>
      <c r="H53" s="157"/>
      <c r="I53" s="158"/>
      <c r="J53" s="160"/>
      <c r="K53" s="160"/>
      <c r="L53" s="160"/>
      <c r="M53" s="160"/>
      <c r="N53" s="160"/>
      <c r="O53" s="161"/>
      <c r="P53" s="22"/>
    </row>
    <row r="54" spans="2:16" ht="15.75" thickBot="1" x14ac:dyDescent="0.3">
      <c r="B54" s="21"/>
      <c r="C54" s="80">
        <v>5</v>
      </c>
      <c r="D54" s="162">
        <f t="shared" si="1"/>
        <v>0</v>
      </c>
      <c r="E54" s="163"/>
      <c r="F54" s="163"/>
      <c r="G54" s="163"/>
      <c r="H54" s="163"/>
      <c r="I54" s="164"/>
      <c r="J54" s="166"/>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 xml:space="preserve">Analizar las características y situación actual de la biodiversidad natural y cultural de Colombia.
</v>
      </c>
      <c r="E62" s="173"/>
      <c r="F62" s="173"/>
      <c r="G62" s="173"/>
      <c r="H62" s="173"/>
      <c r="I62" s="174"/>
      <c r="J62" s="175" t="s">
        <v>575</v>
      </c>
      <c r="K62" s="176"/>
      <c r="L62" s="176"/>
      <c r="M62" s="177"/>
      <c r="N62" s="175"/>
      <c r="O62" s="177"/>
      <c r="P62" s="22"/>
    </row>
    <row r="63" spans="2:16" x14ac:dyDescent="0.25">
      <c r="B63" s="21"/>
      <c r="C63" s="79">
        <v>2</v>
      </c>
      <c r="D63" s="156" t="str">
        <f t="shared" ref="D63:D66" si="2">D51</f>
        <v xml:space="preserve">Establecer la forma como un Estado Social de derecho garantiza y promueve la práctica y el respecto de los derechos fundamentales .
Apropiar los mecanismos de defensa que existen en la constitución para favorecer la democracia participativa y la defensa de los derechos Humanos.
</v>
      </c>
      <c r="E63" s="157"/>
      <c r="F63" s="157"/>
      <c r="G63" s="157"/>
      <c r="H63" s="157"/>
      <c r="I63" s="158"/>
      <c r="J63" s="159" t="s">
        <v>576</v>
      </c>
      <c r="K63" s="160"/>
      <c r="L63" s="160"/>
      <c r="M63" s="161"/>
      <c r="N63" s="159"/>
      <c r="O63" s="161"/>
      <c r="P63" s="22"/>
    </row>
    <row r="64" spans="2:16" x14ac:dyDescent="0.25">
      <c r="B64" s="21"/>
      <c r="C64" s="79">
        <v>3</v>
      </c>
      <c r="D64" s="156" t="str">
        <f t="shared" si="2"/>
        <v>Establecer los mecanismos de defensa que existen en la constitución para favorecer la democracia participativa y la defensa de los derechos Humanos.</v>
      </c>
      <c r="E64" s="157"/>
      <c r="F64" s="157"/>
      <c r="G64" s="157"/>
      <c r="H64" s="157"/>
      <c r="I64" s="158"/>
      <c r="J64" s="159" t="s">
        <v>577</v>
      </c>
      <c r="K64" s="160"/>
      <c r="L64" s="160"/>
      <c r="M64" s="161"/>
      <c r="N64" s="159"/>
      <c r="O64" s="161"/>
      <c r="P64" s="22"/>
    </row>
    <row r="65" spans="2:16" x14ac:dyDescent="0.25">
      <c r="B65" s="21"/>
      <c r="C65" s="79">
        <v>4</v>
      </c>
      <c r="D65" s="156" t="str">
        <f t="shared" si="2"/>
        <v xml:space="preserve">Afianzar competencias ciudadanas </v>
      </c>
      <c r="E65" s="157"/>
      <c r="F65" s="157"/>
      <c r="G65" s="157"/>
      <c r="H65" s="157"/>
      <c r="I65" s="158"/>
      <c r="J65" s="159"/>
      <c r="K65" s="160"/>
      <c r="L65" s="160"/>
      <c r="M65" s="161"/>
      <c r="N65" s="159"/>
      <c r="O65" s="161"/>
      <c r="P65" s="22"/>
    </row>
    <row r="66" spans="2:16" ht="15.75" thickBot="1" x14ac:dyDescent="0.3">
      <c r="B66" s="21"/>
      <c r="C66" s="80">
        <v>5</v>
      </c>
      <c r="D66" s="162">
        <f t="shared" si="2"/>
        <v>0</v>
      </c>
      <c r="E66" s="163"/>
      <c r="F66" s="163"/>
      <c r="G66" s="163"/>
      <c r="H66" s="163"/>
      <c r="I66" s="164"/>
      <c r="J66" s="165"/>
      <c r="K66" s="166"/>
      <c r="L66" s="166"/>
      <c r="M66" s="167"/>
      <c r="N66" s="165"/>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 xml:space="preserve">Analizar las características y situación actual de la biodiversidad natural y cultural de Colombia.
</v>
      </c>
      <c r="E74" s="173"/>
      <c r="F74" s="173"/>
      <c r="G74" s="173"/>
      <c r="H74" s="173"/>
      <c r="I74" s="174"/>
      <c r="J74" s="175" t="s">
        <v>578</v>
      </c>
      <c r="K74" s="176"/>
      <c r="L74" s="176"/>
      <c r="M74" s="177"/>
      <c r="N74" s="175"/>
      <c r="O74" s="177"/>
      <c r="P74" s="22"/>
    </row>
    <row r="75" spans="2:16" x14ac:dyDescent="0.25">
      <c r="B75" s="21"/>
      <c r="C75" s="79">
        <v>2</v>
      </c>
      <c r="D75" s="156" t="str">
        <f t="shared" ref="D75:D78" si="3">D63</f>
        <v xml:space="preserve">Establecer la forma como un Estado Social de derecho garantiza y promueve la práctica y el respecto de los derechos fundamentales .
Apropiar los mecanismos de defensa que existen en la constitución para favorecer la democracia participativa y la defensa de los derechos Humanos.
</v>
      </c>
      <c r="E75" s="157"/>
      <c r="F75" s="157"/>
      <c r="G75" s="157"/>
      <c r="H75" s="157"/>
      <c r="I75" s="158"/>
      <c r="J75" s="159" t="s">
        <v>579</v>
      </c>
      <c r="K75" s="160"/>
      <c r="L75" s="160"/>
      <c r="M75" s="161"/>
      <c r="N75" s="159"/>
      <c r="O75" s="161"/>
      <c r="P75" s="22"/>
    </row>
    <row r="76" spans="2:16" x14ac:dyDescent="0.25">
      <c r="B76" s="21"/>
      <c r="C76" s="79">
        <v>3</v>
      </c>
      <c r="D76" s="156" t="str">
        <f t="shared" si="3"/>
        <v>Establecer los mecanismos de defensa que existen en la constitución para favorecer la democracia participativa y la defensa de los derechos Humanos.</v>
      </c>
      <c r="E76" s="157"/>
      <c r="F76" s="157"/>
      <c r="G76" s="157"/>
      <c r="H76" s="157"/>
      <c r="I76" s="158"/>
      <c r="J76" s="159" t="s">
        <v>580</v>
      </c>
      <c r="K76" s="160"/>
      <c r="L76" s="160"/>
      <c r="M76" s="161"/>
      <c r="N76" s="159"/>
      <c r="O76" s="161"/>
      <c r="P76" s="22"/>
    </row>
    <row r="77" spans="2:16" x14ac:dyDescent="0.25">
      <c r="B77" s="21"/>
      <c r="C77" s="79">
        <v>4</v>
      </c>
      <c r="D77" s="156" t="str">
        <f t="shared" si="3"/>
        <v xml:space="preserve">Afianzar competencias ciudadanas </v>
      </c>
      <c r="E77" s="157"/>
      <c r="F77" s="157"/>
      <c r="G77" s="157"/>
      <c r="H77" s="157"/>
      <c r="I77" s="158"/>
      <c r="J77" s="159" t="s">
        <v>581</v>
      </c>
      <c r="K77" s="160"/>
      <c r="L77" s="160"/>
      <c r="M77" s="161"/>
      <c r="N77" s="159"/>
      <c r="O77" s="161"/>
      <c r="P77" s="22"/>
    </row>
    <row r="78" spans="2:16" ht="15.75" thickBot="1" x14ac:dyDescent="0.3">
      <c r="B78" s="21"/>
      <c r="C78" s="80">
        <v>5</v>
      </c>
      <c r="D78" s="162">
        <f t="shared" si="3"/>
        <v>0</v>
      </c>
      <c r="E78" s="163"/>
      <c r="F78" s="163"/>
      <c r="G78" s="163"/>
      <c r="H78" s="163"/>
      <c r="I78" s="164"/>
      <c r="J78" s="165"/>
      <c r="K78" s="166"/>
      <c r="L78" s="166"/>
      <c r="M78" s="167"/>
      <c r="N78" s="165"/>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30" priority="4">
      <formula>IF(D38=0,1,0)</formula>
    </cfRule>
  </conditionalFormatting>
  <conditionalFormatting sqref="D50:D54">
    <cfRule type="expression" dxfId="29" priority="3">
      <formula>IF(D50=0,1,0)</formula>
    </cfRule>
  </conditionalFormatting>
  <conditionalFormatting sqref="D62:D66">
    <cfRule type="expression" dxfId="28" priority="2">
      <formula>IF(D62=0,1,0)</formula>
    </cfRule>
  </conditionalFormatting>
  <conditionalFormatting sqref="D74:D78">
    <cfRule type="expression" dxfId="27" priority="1">
      <formula>IF(D74=0,1,0)</formula>
    </cfRule>
  </conditionalFormatting>
  <dataValidations count="1">
    <dataValidation type="list" allowBlank="1" showInputMessage="1" showErrorMessage="1" sqref="N18 N16" xr:uid="{7D91A78C-3BE5-410D-A942-E6D64DE974ED}">
      <formula1>Grado</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389-6201-4200-9BE5-35FAA3070486}">
  <dimension ref="B1:Q84"/>
  <sheetViews>
    <sheetView tabSelected="1" workbookViewId="0">
      <selection activeCell="U16" sqref="U1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582</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331</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527</v>
      </c>
      <c r="G16" s="186"/>
      <c r="H16" s="186"/>
      <c r="I16" s="186"/>
      <c r="J16" s="186"/>
      <c r="K16" s="187"/>
      <c r="L16" s="76" t="s">
        <v>15</v>
      </c>
      <c r="M16" s="72"/>
      <c r="N16" s="151" t="s">
        <v>32</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583</v>
      </c>
      <c r="E24" s="131"/>
      <c r="F24" s="131"/>
      <c r="G24" s="132"/>
      <c r="H24" s="193"/>
      <c r="I24" s="72"/>
      <c r="J24" s="194"/>
      <c r="K24" s="78">
        <v>1</v>
      </c>
      <c r="L24" s="133" t="str">
        <f>D24</f>
        <v>Analizar la forma como los conflictos internos y la economia ilegal ocasionan dererioro ambiental e inestabilidad social y politica.</v>
      </c>
      <c r="M24" s="134"/>
      <c r="N24" s="135"/>
      <c r="O24" s="195" t="s">
        <v>19</v>
      </c>
      <c r="P24" s="22"/>
    </row>
    <row r="25" spans="2:16" ht="18.75" customHeight="1" x14ac:dyDescent="0.25">
      <c r="B25" s="21"/>
      <c r="C25" s="196">
        <v>2</v>
      </c>
      <c r="D25" s="116" t="s">
        <v>584</v>
      </c>
      <c r="E25" s="117"/>
      <c r="F25" s="117"/>
      <c r="G25" s="118"/>
      <c r="H25" s="193"/>
      <c r="I25" s="72"/>
      <c r="J25" s="194"/>
      <c r="K25" s="196">
        <v>2</v>
      </c>
      <c r="L25" s="119" t="str">
        <f t="shared" ref="L25:L43" si="0">D25</f>
        <v>Establecer las causas y consecuencias de la violencia politica y su impacto enlos ambitos social, politico, economico y cultural.</v>
      </c>
      <c r="M25" s="120"/>
      <c r="N25" s="121"/>
      <c r="O25" s="195" t="s">
        <v>19</v>
      </c>
      <c r="P25" s="22"/>
    </row>
    <row r="26" spans="2:16" ht="18.75" customHeight="1" x14ac:dyDescent="0.25">
      <c r="B26" s="21"/>
      <c r="C26" s="196">
        <v>3</v>
      </c>
      <c r="D26" s="116" t="s">
        <v>585</v>
      </c>
      <c r="E26" s="117"/>
      <c r="F26" s="117"/>
      <c r="G26" s="118"/>
      <c r="H26" s="193"/>
      <c r="I26" s="72"/>
      <c r="J26" s="194"/>
      <c r="K26" s="79">
        <v>3</v>
      </c>
      <c r="L26" s="119" t="str">
        <f t="shared" si="0"/>
        <v>Comprender que de la multitud de culturas que existen, algunas no van con nuestra manera de ser y de pensar, pero que un principio fundamental de convivencia es el respeto a las diferencias.</v>
      </c>
      <c r="M26" s="120"/>
      <c r="N26" s="121"/>
      <c r="O26" s="195" t="s">
        <v>19</v>
      </c>
      <c r="P26" s="22"/>
    </row>
    <row r="27" spans="2:16" ht="18.75" customHeight="1" x14ac:dyDescent="0.25">
      <c r="B27" s="21"/>
      <c r="C27" s="196">
        <v>4</v>
      </c>
      <c r="D27" s="116" t="s">
        <v>586</v>
      </c>
      <c r="E27" s="117"/>
      <c r="F27" s="117"/>
      <c r="G27" s="118"/>
      <c r="H27" s="193"/>
      <c r="I27" s="72"/>
      <c r="J27" s="194"/>
      <c r="K27" s="196">
        <v>4</v>
      </c>
      <c r="L27" s="119" t="s">
        <v>586</v>
      </c>
      <c r="M27" s="120"/>
      <c r="N27" s="121"/>
      <c r="O27" s="195" t="s">
        <v>24</v>
      </c>
      <c r="P27" s="22"/>
    </row>
    <row r="28" spans="2:16" ht="18.75" customHeight="1" x14ac:dyDescent="0.25">
      <c r="B28" s="21"/>
      <c r="C28" s="196">
        <v>5</v>
      </c>
      <c r="D28" s="116" t="s">
        <v>587</v>
      </c>
      <c r="E28" s="117"/>
      <c r="F28" s="117"/>
      <c r="G28" s="118"/>
      <c r="H28" s="193"/>
      <c r="I28" s="72"/>
      <c r="J28" s="194"/>
      <c r="K28" s="196">
        <v>5</v>
      </c>
      <c r="L28" s="119" t="str">
        <f t="shared" si="0"/>
        <v>Comprender que todo conflicto puede solucionarse pacificamente cuando las partes ponen su buena voluntad y anteponen el bien comun ante lo individual.</v>
      </c>
      <c r="M28" s="120"/>
      <c r="N28" s="121"/>
      <c r="O28" s="195" t="s">
        <v>19</v>
      </c>
      <c r="P28" s="22"/>
    </row>
    <row r="29" spans="2:16" ht="18.75" customHeight="1" x14ac:dyDescent="0.25">
      <c r="B29" s="21"/>
      <c r="C29" s="196">
        <v>6</v>
      </c>
      <c r="D29" s="116"/>
      <c r="E29" s="117"/>
      <c r="F29" s="117"/>
      <c r="G29" s="118"/>
      <c r="H29" s="193"/>
      <c r="I29" s="72"/>
      <c r="J29" s="194"/>
      <c r="K29" s="79">
        <v>6</v>
      </c>
      <c r="L29" s="119">
        <f t="shared" si="0"/>
        <v>0</v>
      </c>
      <c r="M29" s="120"/>
      <c r="N29" s="121"/>
      <c r="O29" s="195"/>
      <c r="P29" s="22"/>
    </row>
    <row r="30" spans="2:16" ht="18.75" customHeight="1" x14ac:dyDescent="0.25">
      <c r="B30" s="21"/>
      <c r="C30" s="196">
        <v>7</v>
      </c>
      <c r="D30" s="116"/>
      <c r="E30" s="117"/>
      <c r="F30" s="117"/>
      <c r="G30" s="118"/>
      <c r="H30" s="193"/>
      <c r="I30" s="72"/>
      <c r="J30" s="194"/>
      <c r="K30" s="196">
        <v>7</v>
      </c>
      <c r="L30" s="119">
        <f t="shared" si="0"/>
        <v>0</v>
      </c>
      <c r="M30" s="120"/>
      <c r="N30" s="121"/>
      <c r="O30" s="195"/>
      <c r="P30" s="22"/>
    </row>
    <row r="31" spans="2:16" ht="18.75" customHeight="1" x14ac:dyDescent="0.25">
      <c r="B31" s="21"/>
      <c r="C31" s="196">
        <v>8</v>
      </c>
      <c r="D31" s="116"/>
      <c r="E31" s="117"/>
      <c r="F31" s="117"/>
      <c r="G31" s="118"/>
      <c r="H31" s="193"/>
      <c r="I31" s="72"/>
      <c r="J31" s="194"/>
      <c r="K31" s="196">
        <v>8</v>
      </c>
      <c r="L31" s="119">
        <f t="shared" si="0"/>
        <v>0</v>
      </c>
      <c r="M31" s="120"/>
      <c r="N31" s="121"/>
      <c r="O31" s="195"/>
      <c r="P31" s="22"/>
    </row>
    <row r="32" spans="2:16" ht="18.75" customHeight="1" x14ac:dyDescent="0.25">
      <c r="B32" s="21"/>
      <c r="C32" s="196">
        <v>9</v>
      </c>
      <c r="D32" s="116"/>
      <c r="E32" s="117"/>
      <c r="F32" s="117"/>
      <c r="G32" s="118"/>
      <c r="H32" s="193"/>
      <c r="I32" s="72"/>
      <c r="J32" s="194"/>
      <c r="K32" s="79">
        <v>9</v>
      </c>
      <c r="L32" s="119">
        <f t="shared" si="0"/>
        <v>0</v>
      </c>
      <c r="M32" s="120"/>
      <c r="N32" s="121"/>
      <c r="O32" s="195"/>
      <c r="P32" s="22"/>
    </row>
    <row r="33" spans="2:16" ht="18.75" customHeight="1" x14ac:dyDescent="0.25">
      <c r="B33" s="21"/>
      <c r="C33" s="196">
        <v>10</v>
      </c>
      <c r="D33" s="116"/>
      <c r="E33" s="117"/>
      <c r="F33" s="117"/>
      <c r="G33" s="118"/>
      <c r="H33" s="193"/>
      <c r="I33" s="72"/>
      <c r="J33" s="194"/>
      <c r="K33" s="196">
        <v>10</v>
      </c>
      <c r="L33" s="119">
        <f t="shared" si="0"/>
        <v>0</v>
      </c>
      <c r="M33" s="120"/>
      <c r="N33" s="121"/>
      <c r="O33" s="195"/>
      <c r="P33" s="22"/>
    </row>
    <row r="34" spans="2:16" ht="18.75" customHeight="1" x14ac:dyDescent="0.25">
      <c r="B34" s="21"/>
      <c r="C34" s="196">
        <v>11</v>
      </c>
      <c r="D34" s="116"/>
      <c r="E34" s="117"/>
      <c r="F34" s="117"/>
      <c r="G34" s="118"/>
      <c r="H34" s="193"/>
      <c r="I34" s="72"/>
      <c r="J34" s="194"/>
      <c r="K34" s="196">
        <v>11</v>
      </c>
      <c r="L34" s="119">
        <f t="shared" si="0"/>
        <v>0</v>
      </c>
      <c r="M34" s="120"/>
      <c r="N34" s="121"/>
      <c r="O34" s="195"/>
      <c r="P34" s="22"/>
    </row>
    <row r="35" spans="2:16" ht="18.75" customHeight="1" x14ac:dyDescent="0.25">
      <c r="B35" s="21"/>
      <c r="C35" s="196">
        <v>12</v>
      </c>
      <c r="D35" s="116"/>
      <c r="E35" s="117"/>
      <c r="F35" s="117"/>
      <c r="G35" s="118"/>
      <c r="H35" s="193"/>
      <c r="I35" s="72"/>
      <c r="J35" s="194"/>
      <c r="K35" s="79">
        <v>12</v>
      </c>
      <c r="L35" s="119">
        <f t="shared" si="0"/>
        <v>0</v>
      </c>
      <c r="M35" s="120"/>
      <c r="N35" s="121"/>
      <c r="O35" s="195"/>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Analizar la forma como los conflictos internos y la economia ilegal ocasionan dererioro ambiental e inestabilidad social y politica.</v>
      </c>
      <c r="F51" s="204"/>
      <c r="G51" s="204"/>
      <c r="H51" s="204"/>
      <c r="I51" s="204"/>
      <c r="J51" s="204"/>
      <c r="K51" s="205"/>
      <c r="L51" s="63" t="str">
        <f>O24</f>
        <v>Trabajado</v>
      </c>
      <c r="M51" s="206" t="s">
        <v>282</v>
      </c>
      <c r="N51" s="207"/>
      <c r="O51" s="202">
        <f>IF(M51="Bajo",1,0)</f>
        <v>0</v>
      </c>
      <c r="P51" s="52">
        <f>IF(M51="Básico",-3,0)</f>
        <v>-3</v>
      </c>
      <c r="Q51" s="49">
        <f>C51+O51+P51</f>
        <v>-3</v>
      </c>
    </row>
    <row r="52" spans="2:17" ht="18.75" customHeight="1" x14ac:dyDescent="0.25">
      <c r="B52" s="21"/>
      <c r="C52" s="202">
        <f t="shared" ref="C52:C70" si="1">IF(L52="No trabajado",1,0)</f>
        <v>0</v>
      </c>
      <c r="D52" s="79">
        <v>2</v>
      </c>
      <c r="E52" s="208" t="str">
        <f>D25</f>
        <v>Establecer las causas y consecuencias de la violencia politica y su impacto enlos ambitos social, politico, economico y cultural.</v>
      </c>
      <c r="F52" s="209"/>
      <c r="G52" s="209"/>
      <c r="H52" s="209"/>
      <c r="I52" s="209"/>
      <c r="J52" s="209"/>
      <c r="K52" s="210"/>
      <c r="L52" s="55" t="str">
        <f t="shared" ref="L52:L70" si="2">O25</f>
        <v>Trabajado</v>
      </c>
      <c r="M52" s="211" t="s">
        <v>282</v>
      </c>
      <c r="N52" s="212"/>
      <c r="O52" s="202">
        <f t="shared" ref="O52:O70" si="3">IF(M52="Bajo",1,0)</f>
        <v>0</v>
      </c>
      <c r="P52" s="52">
        <f t="shared" ref="P52:P70" si="4">IF(M52="Básico",-3,0)</f>
        <v>-3</v>
      </c>
      <c r="Q52" s="49">
        <f t="shared" ref="Q52:Q70" si="5">C52+O52+P52</f>
        <v>-3</v>
      </c>
    </row>
    <row r="53" spans="2:17" ht="18.75" customHeight="1" x14ac:dyDescent="0.25">
      <c r="B53" s="21"/>
      <c r="C53" s="202">
        <f t="shared" si="1"/>
        <v>0</v>
      </c>
      <c r="D53" s="79">
        <v>3</v>
      </c>
      <c r="E53" s="208" t="str">
        <f t="shared" ref="E53:E70" si="6">D26</f>
        <v>Comprender que de la multitud de culturas que existen, algunas no van con nuestra manera de ser y de pensar, pero que un principio fundamental de convivencia es el respeto a las diferencias.</v>
      </c>
      <c r="F53" s="209"/>
      <c r="G53" s="209"/>
      <c r="H53" s="209"/>
      <c r="I53" s="209"/>
      <c r="J53" s="209"/>
      <c r="K53" s="210"/>
      <c r="L53" s="55" t="str">
        <f t="shared" si="2"/>
        <v>Trabajado</v>
      </c>
      <c r="M53" s="211" t="s">
        <v>282</v>
      </c>
      <c r="N53" s="212"/>
      <c r="O53" s="202">
        <f t="shared" si="3"/>
        <v>0</v>
      </c>
      <c r="P53" s="52">
        <f t="shared" si="4"/>
        <v>-3</v>
      </c>
      <c r="Q53" s="49">
        <f t="shared" si="5"/>
        <v>-3</v>
      </c>
    </row>
    <row r="54" spans="2:17" ht="18.75" customHeight="1" x14ac:dyDescent="0.25">
      <c r="B54" s="21"/>
      <c r="C54" s="202">
        <f t="shared" si="1"/>
        <v>1</v>
      </c>
      <c r="D54" s="79">
        <v>4</v>
      </c>
      <c r="E54" s="208" t="str">
        <f t="shared" si="6"/>
        <v>Evaluar la forma en los organismos multilaterales desarrollan una funcion integradora y globalizadora en pro de mantener la paz, el progreso y la conviencia.</v>
      </c>
      <c r="F54" s="209"/>
      <c r="G54" s="209"/>
      <c r="H54" s="209"/>
      <c r="I54" s="209"/>
      <c r="J54" s="209"/>
      <c r="K54" s="210"/>
      <c r="L54" s="55" t="str">
        <f t="shared" si="2"/>
        <v>No trabajado</v>
      </c>
      <c r="M54" s="211"/>
      <c r="N54" s="212"/>
      <c r="O54" s="202">
        <f t="shared" si="3"/>
        <v>0</v>
      </c>
      <c r="P54" s="52">
        <f t="shared" si="4"/>
        <v>0</v>
      </c>
      <c r="Q54" s="49">
        <f t="shared" si="5"/>
        <v>1</v>
      </c>
    </row>
    <row r="55" spans="2:17" ht="18.75" customHeight="1" x14ac:dyDescent="0.25">
      <c r="B55" s="21"/>
      <c r="C55" s="202">
        <f t="shared" si="1"/>
        <v>0</v>
      </c>
      <c r="D55" s="79">
        <v>5</v>
      </c>
      <c r="E55" s="208" t="str">
        <f t="shared" si="6"/>
        <v>Comprender que todo conflicto puede solucionarse pacificamente cuando las partes ponen su buena voluntad y anteponen el bien comun ante lo individual.</v>
      </c>
      <c r="F55" s="209"/>
      <c r="G55" s="209"/>
      <c r="H55" s="209"/>
      <c r="I55" s="209"/>
      <c r="J55" s="209"/>
      <c r="K55" s="210"/>
      <c r="L55" s="55" t="str">
        <f t="shared" si="2"/>
        <v>Trabajado</v>
      </c>
      <c r="M55" s="211" t="s">
        <v>282</v>
      </c>
      <c r="N55" s="212"/>
      <c r="O55" s="202">
        <f t="shared" si="3"/>
        <v>0</v>
      </c>
      <c r="P55" s="52">
        <f t="shared" si="4"/>
        <v>-3</v>
      </c>
      <c r="Q55" s="49">
        <f t="shared" si="5"/>
        <v>-3</v>
      </c>
    </row>
    <row r="56" spans="2:17" ht="18.75" customHeight="1" x14ac:dyDescent="0.25">
      <c r="B56" s="21"/>
      <c r="C56" s="202">
        <f t="shared" si="1"/>
        <v>0</v>
      </c>
      <c r="D56" s="79">
        <v>6</v>
      </c>
      <c r="E56" s="208">
        <f t="shared" si="6"/>
        <v>0</v>
      </c>
      <c r="F56" s="209"/>
      <c r="G56" s="209"/>
      <c r="H56" s="209"/>
      <c r="I56" s="209"/>
      <c r="J56" s="209"/>
      <c r="K56" s="210"/>
      <c r="L56" s="55">
        <f t="shared" si="2"/>
        <v>0</v>
      </c>
      <c r="M56" s="211"/>
      <c r="N56" s="212"/>
      <c r="O56" s="202">
        <f t="shared" si="3"/>
        <v>0</v>
      </c>
      <c r="P56" s="52">
        <f t="shared" si="4"/>
        <v>0</v>
      </c>
      <c r="Q56" s="49">
        <f t="shared" si="5"/>
        <v>0</v>
      </c>
    </row>
    <row r="57" spans="2:17" ht="18.75" customHeight="1" x14ac:dyDescent="0.25">
      <c r="B57" s="21"/>
      <c r="C57" s="202">
        <f t="shared" si="1"/>
        <v>0</v>
      </c>
      <c r="D57" s="79">
        <v>7</v>
      </c>
      <c r="E57" s="208">
        <f t="shared" si="6"/>
        <v>0</v>
      </c>
      <c r="F57" s="209"/>
      <c r="G57" s="209"/>
      <c r="H57" s="209"/>
      <c r="I57" s="209"/>
      <c r="J57" s="209"/>
      <c r="K57" s="210"/>
      <c r="L57" s="55">
        <f t="shared" si="2"/>
        <v>0</v>
      </c>
      <c r="M57" s="211"/>
      <c r="N57" s="212"/>
      <c r="O57" s="202">
        <f t="shared" si="3"/>
        <v>0</v>
      </c>
      <c r="P57" s="52">
        <f t="shared" si="4"/>
        <v>0</v>
      </c>
      <c r="Q57" s="49">
        <f t="shared" si="5"/>
        <v>0</v>
      </c>
    </row>
    <row r="58" spans="2:17" ht="18.75" customHeight="1" x14ac:dyDescent="0.25">
      <c r="B58" s="21"/>
      <c r="C58" s="202">
        <f t="shared" si="1"/>
        <v>0</v>
      </c>
      <c r="D58" s="79">
        <v>8</v>
      </c>
      <c r="E58" s="208">
        <f t="shared" si="6"/>
        <v>0</v>
      </c>
      <c r="F58" s="209"/>
      <c r="G58" s="209"/>
      <c r="H58" s="209"/>
      <c r="I58" s="209"/>
      <c r="J58" s="209"/>
      <c r="K58" s="210"/>
      <c r="L58" s="55">
        <f t="shared" si="2"/>
        <v>0</v>
      </c>
      <c r="M58" s="211"/>
      <c r="N58" s="212"/>
      <c r="O58" s="202">
        <f t="shared" si="3"/>
        <v>0</v>
      </c>
      <c r="P58" s="52">
        <f t="shared" si="4"/>
        <v>0</v>
      </c>
      <c r="Q58" s="49">
        <f t="shared" si="5"/>
        <v>0</v>
      </c>
    </row>
    <row r="59" spans="2:17" ht="18.75" customHeight="1" x14ac:dyDescent="0.25">
      <c r="B59" s="21"/>
      <c r="C59" s="202">
        <f t="shared" si="1"/>
        <v>0</v>
      </c>
      <c r="D59" s="79">
        <v>9</v>
      </c>
      <c r="E59" s="208">
        <f t="shared" si="6"/>
        <v>0</v>
      </c>
      <c r="F59" s="209"/>
      <c r="G59" s="209"/>
      <c r="H59" s="209"/>
      <c r="I59" s="209"/>
      <c r="J59" s="209"/>
      <c r="K59" s="210"/>
      <c r="L59" s="55">
        <f t="shared" si="2"/>
        <v>0</v>
      </c>
      <c r="M59" s="211"/>
      <c r="N59" s="212"/>
      <c r="O59" s="202">
        <f t="shared" si="3"/>
        <v>0</v>
      </c>
      <c r="P59" s="52">
        <f t="shared" si="4"/>
        <v>0</v>
      </c>
      <c r="Q59" s="49">
        <f t="shared" si="5"/>
        <v>0</v>
      </c>
    </row>
    <row r="60" spans="2:17" ht="18.75" customHeight="1" x14ac:dyDescent="0.25">
      <c r="B60" s="21"/>
      <c r="C60" s="202">
        <f t="shared" si="1"/>
        <v>0</v>
      </c>
      <c r="D60" s="79">
        <v>10</v>
      </c>
      <c r="E60" s="208">
        <f t="shared" si="6"/>
        <v>0</v>
      </c>
      <c r="F60" s="209"/>
      <c r="G60" s="209"/>
      <c r="H60" s="209"/>
      <c r="I60" s="209"/>
      <c r="J60" s="209"/>
      <c r="K60" s="210"/>
      <c r="L60" s="55">
        <f t="shared" si="2"/>
        <v>0</v>
      </c>
      <c r="M60" s="211"/>
      <c r="N60" s="212"/>
      <c r="O60" s="202">
        <f t="shared" si="3"/>
        <v>0</v>
      </c>
      <c r="P60" s="52">
        <f t="shared" si="4"/>
        <v>0</v>
      </c>
      <c r="Q60" s="49">
        <f t="shared" si="5"/>
        <v>0</v>
      </c>
    </row>
    <row r="61" spans="2:17" ht="18.75" customHeight="1" x14ac:dyDescent="0.25">
      <c r="B61" s="21"/>
      <c r="C61" s="202">
        <f t="shared" si="1"/>
        <v>0</v>
      </c>
      <c r="D61" s="79">
        <v>11</v>
      </c>
      <c r="E61" s="208">
        <f t="shared" si="6"/>
        <v>0</v>
      </c>
      <c r="F61" s="209"/>
      <c r="G61" s="209"/>
      <c r="H61" s="209"/>
      <c r="I61" s="209"/>
      <c r="J61" s="209"/>
      <c r="K61" s="210"/>
      <c r="L61" s="55">
        <f t="shared" si="2"/>
        <v>0</v>
      </c>
      <c r="M61" s="211"/>
      <c r="N61" s="212"/>
      <c r="O61" s="202">
        <f t="shared" si="3"/>
        <v>0</v>
      </c>
      <c r="P61" s="52">
        <f t="shared" si="4"/>
        <v>0</v>
      </c>
      <c r="Q61" s="49">
        <f t="shared" si="5"/>
        <v>0</v>
      </c>
    </row>
    <row r="62" spans="2:17" ht="18.75" customHeight="1" x14ac:dyDescent="0.25">
      <c r="B62" s="21"/>
      <c r="C62" s="202">
        <f t="shared" si="1"/>
        <v>0</v>
      </c>
      <c r="D62" s="79">
        <v>12</v>
      </c>
      <c r="E62" s="208">
        <f t="shared" si="6"/>
        <v>0</v>
      </c>
      <c r="F62" s="209"/>
      <c r="G62" s="209"/>
      <c r="H62" s="209"/>
      <c r="I62" s="209"/>
      <c r="J62" s="209"/>
      <c r="K62" s="210"/>
      <c r="L62" s="55">
        <f t="shared" si="2"/>
        <v>0</v>
      </c>
      <c r="M62" s="211"/>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588</v>
      </c>
      <c r="D80" s="88"/>
      <c r="E80" s="88"/>
      <c r="F80" s="88"/>
      <c r="G80" s="88"/>
      <c r="H80" s="88"/>
      <c r="I80" s="88"/>
      <c r="J80" s="88"/>
      <c r="K80" s="88"/>
      <c r="L80" s="88"/>
      <c r="M80" s="88"/>
      <c r="N80" s="88"/>
      <c r="O80" s="88"/>
      <c r="P80" s="22"/>
    </row>
    <row r="81" spans="2:16" ht="45" customHeight="1" x14ac:dyDescent="0.25">
      <c r="B81" s="21"/>
      <c r="C81" s="88"/>
      <c r="D81" s="88"/>
      <c r="E81" s="88"/>
      <c r="F81" s="88"/>
      <c r="G81" s="88"/>
      <c r="H81" s="88"/>
      <c r="I81" s="88"/>
      <c r="J81" s="88"/>
      <c r="K81" s="88"/>
      <c r="L81" s="88"/>
      <c r="M81" s="88"/>
      <c r="N81" s="88"/>
      <c r="O81" s="88"/>
      <c r="P81" s="22"/>
    </row>
    <row r="82" spans="2:16" ht="45" customHeight="1" x14ac:dyDescent="0.25">
      <c r="B82" s="21"/>
      <c r="C82" s="88"/>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26" priority="5">
      <formula>IF(L24=0,1,0)</formula>
    </cfRule>
  </conditionalFormatting>
  <conditionalFormatting sqref="E51:N70">
    <cfRule type="expression" dxfId="24" priority="1">
      <formula>IF(Q51&lt;0,1,0)</formula>
    </cfRule>
    <cfRule type="expression" dxfId="25" priority="4">
      <formula>IF(Q51&gt;0,1,0)</formula>
    </cfRule>
  </conditionalFormatting>
  <conditionalFormatting sqref="E51:K70">
    <cfRule type="expression" dxfId="23" priority="3">
      <formula>IF(E51=0,1,0)</formula>
    </cfRule>
  </conditionalFormatting>
  <conditionalFormatting sqref="L51:L70">
    <cfRule type="expression" dxfId="22" priority="2">
      <formula>IF(L51=0,1,0)</formula>
    </cfRule>
  </conditionalFormatting>
  <dataValidations count="3">
    <dataValidation type="list" allowBlank="1" showInputMessage="1" showErrorMessage="1" sqref="M51:N70" xr:uid="{C93FE1A8-8C4B-49EF-9BDD-FDEC57C061E8}">
      <formula1>INDIRECT(O24)</formula1>
    </dataValidation>
    <dataValidation type="list" allowBlank="1" showInputMessage="1" showErrorMessage="1" sqref="O24:O43" xr:uid="{95FBB6F7-4B8B-47DE-AF96-A453EE3190E4}">
      <formula1>Estado</formula1>
    </dataValidation>
    <dataValidation type="list" allowBlank="1" showInputMessage="1" showErrorMessage="1" sqref="N16" xr:uid="{BD8449DB-FC3F-4525-A426-676BC2D4C9F5}">
      <formula1>Grado</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959C-0903-4C3E-AE58-92F3AFBBDB52}">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358</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514</v>
      </c>
      <c r="G9" s="183"/>
      <c r="H9" s="183"/>
      <c r="I9" s="183"/>
      <c r="J9" s="183"/>
      <c r="K9" s="184"/>
      <c r="L9" s="85" t="s">
        <v>14</v>
      </c>
      <c r="M9" s="72"/>
      <c r="N9" s="144" t="s">
        <v>331</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82"/>
      <c r="G16" s="86" t="s">
        <v>589</v>
      </c>
      <c r="H16" s="86"/>
      <c r="I16" s="86"/>
      <c r="J16" s="86"/>
      <c r="K16" s="87"/>
      <c r="L16" s="76" t="s">
        <v>295</v>
      </c>
      <c r="M16" s="72"/>
      <c r="N16" s="82"/>
      <c r="O16" s="87"/>
      <c r="P16" s="22"/>
    </row>
    <row r="17" spans="2:16" ht="9" customHeight="1" thickTop="1" thickBot="1" x14ac:dyDescent="0.3">
      <c r="B17" s="21"/>
      <c r="P17" s="22"/>
    </row>
    <row r="18" spans="2:16" ht="16.5" thickTop="1" thickBot="1" x14ac:dyDescent="0.3">
      <c r="B18" s="21"/>
      <c r="C18" s="69"/>
      <c r="D18" s="85" t="s">
        <v>296</v>
      </c>
      <c r="E18" s="69"/>
      <c r="F18" s="82"/>
      <c r="G18" s="86" t="s">
        <v>590</v>
      </c>
      <c r="H18" s="86"/>
      <c r="I18" s="86"/>
      <c r="J18" s="86"/>
      <c r="K18" s="87"/>
      <c r="L18" s="76" t="s">
        <v>297</v>
      </c>
      <c r="M18" s="72"/>
      <c r="N18" s="82" t="s">
        <v>567</v>
      </c>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176" t="s">
        <v>591</v>
      </c>
      <c r="E26" s="176"/>
      <c r="F26" s="176"/>
      <c r="G26" s="176"/>
      <c r="H26" s="176"/>
      <c r="I26" s="176"/>
      <c r="J26" s="176"/>
      <c r="K26" s="176"/>
      <c r="L26" s="176"/>
      <c r="M26" s="176"/>
      <c r="N26" s="176"/>
      <c r="O26" s="177"/>
      <c r="P26" s="22"/>
    </row>
    <row r="27" spans="2:16" ht="18.75" customHeight="1" x14ac:dyDescent="0.25">
      <c r="B27" s="21"/>
      <c r="C27" s="79">
        <v>2</v>
      </c>
      <c r="D27" s="160" t="s">
        <v>585</v>
      </c>
      <c r="E27" s="160"/>
      <c r="F27" s="160"/>
      <c r="G27" s="160"/>
      <c r="H27" s="160"/>
      <c r="I27" s="160"/>
      <c r="J27" s="160"/>
      <c r="K27" s="160"/>
      <c r="L27" s="160"/>
      <c r="M27" s="160"/>
      <c r="N27" s="160"/>
      <c r="O27" s="161"/>
      <c r="P27" s="22"/>
    </row>
    <row r="28" spans="2:16" ht="18.75" customHeight="1" x14ac:dyDescent="0.25">
      <c r="B28" s="21"/>
      <c r="C28" s="79">
        <v>3</v>
      </c>
      <c r="D28" s="160" t="s">
        <v>592</v>
      </c>
      <c r="E28" s="160"/>
      <c r="F28" s="160"/>
      <c r="G28" s="160"/>
      <c r="H28" s="160"/>
      <c r="I28" s="160"/>
      <c r="J28" s="160"/>
      <c r="K28" s="160"/>
      <c r="L28" s="160"/>
      <c r="M28" s="160"/>
      <c r="N28" s="160"/>
      <c r="O28" s="161"/>
      <c r="P28" s="22"/>
    </row>
    <row r="29" spans="2:16" ht="18.75" customHeight="1" x14ac:dyDescent="0.25">
      <c r="B29" s="21"/>
      <c r="C29" s="79">
        <v>4</v>
      </c>
      <c r="D29" s="160" t="s">
        <v>593</v>
      </c>
      <c r="E29" s="160"/>
      <c r="F29" s="160"/>
      <c r="G29" s="160"/>
      <c r="H29" s="160"/>
      <c r="I29" s="160"/>
      <c r="J29" s="160"/>
      <c r="K29" s="160"/>
      <c r="L29" s="160"/>
      <c r="M29" s="160"/>
      <c r="N29" s="160"/>
      <c r="O29" s="161"/>
      <c r="P29" s="22"/>
    </row>
    <row r="30" spans="2:16" ht="18.75" customHeight="1" thickBot="1" x14ac:dyDescent="0.3">
      <c r="B30" s="21"/>
      <c r="C30" s="80">
        <v>5</v>
      </c>
      <c r="D30" s="166" t="s">
        <v>543</v>
      </c>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Establecer las causas y consecuencias de la violencia política y su impacto en los ámbitos social, político, económico y cultural.</v>
      </c>
      <c r="E38" s="173"/>
      <c r="F38" s="173"/>
      <c r="G38" s="173"/>
      <c r="H38" s="173"/>
      <c r="I38" s="174"/>
      <c r="J38" s="176" t="s">
        <v>594</v>
      </c>
      <c r="K38" s="176"/>
      <c r="L38" s="176"/>
      <c r="M38" s="176"/>
      <c r="N38" s="176"/>
      <c r="O38" s="177"/>
      <c r="P38" s="22"/>
    </row>
    <row r="39" spans="2:16" x14ac:dyDescent="0.25">
      <c r="B39" s="21"/>
      <c r="C39" s="79">
        <v>2</v>
      </c>
      <c r="D39" s="156" t="str">
        <f t="shared" ref="D39:D42" si="0">D27</f>
        <v>Comprender que de la multitud de culturas que existen, algunas no van con nuestra manera de ser y de pensar, pero que un principio fundamental de convivencia es el respeto a las diferencias.</v>
      </c>
      <c r="E39" s="157"/>
      <c r="F39" s="157"/>
      <c r="G39" s="157"/>
      <c r="H39" s="157"/>
      <c r="I39" s="158"/>
      <c r="J39" s="160"/>
      <c r="K39" s="160"/>
      <c r="L39" s="160"/>
      <c r="M39" s="160"/>
      <c r="N39" s="160"/>
      <c r="O39" s="161"/>
      <c r="P39" s="22"/>
    </row>
    <row r="40" spans="2:16" x14ac:dyDescent="0.25">
      <c r="B40" s="21"/>
      <c r="C40" s="79">
        <v>3</v>
      </c>
      <c r="D40" s="156" t="str">
        <f t="shared" si="0"/>
        <v>Evaluar la forma en los organismos multilaterales desarrollan una función integradora y globalizadora en pro de mantener la paz, el progreso y la convivencia.</v>
      </c>
      <c r="E40" s="157"/>
      <c r="F40" s="157"/>
      <c r="G40" s="157"/>
      <c r="H40" s="157"/>
      <c r="I40" s="158"/>
      <c r="J40" s="160"/>
      <c r="K40" s="160"/>
      <c r="L40" s="160"/>
      <c r="M40" s="160"/>
      <c r="N40" s="160"/>
      <c r="O40" s="161"/>
      <c r="P40" s="22"/>
    </row>
    <row r="41" spans="2:16" x14ac:dyDescent="0.25">
      <c r="B41" s="21"/>
      <c r="C41" s="79">
        <v>4</v>
      </c>
      <c r="D41" s="156" t="str">
        <f t="shared" si="0"/>
        <v>Comprender que todo conflicto puede solucionarse pacíficamente cuando las partes ponen su buena voluntad y anteponen el bien común ante lo individual.</v>
      </c>
      <c r="E41" s="157"/>
      <c r="F41" s="157"/>
      <c r="G41" s="157"/>
      <c r="H41" s="157"/>
      <c r="I41" s="158"/>
      <c r="J41" s="160"/>
      <c r="K41" s="160"/>
      <c r="L41" s="160"/>
      <c r="M41" s="160"/>
      <c r="N41" s="160"/>
      <c r="O41" s="161"/>
      <c r="P41" s="22"/>
    </row>
    <row r="42" spans="2:16" ht="15.75" thickBot="1" x14ac:dyDescent="0.3">
      <c r="B42" s="21"/>
      <c r="C42" s="80">
        <v>5</v>
      </c>
      <c r="D42" s="162" t="str">
        <f t="shared" si="0"/>
        <v>Afianzar competencias ciudadanas</v>
      </c>
      <c r="E42" s="163"/>
      <c r="F42" s="163"/>
      <c r="G42" s="163"/>
      <c r="H42" s="163"/>
      <c r="I42" s="164"/>
      <c r="J42" s="166"/>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Establecer las causas y consecuencias de la violencia política y su impacto en los ámbitos social, político, económico y cultural.</v>
      </c>
      <c r="E50" s="173"/>
      <c r="F50" s="173"/>
      <c r="G50" s="173"/>
      <c r="H50" s="173"/>
      <c r="I50" s="174"/>
      <c r="J50" s="176" t="s">
        <v>595</v>
      </c>
      <c r="K50" s="176"/>
      <c r="L50" s="176"/>
      <c r="M50" s="176"/>
      <c r="N50" s="176"/>
      <c r="O50" s="177"/>
      <c r="P50" s="22"/>
    </row>
    <row r="51" spans="2:16" x14ac:dyDescent="0.25">
      <c r="B51" s="21"/>
      <c r="C51" s="79">
        <v>2</v>
      </c>
      <c r="D51" s="156" t="str">
        <f t="shared" ref="D51:D54" si="1">D39</f>
        <v>Comprender que de la multitud de culturas que existen, algunas no van con nuestra manera de ser y de pensar, pero que un principio fundamental de convivencia es el respeto a las diferencias.</v>
      </c>
      <c r="E51" s="157"/>
      <c r="F51" s="157"/>
      <c r="G51" s="157"/>
      <c r="H51" s="157"/>
      <c r="I51" s="158"/>
      <c r="J51" s="316" t="s">
        <v>596</v>
      </c>
      <c r="K51" s="160"/>
      <c r="L51" s="160"/>
      <c r="M51" s="160"/>
      <c r="N51" s="160"/>
      <c r="O51" s="161"/>
      <c r="P51" s="22"/>
    </row>
    <row r="52" spans="2:16" x14ac:dyDescent="0.25">
      <c r="B52" s="21"/>
      <c r="C52" s="79">
        <v>3</v>
      </c>
      <c r="D52" s="156" t="str">
        <f t="shared" si="1"/>
        <v>Evaluar la forma en los organismos multilaterales desarrollan una función integradora y globalizadora en pro de mantener la paz, el progreso y la convivencia.</v>
      </c>
      <c r="E52" s="157"/>
      <c r="F52" s="157"/>
      <c r="G52" s="157"/>
      <c r="H52" s="157"/>
      <c r="I52" s="158"/>
      <c r="J52" s="160"/>
      <c r="K52" s="160"/>
      <c r="L52" s="160"/>
      <c r="M52" s="160"/>
      <c r="N52" s="160"/>
      <c r="O52" s="161"/>
      <c r="P52" s="22"/>
    </row>
    <row r="53" spans="2:16" x14ac:dyDescent="0.25">
      <c r="B53" s="21"/>
      <c r="C53" s="79">
        <v>4</v>
      </c>
      <c r="D53" s="156" t="str">
        <f t="shared" si="1"/>
        <v>Comprender que todo conflicto puede solucionarse pacíficamente cuando las partes ponen su buena voluntad y anteponen el bien común ante lo individual.</v>
      </c>
      <c r="E53" s="157"/>
      <c r="F53" s="157"/>
      <c r="G53" s="157"/>
      <c r="H53" s="157"/>
      <c r="I53" s="158"/>
      <c r="J53" s="160"/>
      <c r="K53" s="160"/>
      <c r="L53" s="160"/>
      <c r="M53" s="160"/>
      <c r="N53" s="160"/>
      <c r="O53" s="161"/>
      <c r="P53" s="22"/>
    </row>
    <row r="54" spans="2:16" ht="15.75" thickBot="1" x14ac:dyDescent="0.3">
      <c r="B54" s="21"/>
      <c r="C54" s="80">
        <v>5</v>
      </c>
      <c r="D54" s="162" t="str">
        <f t="shared" si="1"/>
        <v>Afianzar competencias ciudadanas</v>
      </c>
      <c r="E54" s="163"/>
      <c r="F54" s="163"/>
      <c r="G54" s="163"/>
      <c r="H54" s="163"/>
      <c r="I54" s="164"/>
      <c r="J54" s="166"/>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Establecer las causas y consecuencias de la violencia política y su impacto en los ámbitos social, político, económico y cultural.</v>
      </c>
      <c r="E62" s="173"/>
      <c r="F62" s="173"/>
      <c r="G62" s="173"/>
      <c r="H62" s="173"/>
      <c r="I62" s="174"/>
      <c r="J62" s="175" t="s">
        <v>597</v>
      </c>
      <c r="K62" s="176"/>
      <c r="L62" s="176"/>
      <c r="M62" s="177"/>
      <c r="N62" s="175"/>
      <c r="O62" s="177"/>
      <c r="P62" s="22"/>
    </row>
    <row r="63" spans="2:16" x14ac:dyDescent="0.25">
      <c r="B63" s="21"/>
      <c r="C63" s="79">
        <v>2</v>
      </c>
      <c r="D63" s="156" t="str">
        <f t="shared" ref="D63:D66" si="2">D51</f>
        <v>Comprender que de la multitud de culturas que existen, algunas no van con nuestra manera de ser y de pensar, pero que un principio fundamental de convivencia es el respeto a las diferencias.</v>
      </c>
      <c r="E63" s="157"/>
      <c r="F63" s="157"/>
      <c r="G63" s="157"/>
      <c r="H63" s="157"/>
      <c r="I63" s="158"/>
      <c r="J63" s="159" t="s">
        <v>598</v>
      </c>
      <c r="K63" s="160"/>
      <c r="L63" s="160"/>
      <c r="M63" s="161"/>
      <c r="N63" s="159"/>
      <c r="O63" s="161"/>
      <c r="P63" s="22"/>
    </row>
    <row r="64" spans="2:16" x14ac:dyDescent="0.25">
      <c r="B64" s="21"/>
      <c r="C64" s="79">
        <v>3</v>
      </c>
      <c r="D64" s="156" t="str">
        <f t="shared" si="2"/>
        <v>Evaluar la forma en los organismos multilaterales desarrollan una función integradora y globalizadora en pro de mantener la paz, el progreso y la convivencia.</v>
      </c>
      <c r="E64" s="157"/>
      <c r="F64" s="157"/>
      <c r="G64" s="157"/>
      <c r="H64" s="157"/>
      <c r="I64" s="158"/>
      <c r="J64" s="159" t="s">
        <v>599</v>
      </c>
      <c r="K64" s="160"/>
      <c r="L64" s="160"/>
      <c r="M64" s="161"/>
      <c r="N64" s="159"/>
      <c r="O64" s="161"/>
      <c r="P64" s="22"/>
    </row>
    <row r="65" spans="2:16" x14ac:dyDescent="0.25">
      <c r="B65" s="21"/>
      <c r="C65" s="79">
        <v>4</v>
      </c>
      <c r="D65" s="156" t="str">
        <f t="shared" si="2"/>
        <v>Comprender que todo conflicto puede solucionarse pacíficamente cuando las partes ponen su buena voluntad y anteponen el bien común ante lo individual.</v>
      </c>
      <c r="E65" s="157"/>
      <c r="F65" s="157"/>
      <c r="G65" s="157"/>
      <c r="H65" s="157"/>
      <c r="I65" s="158"/>
      <c r="J65" s="159" t="s">
        <v>600</v>
      </c>
      <c r="K65" s="160"/>
      <c r="L65" s="160"/>
      <c r="M65" s="161"/>
      <c r="N65" s="159"/>
      <c r="O65" s="161"/>
      <c r="P65" s="22"/>
    </row>
    <row r="66" spans="2:16" ht="15.75" thickBot="1" x14ac:dyDescent="0.3">
      <c r="B66" s="21"/>
      <c r="C66" s="80">
        <v>5</v>
      </c>
      <c r="D66" s="162" t="str">
        <f t="shared" si="2"/>
        <v>Afianzar competencias ciudadanas</v>
      </c>
      <c r="E66" s="163"/>
      <c r="F66" s="163"/>
      <c r="G66" s="163"/>
      <c r="H66" s="163"/>
      <c r="I66" s="164"/>
      <c r="J66" s="165"/>
      <c r="K66" s="166"/>
      <c r="L66" s="166"/>
      <c r="M66" s="167"/>
      <c r="N66" s="165"/>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Establecer las causas y consecuencias de la violencia política y su impacto en los ámbitos social, político, económico y cultural.</v>
      </c>
      <c r="E74" s="173"/>
      <c r="F74" s="173"/>
      <c r="G74" s="173"/>
      <c r="H74" s="173"/>
      <c r="I74" s="174"/>
      <c r="J74" s="175" t="s">
        <v>601</v>
      </c>
      <c r="K74" s="176"/>
      <c r="L74" s="176"/>
      <c r="M74" s="177"/>
      <c r="N74" s="175"/>
      <c r="O74" s="177"/>
      <c r="P74" s="22"/>
    </row>
    <row r="75" spans="2:16" x14ac:dyDescent="0.25">
      <c r="B75" s="21"/>
      <c r="C75" s="79">
        <v>2</v>
      </c>
      <c r="D75" s="156" t="str">
        <f t="shared" ref="D75:D78" si="3">D63</f>
        <v>Comprender que de la multitud de culturas que existen, algunas no van con nuestra manera de ser y de pensar, pero que un principio fundamental de convivencia es el respeto a las diferencias.</v>
      </c>
      <c r="E75" s="157"/>
      <c r="F75" s="157"/>
      <c r="G75" s="157"/>
      <c r="H75" s="157"/>
      <c r="I75" s="158"/>
      <c r="J75" s="159" t="s">
        <v>602</v>
      </c>
      <c r="K75" s="160"/>
      <c r="L75" s="160"/>
      <c r="M75" s="161"/>
      <c r="N75" s="159"/>
      <c r="O75" s="161"/>
      <c r="P75" s="22"/>
    </row>
    <row r="76" spans="2:16" x14ac:dyDescent="0.25">
      <c r="B76" s="21"/>
      <c r="C76" s="79">
        <v>3</v>
      </c>
      <c r="D76" s="156" t="str">
        <f t="shared" si="3"/>
        <v>Evaluar la forma en los organismos multilaterales desarrollan una función integradora y globalizadora en pro de mantener la paz, el progreso y la convivencia.</v>
      </c>
      <c r="E76" s="157"/>
      <c r="F76" s="157"/>
      <c r="G76" s="157"/>
      <c r="H76" s="157"/>
      <c r="I76" s="158"/>
      <c r="J76" s="159" t="s">
        <v>603</v>
      </c>
      <c r="K76" s="160"/>
      <c r="L76" s="160"/>
      <c r="M76" s="161"/>
      <c r="N76" s="159"/>
      <c r="O76" s="161"/>
      <c r="P76" s="22"/>
    </row>
    <row r="77" spans="2:16" x14ac:dyDescent="0.25">
      <c r="B77" s="21"/>
      <c r="C77" s="79">
        <v>4</v>
      </c>
      <c r="D77" s="156" t="str">
        <f t="shared" si="3"/>
        <v>Comprender que todo conflicto puede solucionarse pacíficamente cuando las partes ponen su buena voluntad y anteponen el bien común ante lo individual.</v>
      </c>
      <c r="E77" s="157"/>
      <c r="F77" s="157"/>
      <c r="G77" s="157"/>
      <c r="H77" s="157"/>
      <c r="I77" s="158"/>
      <c r="J77" s="159" t="s">
        <v>604</v>
      </c>
      <c r="K77" s="160"/>
      <c r="L77" s="160"/>
      <c r="M77" s="161"/>
      <c r="N77" s="159"/>
      <c r="O77" s="161"/>
      <c r="P77" s="22"/>
    </row>
    <row r="78" spans="2:16" ht="15.75" thickBot="1" x14ac:dyDescent="0.3">
      <c r="B78" s="21"/>
      <c r="C78" s="80">
        <v>5</v>
      </c>
      <c r="D78" s="162" t="str">
        <f t="shared" si="3"/>
        <v>Afianzar competencias ciudadanas</v>
      </c>
      <c r="E78" s="163"/>
      <c r="F78" s="163"/>
      <c r="G78" s="163"/>
      <c r="H78" s="163"/>
      <c r="I78" s="164"/>
      <c r="J78" s="165" t="s">
        <v>605</v>
      </c>
      <c r="K78" s="166"/>
      <c r="L78" s="166"/>
      <c r="M78" s="167"/>
      <c r="N78" s="165"/>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21" priority="4">
      <formula>IF(D38=0,1,0)</formula>
    </cfRule>
  </conditionalFormatting>
  <conditionalFormatting sqref="D50:D54">
    <cfRule type="expression" dxfId="20" priority="3">
      <formula>IF(D50=0,1,0)</formula>
    </cfRule>
  </conditionalFormatting>
  <conditionalFormatting sqref="D62:D66">
    <cfRule type="expression" dxfId="19" priority="2">
      <formula>IF(D62=0,1,0)</formula>
    </cfRule>
  </conditionalFormatting>
  <conditionalFormatting sqref="D74:D78">
    <cfRule type="expression" dxfId="18" priority="1">
      <formula>IF(D74=0,1,0)</formula>
    </cfRule>
  </conditionalFormatting>
  <dataValidations count="1">
    <dataValidation type="list" allowBlank="1" showInputMessage="1" showErrorMessage="1" sqref="N18 N16" xr:uid="{075583B6-A3F0-4CDB-BBC6-CA628F23804E}">
      <formula1>Grado</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7D8-7B64-42F2-BACD-830381EFD7DE}">
  <dimension ref="B1:Q84"/>
  <sheetViews>
    <sheetView workbookViewId="0">
      <selection activeCell="S21" sqref="S21"/>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606</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606</v>
      </c>
      <c r="G16" s="186"/>
      <c r="H16" s="186"/>
      <c r="I16" s="186"/>
      <c r="J16" s="186"/>
      <c r="K16" s="187"/>
      <c r="L16" s="76" t="s">
        <v>15</v>
      </c>
      <c r="M16" s="72"/>
      <c r="N16" s="151" t="s">
        <v>607</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608</v>
      </c>
      <c r="E24" s="131"/>
      <c r="F24" s="131"/>
      <c r="G24" s="132"/>
      <c r="H24" s="193"/>
      <c r="I24" s="72"/>
      <c r="J24" s="194"/>
      <c r="K24" s="78">
        <v>1</v>
      </c>
      <c r="L24" s="133" t="s">
        <v>608</v>
      </c>
      <c r="M24" s="134"/>
      <c r="N24" s="135"/>
      <c r="O24" s="195" t="s">
        <v>19</v>
      </c>
      <c r="P24" s="22"/>
    </row>
    <row r="25" spans="2:16" ht="18.75" customHeight="1" x14ac:dyDescent="0.25">
      <c r="B25" s="21"/>
      <c r="C25" s="196">
        <v>2</v>
      </c>
      <c r="D25" s="116" t="s">
        <v>609</v>
      </c>
      <c r="E25" s="117"/>
      <c r="F25" s="117"/>
      <c r="G25" s="118"/>
      <c r="H25" s="193"/>
      <c r="I25" s="72"/>
      <c r="J25" s="194"/>
      <c r="K25" s="196">
        <v>2</v>
      </c>
      <c r="L25" s="119" t="s">
        <v>609</v>
      </c>
      <c r="M25" s="120"/>
      <c r="N25" s="121"/>
      <c r="O25" s="195" t="s">
        <v>24</v>
      </c>
      <c r="P25" s="22"/>
    </row>
    <row r="26" spans="2:16" ht="18.75" customHeight="1" x14ac:dyDescent="0.25">
      <c r="B26" s="21"/>
      <c r="C26" s="196">
        <v>3</v>
      </c>
      <c r="D26" s="116" t="s">
        <v>610</v>
      </c>
      <c r="E26" s="117"/>
      <c r="F26" s="117"/>
      <c r="G26" s="118"/>
      <c r="H26" s="193"/>
      <c r="I26" s="72"/>
      <c r="J26" s="194"/>
      <c r="K26" s="79">
        <v>3</v>
      </c>
      <c r="L26" s="119" t="s">
        <v>610</v>
      </c>
      <c r="M26" s="120"/>
      <c r="N26" s="121"/>
      <c r="O26" s="195" t="s">
        <v>19</v>
      </c>
      <c r="P26" s="22"/>
    </row>
    <row r="27" spans="2:16" ht="18.75" customHeight="1" x14ac:dyDescent="0.25">
      <c r="B27" s="21"/>
      <c r="C27" s="196">
        <v>4</v>
      </c>
      <c r="D27" s="116" t="s">
        <v>611</v>
      </c>
      <c r="E27" s="117"/>
      <c r="F27" s="117"/>
      <c r="G27" s="118"/>
      <c r="H27" s="193"/>
      <c r="I27" s="72"/>
      <c r="J27" s="194"/>
      <c r="K27" s="196">
        <v>4</v>
      </c>
      <c r="L27" s="119" t="str">
        <f>D27</f>
        <v>Emplea vocabulario cotidiano para expresar sus habitos diarios en producciones orales y escritas.</v>
      </c>
      <c r="M27" s="120"/>
      <c r="N27" s="121"/>
      <c r="O27" s="195" t="s">
        <v>19</v>
      </c>
      <c r="P27" s="22"/>
    </row>
    <row r="28" spans="2:16" ht="18.75" customHeight="1" x14ac:dyDescent="0.25">
      <c r="B28" s="21"/>
      <c r="C28" s="196">
        <v>5</v>
      </c>
      <c r="D28" s="116" t="s">
        <v>612</v>
      </c>
      <c r="E28" s="117"/>
      <c r="F28" s="117"/>
      <c r="G28" s="118"/>
      <c r="H28" s="193"/>
      <c r="I28" s="72"/>
      <c r="J28" s="194"/>
      <c r="K28" s="196">
        <v>5</v>
      </c>
      <c r="L28" s="119" t="str">
        <f t="shared" ref="L28:L43" si="0">D28</f>
        <v xml:space="preserve">Reconoce y emplea las distintas estructuras de los MODAL VERBS. </v>
      </c>
      <c r="M28" s="120"/>
      <c r="N28" s="121"/>
      <c r="O28" s="195" t="s">
        <v>19</v>
      </c>
      <c r="P28" s="22"/>
    </row>
    <row r="29" spans="2:16" ht="18.75" customHeight="1" x14ac:dyDescent="0.25">
      <c r="B29" s="21"/>
      <c r="C29" s="196">
        <v>6</v>
      </c>
      <c r="D29" s="116" t="s">
        <v>613</v>
      </c>
      <c r="E29" s="117"/>
      <c r="F29" s="117"/>
      <c r="G29" s="118"/>
      <c r="H29" s="193"/>
      <c r="I29" s="72"/>
      <c r="J29" s="194"/>
      <c r="K29" s="79">
        <v>6</v>
      </c>
      <c r="L29" s="119" t="str">
        <f t="shared" si="0"/>
        <v xml:space="preserve"> Construye oraciones empleando LIKES AND DISLIKES y distintas expresiones de HOBBIES AND LEISSURES en producciones orales (PODCAST) y escritas. </v>
      </c>
      <c r="M29" s="120"/>
      <c r="N29" s="121"/>
      <c r="O29" s="195" t="s">
        <v>19</v>
      </c>
      <c r="P29" s="22"/>
    </row>
    <row r="30" spans="2:16" ht="18.75" customHeight="1" x14ac:dyDescent="0.25">
      <c r="B30" s="21"/>
      <c r="C30" s="196">
        <v>7</v>
      </c>
      <c r="D30" s="116" t="s">
        <v>614</v>
      </c>
      <c r="E30" s="117"/>
      <c r="F30" s="117"/>
      <c r="G30" s="118"/>
      <c r="H30" s="193"/>
      <c r="I30" s="72"/>
      <c r="J30" s="194"/>
      <c r="K30" s="196">
        <v>7</v>
      </c>
      <c r="L30" s="119" t="str">
        <f t="shared" si="0"/>
        <v>Reconoce pharasal verbs  y los emplea en situaciones cotidianas en producciones orales y escritas.</v>
      </c>
      <c r="M30" s="120"/>
      <c r="N30" s="121"/>
      <c r="O30" s="195" t="s">
        <v>24</v>
      </c>
      <c r="P30" s="22"/>
    </row>
    <row r="31" spans="2:16" ht="18.75" customHeight="1" x14ac:dyDescent="0.25">
      <c r="B31" s="21"/>
      <c r="C31" s="196">
        <v>8</v>
      </c>
      <c r="D31" s="116" t="s">
        <v>615</v>
      </c>
      <c r="E31" s="117"/>
      <c r="F31" s="117"/>
      <c r="G31" s="118"/>
      <c r="H31" s="193"/>
      <c r="I31" s="72"/>
      <c r="J31" s="194"/>
      <c r="K31" s="196">
        <v>8</v>
      </c>
      <c r="L31" s="119" t="str">
        <f t="shared" si="0"/>
        <v xml:space="preserve">Reconoce y emplea las distintas estructuras gramaticales en la elaboración de textos cortos. </v>
      </c>
      <c r="M31" s="120"/>
      <c r="N31" s="121"/>
      <c r="O31" s="195" t="s">
        <v>19</v>
      </c>
      <c r="P31" s="22"/>
    </row>
    <row r="32" spans="2:16" ht="18.75" customHeight="1" x14ac:dyDescent="0.25">
      <c r="B32" s="21"/>
      <c r="C32" s="196">
        <v>9</v>
      </c>
      <c r="D32" s="116" t="s">
        <v>616</v>
      </c>
      <c r="E32" s="117"/>
      <c r="F32" s="117"/>
      <c r="G32" s="118"/>
      <c r="H32" s="193"/>
      <c r="I32" s="72"/>
      <c r="J32" s="194"/>
      <c r="K32" s="79">
        <v>9</v>
      </c>
      <c r="L32" s="119" t="str">
        <f t="shared" si="0"/>
        <v xml:space="preserve">Construye oraciones empleando vocabulario relacionado con THE SOLAR SYSTEM y SPACE en producciones orales (PODCAST) y escritas. </v>
      </c>
      <c r="M32" s="120"/>
      <c r="N32" s="121"/>
      <c r="O32" s="195" t="s">
        <v>19</v>
      </c>
      <c r="P32" s="22"/>
    </row>
    <row r="33" spans="2:16" ht="18.75" customHeight="1" x14ac:dyDescent="0.25">
      <c r="B33" s="21"/>
      <c r="C33" s="196">
        <v>10</v>
      </c>
      <c r="D33" s="116" t="s">
        <v>617</v>
      </c>
      <c r="E33" s="117"/>
      <c r="F33" s="117"/>
      <c r="G33" s="118"/>
      <c r="H33" s="193"/>
      <c r="I33" s="72"/>
      <c r="J33" s="194"/>
      <c r="K33" s="196">
        <v>10</v>
      </c>
      <c r="L33" s="119" t="str">
        <f t="shared" si="0"/>
        <v xml:space="preserve">Produce fácilmente textos sencillos (describir, narrar, argumentar) utilizando normas gramaticales con vocabulario familiar comunicando ideas, sentimientos, y emociones. Del mismo modo, realiza PODCASTS empleando distintas estructuras para validar sus ideas. </v>
      </c>
      <c r="M33" s="120"/>
      <c r="N33" s="121"/>
      <c r="O33" s="195" t="s">
        <v>19</v>
      </c>
      <c r="P33" s="22"/>
    </row>
    <row r="34" spans="2:16" ht="18.75" customHeight="1" x14ac:dyDescent="0.25">
      <c r="B34" s="21"/>
      <c r="C34" s="196">
        <v>11</v>
      </c>
      <c r="D34" s="116" t="s">
        <v>618</v>
      </c>
      <c r="E34" s="117"/>
      <c r="F34" s="117"/>
      <c r="G34" s="118"/>
      <c r="H34" s="193"/>
      <c r="I34" s="72"/>
      <c r="J34" s="194"/>
      <c r="K34" s="196">
        <v>11</v>
      </c>
      <c r="L34" s="119" t="str">
        <f t="shared" si="0"/>
        <v xml:space="preserve">Lee y comprende textos descriptivos, narrativos y argumentativos con el fin de sacar ideas principales y secundarias y compartir temas de interés. </v>
      </c>
      <c r="M34" s="120"/>
      <c r="N34" s="121"/>
      <c r="O34" s="195" t="s">
        <v>19</v>
      </c>
      <c r="P34" s="22"/>
    </row>
    <row r="35" spans="2:16" ht="18.75" customHeight="1" x14ac:dyDescent="0.25">
      <c r="B35" s="21"/>
      <c r="C35" s="196">
        <v>12</v>
      </c>
      <c r="D35" s="116" t="s">
        <v>619</v>
      </c>
      <c r="E35" s="117"/>
      <c r="F35" s="117"/>
      <c r="G35" s="118"/>
      <c r="H35" s="193"/>
      <c r="I35" s="72"/>
      <c r="J35" s="194"/>
      <c r="K35" s="79">
        <v>12</v>
      </c>
      <c r="L35" s="119" t="str">
        <f t="shared" si="0"/>
        <v>Emplea expresiones relacionadas con Hobbies and Lesissure activities para ampliar su descripción personal ante su entorno de forma oral y escrita.</v>
      </c>
      <c r="M35" s="120"/>
      <c r="N35" s="121"/>
      <c r="O35" s="195" t="s">
        <v>19</v>
      </c>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Construye con facilidad textos cortos usando vocabulario familiar y normas gramaticales para la formación del plural</v>
      </c>
      <c r="F51" s="204"/>
      <c r="G51" s="204"/>
      <c r="H51" s="204"/>
      <c r="I51" s="204"/>
      <c r="J51" s="204"/>
      <c r="K51" s="205"/>
      <c r="L51" s="63" t="str">
        <f>O24</f>
        <v>Trabajado</v>
      </c>
      <c r="M51" s="206" t="s">
        <v>281</v>
      </c>
      <c r="N51" s="207"/>
      <c r="O51" s="202">
        <f>IF(M51="Bajo",1,0)</f>
        <v>0</v>
      </c>
      <c r="P51" s="52">
        <f>IF(M51="Básico",-3,0)</f>
        <v>0</v>
      </c>
      <c r="Q51" s="49">
        <f>C51+O51+P51</f>
        <v>0</v>
      </c>
    </row>
    <row r="52" spans="2:17" ht="18.75" customHeight="1" x14ac:dyDescent="0.25">
      <c r="B52" s="21"/>
      <c r="C52" s="202">
        <f t="shared" ref="C52:C70" si="1">IF(L52="No trabajado",1,0)</f>
        <v>1</v>
      </c>
      <c r="D52" s="79">
        <v>2</v>
      </c>
      <c r="E52" s="208" t="str">
        <f>D25</f>
        <v>Reconoce y aplica la estructura del presente simple en oraciones sencillas</v>
      </c>
      <c r="F52" s="209"/>
      <c r="G52" s="209"/>
      <c r="H52" s="209"/>
      <c r="I52" s="209"/>
      <c r="J52" s="209"/>
      <c r="K52" s="210"/>
      <c r="L52" s="55" t="str">
        <f t="shared" ref="L52:L70" si="2">O25</f>
        <v>No trabajado</v>
      </c>
      <c r="M52" s="211" t="s">
        <v>282</v>
      </c>
      <c r="N52" s="212"/>
      <c r="O52" s="202">
        <f t="shared" ref="O52:O70" si="3">IF(M52="Bajo",1,0)</f>
        <v>0</v>
      </c>
      <c r="P52" s="52">
        <f t="shared" ref="P52:P70" si="4">IF(M52="Básico",-3,0)</f>
        <v>-3</v>
      </c>
      <c r="Q52" s="49">
        <f t="shared" ref="Q52:Q70" si="5">C52+O52+P52</f>
        <v>-2</v>
      </c>
    </row>
    <row r="53" spans="2:17" ht="18.75" customHeight="1" x14ac:dyDescent="0.25">
      <c r="B53" s="21"/>
      <c r="C53" s="202">
        <f t="shared" si="1"/>
        <v>0</v>
      </c>
      <c r="D53" s="79">
        <v>3</v>
      </c>
      <c r="E53" s="208" t="str">
        <f t="shared" ref="E53:E70" si="6">D26</f>
        <v>Diseña su rutina diaria empleando estructuras gramaticales vistas y empleando adverbios de frecuencia</v>
      </c>
      <c r="F53" s="209"/>
      <c r="G53" s="209"/>
      <c r="H53" s="209"/>
      <c r="I53" s="209"/>
      <c r="J53" s="209"/>
      <c r="K53" s="210"/>
      <c r="L53" s="55" t="str">
        <f t="shared" si="2"/>
        <v>Trabajado</v>
      </c>
      <c r="M53" s="211" t="s">
        <v>282</v>
      </c>
      <c r="N53" s="212"/>
      <c r="O53" s="202">
        <f t="shared" si="3"/>
        <v>0</v>
      </c>
      <c r="P53" s="52">
        <f t="shared" si="4"/>
        <v>-3</v>
      </c>
      <c r="Q53" s="49">
        <f t="shared" si="5"/>
        <v>-3</v>
      </c>
    </row>
    <row r="54" spans="2:17" ht="18.75" customHeight="1" x14ac:dyDescent="0.25">
      <c r="B54" s="21"/>
      <c r="C54" s="202">
        <f t="shared" si="1"/>
        <v>0</v>
      </c>
      <c r="D54" s="79">
        <v>4</v>
      </c>
      <c r="E54" s="208" t="str">
        <f t="shared" si="6"/>
        <v>Emplea vocabulario cotidiano para expresar sus habitos diarios en producciones orales y escritas.</v>
      </c>
      <c r="F54" s="209"/>
      <c r="G54" s="209"/>
      <c r="H54" s="209"/>
      <c r="I54" s="209"/>
      <c r="J54" s="209"/>
      <c r="K54" s="210"/>
      <c r="L54" s="55" t="str">
        <f t="shared" si="2"/>
        <v>Trabajado</v>
      </c>
      <c r="M54" s="211" t="s">
        <v>281</v>
      </c>
      <c r="N54" s="212"/>
      <c r="O54" s="202">
        <f t="shared" si="3"/>
        <v>0</v>
      </c>
      <c r="P54" s="52">
        <f t="shared" si="4"/>
        <v>0</v>
      </c>
      <c r="Q54" s="49">
        <f t="shared" si="5"/>
        <v>0</v>
      </c>
    </row>
    <row r="55" spans="2:17" ht="18.75" customHeight="1" x14ac:dyDescent="0.25">
      <c r="B55" s="21"/>
      <c r="C55" s="202">
        <f t="shared" si="1"/>
        <v>0</v>
      </c>
      <c r="D55" s="79">
        <v>5</v>
      </c>
      <c r="E55" s="208" t="str">
        <f t="shared" si="6"/>
        <v xml:space="preserve">Reconoce y emplea las distintas estructuras de los MODAL VERBS. </v>
      </c>
      <c r="F55" s="209"/>
      <c r="G55" s="209"/>
      <c r="H55" s="209"/>
      <c r="I55" s="209"/>
      <c r="J55" s="209"/>
      <c r="K55" s="210"/>
      <c r="L55" s="55" t="str">
        <f t="shared" si="2"/>
        <v>Trabajado</v>
      </c>
      <c r="M55" s="211" t="s">
        <v>282</v>
      </c>
      <c r="N55" s="212"/>
      <c r="O55" s="202">
        <f t="shared" si="3"/>
        <v>0</v>
      </c>
      <c r="P55" s="52">
        <f t="shared" si="4"/>
        <v>-3</v>
      </c>
      <c r="Q55" s="49">
        <f t="shared" si="5"/>
        <v>-3</v>
      </c>
    </row>
    <row r="56" spans="2:17" ht="18.75" customHeight="1" x14ac:dyDescent="0.25">
      <c r="B56" s="21"/>
      <c r="C56" s="202">
        <f t="shared" si="1"/>
        <v>0</v>
      </c>
      <c r="D56" s="79">
        <v>6</v>
      </c>
      <c r="E56" s="208" t="str">
        <f t="shared" si="6"/>
        <v xml:space="preserve"> Construye oraciones empleando LIKES AND DISLIKES y distintas expresiones de HOBBIES AND LEISSURES en producciones orales (PODCAST) y escritas. </v>
      </c>
      <c r="F56" s="209"/>
      <c r="G56" s="209"/>
      <c r="H56" s="209"/>
      <c r="I56" s="209"/>
      <c r="J56" s="209"/>
      <c r="K56" s="210"/>
      <c r="L56" s="55" t="str">
        <f t="shared" si="2"/>
        <v>Trabajado</v>
      </c>
      <c r="M56" s="211" t="s">
        <v>281</v>
      </c>
      <c r="N56" s="212"/>
      <c r="O56" s="202">
        <f t="shared" si="3"/>
        <v>0</v>
      </c>
      <c r="P56" s="52">
        <f t="shared" si="4"/>
        <v>0</v>
      </c>
      <c r="Q56" s="49">
        <f t="shared" si="5"/>
        <v>0</v>
      </c>
    </row>
    <row r="57" spans="2:17" ht="18.75" customHeight="1" x14ac:dyDescent="0.25">
      <c r="B57" s="21"/>
      <c r="C57" s="202">
        <f t="shared" si="1"/>
        <v>1</v>
      </c>
      <c r="D57" s="79">
        <v>7</v>
      </c>
      <c r="E57" s="208" t="str">
        <f t="shared" si="6"/>
        <v>Reconoce pharasal verbs  y los emplea en situaciones cotidianas en producciones orales y escritas.</v>
      </c>
      <c r="F57" s="209"/>
      <c r="G57" s="209"/>
      <c r="H57" s="209"/>
      <c r="I57" s="209"/>
      <c r="J57" s="209"/>
      <c r="K57" s="210"/>
      <c r="L57" s="55" t="str">
        <f t="shared" si="2"/>
        <v>No trabajado</v>
      </c>
      <c r="M57" s="211"/>
      <c r="N57" s="212"/>
      <c r="O57" s="202">
        <f t="shared" si="3"/>
        <v>0</v>
      </c>
      <c r="P57" s="52">
        <f t="shared" si="4"/>
        <v>0</v>
      </c>
      <c r="Q57" s="49">
        <f t="shared" si="5"/>
        <v>1</v>
      </c>
    </row>
    <row r="58" spans="2:17" ht="18.75" customHeight="1" x14ac:dyDescent="0.25">
      <c r="B58" s="21"/>
      <c r="C58" s="202">
        <f t="shared" si="1"/>
        <v>0</v>
      </c>
      <c r="D58" s="79">
        <v>8</v>
      </c>
      <c r="E58" s="208" t="str">
        <f t="shared" si="6"/>
        <v xml:space="preserve">Reconoce y emplea las distintas estructuras gramaticales en la elaboración de textos cortos. </v>
      </c>
      <c r="F58" s="209"/>
      <c r="G58" s="209"/>
      <c r="H58" s="209"/>
      <c r="I58" s="209"/>
      <c r="J58" s="209"/>
      <c r="K58" s="210"/>
      <c r="L58" s="55" t="str">
        <f t="shared" si="2"/>
        <v>Trabajado</v>
      </c>
      <c r="M58" s="211" t="s">
        <v>282</v>
      </c>
      <c r="N58" s="212"/>
      <c r="O58" s="202">
        <f t="shared" si="3"/>
        <v>0</v>
      </c>
      <c r="P58" s="52">
        <f t="shared" si="4"/>
        <v>-3</v>
      </c>
      <c r="Q58" s="49">
        <f t="shared" si="5"/>
        <v>-3</v>
      </c>
    </row>
    <row r="59" spans="2:17" ht="18.75" customHeight="1" x14ac:dyDescent="0.25">
      <c r="B59" s="21"/>
      <c r="C59" s="202">
        <f t="shared" si="1"/>
        <v>0</v>
      </c>
      <c r="D59" s="79">
        <v>9</v>
      </c>
      <c r="E59" s="208" t="str">
        <f t="shared" si="6"/>
        <v xml:space="preserve">Construye oraciones empleando vocabulario relacionado con THE SOLAR SYSTEM y SPACE en producciones orales (PODCAST) y escritas. </v>
      </c>
      <c r="F59" s="209"/>
      <c r="G59" s="209"/>
      <c r="H59" s="209"/>
      <c r="I59" s="209"/>
      <c r="J59" s="209"/>
      <c r="K59" s="210"/>
      <c r="L59" s="55" t="str">
        <f t="shared" si="2"/>
        <v>Trabajado</v>
      </c>
      <c r="M59" s="211" t="s">
        <v>281</v>
      </c>
      <c r="N59" s="212"/>
      <c r="O59" s="202">
        <f t="shared" si="3"/>
        <v>0</v>
      </c>
      <c r="P59" s="52">
        <f t="shared" si="4"/>
        <v>0</v>
      </c>
      <c r="Q59" s="49">
        <f t="shared" si="5"/>
        <v>0</v>
      </c>
    </row>
    <row r="60" spans="2:17" ht="18.75" customHeight="1" x14ac:dyDescent="0.25">
      <c r="B60" s="21"/>
      <c r="C60" s="202">
        <f t="shared" si="1"/>
        <v>0</v>
      </c>
      <c r="D60" s="79">
        <v>10</v>
      </c>
      <c r="E60" s="208" t="str">
        <f t="shared" si="6"/>
        <v xml:space="preserve">Produce fácilmente textos sencillos (describir, narrar, argumentar) utilizando normas gramaticales con vocabulario familiar comunicando ideas, sentimientos, y emociones. Del mismo modo, realiza PODCASTS empleando distintas estructuras para validar sus ideas. </v>
      </c>
      <c r="F60" s="209"/>
      <c r="G60" s="209"/>
      <c r="H60" s="209"/>
      <c r="I60" s="209"/>
      <c r="J60" s="209"/>
      <c r="K60" s="210"/>
      <c r="L60" s="55" t="str">
        <f t="shared" si="2"/>
        <v>Trabajado</v>
      </c>
      <c r="M60" s="211" t="s">
        <v>281</v>
      </c>
      <c r="N60" s="212"/>
      <c r="O60" s="202">
        <f t="shared" si="3"/>
        <v>0</v>
      </c>
      <c r="P60" s="52">
        <f t="shared" si="4"/>
        <v>0</v>
      </c>
      <c r="Q60" s="49">
        <f t="shared" si="5"/>
        <v>0</v>
      </c>
    </row>
    <row r="61" spans="2:17" ht="18.75" customHeight="1" x14ac:dyDescent="0.25">
      <c r="B61" s="21"/>
      <c r="C61" s="202">
        <f t="shared" si="1"/>
        <v>0</v>
      </c>
      <c r="D61" s="79">
        <v>11</v>
      </c>
      <c r="E61" s="208" t="str">
        <f t="shared" si="6"/>
        <v xml:space="preserve">Lee y comprende textos descriptivos, narrativos y argumentativos con el fin de sacar ideas principales y secundarias y compartir temas de interés. </v>
      </c>
      <c r="F61" s="209"/>
      <c r="G61" s="209"/>
      <c r="H61" s="209"/>
      <c r="I61" s="209"/>
      <c r="J61" s="209"/>
      <c r="K61" s="210"/>
      <c r="L61" s="55" t="str">
        <f t="shared" si="2"/>
        <v>Trabajado</v>
      </c>
      <c r="M61" s="211" t="s">
        <v>282</v>
      </c>
      <c r="N61" s="212"/>
      <c r="O61" s="202">
        <f t="shared" si="3"/>
        <v>0</v>
      </c>
      <c r="P61" s="52">
        <f t="shared" si="4"/>
        <v>-3</v>
      </c>
      <c r="Q61" s="49">
        <f t="shared" si="5"/>
        <v>-3</v>
      </c>
    </row>
    <row r="62" spans="2:17" ht="18.75" customHeight="1" x14ac:dyDescent="0.25">
      <c r="B62" s="21"/>
      <c r="C62" s="202">
        <f t="shared" si="1"/>
        <v>0</v>
      </c>
      <c r="D62" s="79">
        <v>12</v>
      </c>
      <c r="E62" s="208" t="str">
        <f t="shared" si="6"/>
        <v>Emplea expresiones relacionadas con Hobbies and Lesissure activities para ampliar su descripción personal ante su entorno de forma oral y escrita.</v>
      </c>
      <c r="F62" s="209"/>
      <c r="G62" s="209"/>
      <c r="H62" s="209"/>
      <c r="I62" s="209"/>
      <c r="J62" s="209"/>
      <c r="K62" s="210"/>
      <c r="L62" s="55" t="str">
        <f t="shared" si="2"/>
        <v>Trabajado</v>
      </c>
      <c r="M62" s="211" t="s">
        <v>281</v>
      </c>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620</v>
      </c>
      <c r="D80" s="88"/>
      <c r="E80" s="88"/>
      <c r="F80" s="88"/>
      <c r="G80" s="88"/>
      <c r="H80" s="88"/>
      <c r="I80" s="88"/>
      <c r="J80" s="88"/>
      <c r="K80" s="88"/>
      <c r="L80" s="88"/>
      <c r="M80" s="88"/>
      <c r="N80" s="88"/>
      <c r="O80" s="88"/>
      <c r="P80" s="22"/>
    </row>
    <row r="81" spans="2:16" ht="45" customHeight="1" x14ac:dyDescent="0.25">
      <c r="B81" s="21"/>
      <c r="C81" s="88" t="s">
        <v>621</v>
      </c>
      <c r="D81" s="88"/>
      <c r="E81" s="88"/>
      <c r="F81" s="88"/>
      <c r="G81" s="88"/>
      <c r="H81" s="88"/>
      <c r="I81" s="88"/>
      <c r="J81" s="88"/>
      <c r="K81" s="88"/>
      <c r="L81" s="88"/>
      <c r="M81" s="88"/>
      <c r="N81" s="88"/>
      <c r="O81" s="88"/>
      <c r="P81" s="22"/>
    </row>
    <row r="82" spans="2:16" ht="45" customHeight="1" x14ac:dyDescent="0.25">
      <c r="B82" s="21"/>
      <c r="C82" s="88" t="s">
        <v>622</v>
      </c>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7" priority="5">
      <formula>IF(L24=0,1,0)</formula>
    </cfRule>
  </conditionalFormatting>
  <conditionalFormatting sqref="E51:N70">
    <cfRule type="expression" dxfId="15" priority="1">
      <formula>IF(Q51&lt;0,1,0)</formula>
    </cfRule>
    <cfRule type="expression" dxfId="16" priority="4">
      <formula>IF(Q51&gt;0,1,0)</formula>
    </cfRule>
  </conditionalFormatting>
  <conditionalFormatting sqref="E51:K70">
    <cfRule type="expression" dxfId="14" priority="3">
      <formula>IF(E51=0,1,0)</formula>
    </cfRule>
  </conditionalFormatting>
  <conditionalFormatting sqref="L51:L70">
    <cfRule type="expression" dxfId="13" priority="2">
      <formula>IF(L51=0,1,0)</formula>
    </cfRule>
  </conditionalFormatting>
  <dataValidations count="3">
    <dataValidation type="list" allowBlank="1" showInputMessage="1" showErrorMessage="1" sqref="M51:N70" xr:uid="{9FA6D9CC-2E03-4808-BCC2-B245DAAE93A4}">
      <formula1>INDIRECT(O24)</formula1>
    </dataValidation>
    <dataValidation type="list" allowBlank="1" showInputMessage="1" showErrorMessage="1" sqref="O24:O43" xr:uid="{1E6D28B8-CA64-49BA-9B9B-841351BAC10A}">
      <formula1>Estado</formula1>
    </dataValidation>
    <dataValidation type="list" allowBlank="1" showInputMessage="1" showErrorMessage="1" sqref="N16" xr:uid="{DA414AE2-32EC-40FE-9A76-A8221538CEC9}">
      <formula1>Grado</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3966-B9D8-443A-A9A3-BF28F3A05B31}">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606</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514</v>
      </c>
      <c r="G9" s="183"/>
      <c r="H9" s="183"/>
      <c r="I9" s="183"/>
      <c r="J9" s="183"/>
      <c r="K9" s="184"/>
      <c r="L9" s="85" t="s">
        <v>14</v>
      </c>
      <c r="M9" s="72"/>
      <c r="N9" s="144" t="s">
        <v>623</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82" t="s">
        <v>624</v>
      </c>
      <c r="G16" s="86"/>
      <c r="H16" s="86"/>
      <c r="I16" s="86"/>
      <c r="J16" s="86"/>
      <c r="K16" s="87"/>
      <c r="L16" s="76" t="s">
        <v>295</v>
      </c>
      <c r="M16" s="72"/>
      <c r="N16" s="82" t="s">
        <v>625</v>
      </c>
      <c r="O16" s="87"/>
      <c r="P16" s="22"/>
    </row>
    <row r="17" spans="2:16" ht="9" customHeight="1" thickTop="1" thickBot="1" x14ac:dyDescent="0.3">
      <c r="B17" s="21"/>
      <c r="P17" s="22"/>
    </row>
    <row r="18" spans="2:16" ht="16.5" thickTop="1" thickBot="1" x14ac:dyDescent="0.3">
      <c r="B18" s="21"/>
      <c r="C18" s="69"/>
      <c r="D18" s="85" t="s">
        <v>296</v>
      </c>
      <c r="E18" s="69"/>
      <c r="F18" s="82" t="s">
        <v>607</v>
      </c>
      <c r="G18" s="86"/>
      <c r="H18" s="86"/>
      <c r="I18" s="86"/>
      <c r="J18" s="86"/>
      <c r="K18" s="87"/>
      <c r="L18" s="76" t="s">
        <v>297</v>
      </c>
      <c r="M18" s="72"/>
      <c r="N18" s="82"/>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176" t="s">
        <v>609</v>
      </c>
      <c r="E26" s="176"/>
      <c r="F26" s="176"/>
      <c r="G26" s="176"/>
      <c r="H26" s="176"/>
      <c r="I26" s="176"/>
      <c r="J26" s="176"/>
      <c r="K26" s="176"/>
      <c r="L26" s="176"/>
      <c r="M26" s="176"/>
      <c r="N26" s="176"/>
      <c r="O26" s="177"/>
      <c r="P26" s="22"/>
    </row>
    <row r="27" spans="2:16" ht="18.75" customHeight="1" x14ac:dyDescent="0.25">
      <c r="B27" s="21"/>
      <c r="C27" s="79">
        <v>2</v>
      </c>
      <c r="D27" s="160" t="s">
        <v>610</v>
      </c>
      <c r="E27" s="160"/>
      <c r="F27" s="160"/>
      <c r="G27" s="160"/>
      <c r="H27" s="160"/>
      <c r="I27" s="160"/>
      <c r="J27" s="160"/>
      <c r="K27" s="160"/>
      <c r="L27" s="160"/>
      <c r="M27" s="160"/>
      <c r="N27" s="160"/>
      <c r="O27" s="161"/>
      <c r="P27" s="22"/>
    </row>
    <row r="28" spans="2:16" ht="18.75" customHeight="1" x14ac:dyDescent="0.25">
      <c r="B28" s="21"/>
      <c r="C28" s="79">
        <v>3</v>
      </c>
      <c r="D28" s="160" t="s">
        <v>612</v>
      </c>
      <c r="E28" s="160"/>
      <c r="F28" s="160"/>
      <c r="G28" s="160"/>
      <c r="H28" s="160"/>
      <c r="I28" s="160"/>
      <c r="J28" s="160"/>
      <c r="K28" s="160"/>
      <c r="L28" s="160"/>
      <c r="M28" s="160"/>
      <c r="N28" s="160"/>
      <c r="O28" s="161"/>
      <c r="P28" s="22"/>
    </row>
    <row r="29" spans="2:16" ht="18.75" customHeight="1" x14ac:dyDescent="0.25">
      <c r="B29" s="21"/>
      <c r="C29" s="79">
        <v>4</v>
      </c>
      <c r="D29" s="160" t="s">
        <v>615</v>
      </c>
      <c r="E29" s="160"/>
      <c r="F29" s="160"/>
      <c r="G29" s="160"/>
      <c r="H29" s="160"/>
      <c r="I29" s="160"/>
      <c r="J29" s="160"/>
      <c r="K29" s="160"/>
      <c r="L29" s="160"/>
      <c r="M29" s="160"/>
      <c r="N29" s="160"/>
      <c r="O29" s="161"/>
      <c r="P29" s="22"/>
    </row>
    <row r="30" spans="2:16" ht="18.75" customHeight="1" thickBot="1" x14ac:dyDescent="0.3">
      <c r="B30" s="21"/>
      <c r="C30" s="80">
        <v>5</v>
      </c>
      <c r="D30" s="166" t="s">
        <v>618</v>
      </c>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Reconoce y aplica la estructura del presente simple en oraciones sencillas</v>
      </c>
      <c r="E38" s="173"/>
      <c r="F38" s="173"/>
      <c r="G38" s="173"/>
      <c r="H38" s="173"/>
      <c r="I38" s="174"/>
      <c r="J38" s="176" t="s">
        <v>626</v>
      </c>
      <c r="K38" s="176"/>
      <c r="L38" s="176"/>
      <c r="M38" s="176"/>
      <c r="N38" s="176"/>
      <c r="O38" s="177"/>
      <c r="P38" s="22"/>
    </row>
    <row r="39" spans="2:16" x14ac:dyDescent="0.25">
      <c r="B39" s="21"/>
      <c r="C39" s="79">
        <v>2</v>
      </c>
      <c r="D39" s="156" t="str">
        <f t="shared" ref="D39:D42" si="0">D27</f>
        <v>Diseña su rutina diaria empleando estructuras gramaticales vistas y empleando adverbios de frecuencia</v>
      </c>
      <c r="E39" s="157"/>
      <c r="F39" s="157"/>
      <c r="G39" s="157"/>
      <c r="H39" s="157"/>
      <c r="I39" s="158"/>
      <c r="J39" s="160" t="s">
        <v>594</v>
      </c>
      <c r="K39" s="160"/>
      <c r="L39" s="160"/>
      <c r="M39" s="160"/>
      <c r="N39" s="160"/>
      <c r="O39" s="161"/>
      <c r="P39" s="22"/>
    </row>
    <row r="40" spans="2:16" x14ac:dyDescent="0.25">
      <c r="B40" s="21"/>
      <c r="C40" s="79">
        <v>3</v>
      </c>
      <c r="D40" s="156" t="str">
        <f t="shared" si="0"/>
        <v xml:space="preserve">Reconoce y emplea las distintas estructuras de los MODAL VERBS. </v>
      </c>
      <c r="E40" s="157"/>
      <c r="F40" s="157"/>
      <c r="G40" s="157"/>
      <c r="H40" s="157"/>
      <c r="I40" s="158"/>
      <c r="J40" s="160" t="s">
        <v>627</v>
      </c>
      <c r="K40" s="160"/>
      <c r="L40" s="160"/>
      <c r="M40" s="160"/>
      <c r="N40" s="160"/>
      <c r="O40" s="161"/>
      <c r="P40" s="22"/>
    </row>
    <row r="41" spans="2:16" x14ac:dyDescent="0.25">
      <c r="B41" s="21"/>
      <c r="C41" s="79">
        <v>4</v>
      </c>
      <c r="D41" s="156" t="str">
        <f t="shared" si="0"/>
        <v xml:space="preserve">Reconoce y emplea las distintas estructuras gramaticales en la elaboración de textos cortos. </v>
      </c>
      <c r="E41" s="157"/>
      <c r="F41" s="157"/>
      <c r="G41" s="157"/>
      <c r="H41" s="157"/>
      <c r="I41" s="158"/>
      <c r="J41" s="160" t="s">
        <v>628</v>
      </c>
      <c r="K41" s="160"/>
      <c r="L41" s="160"/>
      <c r="M41" s="160"/>
      <c r="N41" s="160"/>
      <c r="O41" s="161"/>
      <c r="P41" s="22"/>
    </row>
    <row r="42" spans="2:16" ht="15.75" thickBot="1" x14ac:dyDescent="0.3">
      <c r="B42" s="21"/>
      <c r="C42" s="80">
        <v>5</v>
      </c>
      <c r="D42" s="162" t="str">
        <f t="shared" si="0"/>
        <v xml:space="preserve">Lee y comprende textos descriptivos, narrativos y argumentativos con el fin de sacar ideas principales y secundarias y compartir temas de interés. </v>
      </c>
      <c r="E42" s="163"/>
      <c r="F42" s="163"/>
      <c r="G42" s="163"/>
      <c r="H42" s="163"/>
      <c r="I42" s="164"/>
      <c r="J42" s="338" t="s">
        <v>629</v>
      </c>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Reconoce y aplica la estructura del presente simple en oraciones sencillas</v>
      </c>
      <c r="E50" s="173"/>
      <c r="F50" s="173"/>
      <c r="G50" s="173"/>
      <c r="H50" s="173"/>
      <c r="I50" s="174"/>
      <c r="J50" s="176" t="s">
        <v>630</v>
      </c>
      <c r="K50" s="176"/>
      <c r="L50" s="176"/>
      <c r="M50" s="176"/>
      <c r="N50" s="176"/>
      <c r="O50" s="177"/>
      <c r="P50" s="22"/>
    </row>
    <row r="51" spans="2:16" x14ac:dyDescent="0.25">
      <c r="B51" s="21"/>
      <c r="C51" s="79">
        <v>2</v>
      </c>
      <c r="D51" s="156" t="str">
        <f t="shared" ref="D51:D54" si="1">D39</f>
        <v>Diseña su rutina diaria empleando estructuras gramaticales vistas y empleando adverbios de frecuencia</v>
      </c>
      <c r="E51" s="157"/>
      <c r="F51" s="157"/>
      <c r="G51" s="157"/>
      <c r="H51" s="157"/>
      <c r="I51" s="158"/>
      <c r="J51" s="160" t="s">
        <v>631</v>
      </c>
      <c r="K51" s="160"/>
      <c r="L51" s="160"/>
      <c r="M51" s="160"/>
      <c r="N51" s="160"/>
      <c r="O51" s="161"/>
      <c r="P51" s="22"/>
    </row>
    <row r="52" spans="2:16" x14ac:dyDescent="0.25">
      <c r="B52" s="21"/>
      <c r="C52" s="79">
        <v>3</v>
      </c>
      <c r="D52" s="156" t="str">
        <f t="shared" si="1"/>
        <v xml:space="preserve">Reconoce y emplea las distintas estructuras de los MODAL VERBS. </v>
      </c>
      <c r="E52" s="157"/>
      <c r="F52" s="157"/>
      <c r="G52" s="157"/>
      <c r="H52" s="157"/>
      <c r="I52" s="158"/>
      <c r="J52" s="160" t="s">
        <v>632</v>
      </c>
      <c r="K52" s="160"/>
      <c r="L52" s="160"/>
      <c r="M52" s="160"/>
      <c r="N52" s="160"/>
      <c r="O52" s="161"/>
      <c r="P52" s="22"/>
    </row>
    <row r="53" spans="2:16" x14ac:dyDescent="0.25">
      <c r="B53" s="21"/>
      <c r="C53" s="79">
        <v>4</v>
      </c>
      <c r="D53" s="156" t="str">
        <f t="shared" si="1"/>
        <v xml:space="preserve">Reconoce y emplea las distintas estructuras gramaticales en la elaboración de textos cortos. </v>
      </c>
      <c r="E53" s="157"/>
      <c r="F53" s="157"/>
      <c r="G53" s="157"/>
      <c r="H53" s="157"/>
      <c r="I53" s="158"/>
      <c r="J53" s="160" t="s">
        <v>633</v>
      </c>
      <c r="K53" s="160"/>
      <c r="L53" s="160"/>
      <c r="M53" s="160"/>
      <c r="N53" s="160"/>
      <c r="O53" s="161"/>
      <c r="P53" s="22"/>
    </row>
    <row r="54" spans="2:16" ht="15.75" thickBot="1" x14ac:dyDescent="0.3">
      <c r="B54" s="21"/>
      <c r="C54" s="80">
        <v>5</v>
      </c>
      <c r="D54" s="162" t="str">
        <f t="shared" si="1"/>
        <v xml:space="preserve">Lee y comprende textos descriptivos, narrativos y argumentativos con el fin de sacar ideas principales y secundarias y compartir temas de interés. </v>
      </c>
      <c r="E54" s="163"/>
      <c r="F54" s="163"/>
      <c r="G54" s="163"/>
      <c r="H54" s="163"/>
      <c r="I54" s="164"/>
      <c r="J54" s="166" t="s">
        <v>634</v>
      </c>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Reconoce y aplica la estructura del presente simple en oraciones sencillas</v>
      </c>
      <c r="E62" s="173"/>
      <c r="F62" s="173"/>
      <c r="G62" s="173"/>
      <c r="H62" s="173"/>
      <c r="I62" s="174"/>
      <c r="J62" s="175" t="s">
        <v>635</v>
      </c>
      <c r="K62" s="176"/>
      <c r="L62" s="176"/>
      <c r="M62" s="177"/>
      <c r="N62" s="175" t="s">
        <v>636</v>
      </c>
      <c r="O62" s="177"/>
      <c r="P62" s="22"/>
    </row>
    <row r="63" spans="2:16" x14ac:dyDescent="0.25">
      <c r="B63" s="21"/>
      <c r="C63" s="79">
        <v>2</v>
      </c>
      <c r="D63" s="156" t="str">
        <f t="shared" ref="D63:D66" si="2">D51</f>
        <v>Diseña su rutina diaria empleando estructuras gramaticales vistas y empleando adverbios de frecuencia</v>
      </c>
      <c r="E63" s="157"/>
      <c r="F63" s="157"/>
      <c r="G63" s="157"/>
      <c r="H63" s="157"/>
      <c r="I63" s="158"/>
      <c r="J63" s="159" t="s">
        <v>637</v>
      </c>
      <c r="K63" s="160"/>
      <c r="L63" s="160"/>
      <c r="M63" s="161"/>
      <c r="N63" s="159" t="s">
        <v>638</v>
      </c>
      <c r="O63" s="161"/>
      <c r="P63" s="22"/>
    </row>
    <row r="64" spans="2:16" x14ac:dyDescent="0.25">
      <c r="B64" s="21"/>
      <c r="C64" s="79">
        <v>3</v>
      </c>
      <c r="D64" s="156" t="str">
        <f t="shared" si="2"/>
        <v xml:space="preserve">Reconoce y emplea las distintas estructuras de los MODAL VERBS. </v>
      </c>
      <c r="E64" s="157"/>
      <c r="F64" s="157"/>
      <c r="G64" s="157"/>
      <c r="H64" s="157"/>
      <c r="I64" s="158"/>
      <c r="J64" s="159" t="s">
        <v>637</v>
      </c>
      <c r="K64" s="160"/>
      <c r="L64" s="160"/>
      <c r="M64" s="161"/>
      <c r="N64" s="159" t="s">
        <v>636</v>
      </c>
      <c r="O64" s="161"/>
      <c r="P64" s="22"/>
    </row>
    <row r="65" spans="2:16" x14ac:dyDescent="0.25">
      <c r="B65" s="21"/>
      <c r="C65" s="79">
        <v>4</v>
      </c>
      <c r="D65" s="156" t="str">
        <f t="shared" si="2"/>
        <v xml:space="preserve">Reconoce y emplea las distintas estructuras gramaticales en la elaboración de textos cortos. </v>
      </c>
      <c r="E65" s="157"/>
      <c r="F65" s="157"/>
      <c r="G65" s="157"/>
      <c r="H65" s="157"/>
      <c r="I65" s="158"/>
      <c r="J65" s="159" t="s">
        <v>639</v>
      </c>
      <c r="K65" s="160"/>
      <c r="L65" s="160"/>
      <c r="M65" s="161"/>
      <c r="N65" s="159" t="s">
        <v>640</v>
      </c>
      <c r="O65" s="161"/>
      <c r="P65" s="22"/>
    </row>
    <row r="66" spans="2:16" ht="15.75" thickBot="1" x14ac:dyDescent="0.3">
      <c r="B66" s="21"/>
      <c r="C66" s="80">
        <v>5</v>
      </c>
      <c r="D66" s="162" t="str">
        <f t="shared" si="2"/>
        <v xml:space="preserve">Lee y comprende textos descriptivos, narrativos y argumentativos con el fin de sacar ideas principales y secundarias y compartir temas de interés. </v>
      </c>
      <c r="E66" s="163"/>
      <c r="F66" s="163"/>
      <c r="G66" s="163"/>
      <c r="H66" s="163"/>
      <c r="I66" s="164"/>
      <c r="J66" s="165" t="s">
        <v>639</v>
      </c>
      <c r="K66" s="166"/>
      <c r="L66" s="166"/>
      <c r="M66" s="167"/>
      <c r="N66" s="165" t="s">
        <v>641</v>
      </c>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Reconoce y aplica la estructura del presente simple en oraciones sencillas</v>
      </c>
      <c r="E74" s="173"/>
      <c r="F74" s="173"/>
      <c r="G74" s="173"/>
      <c r="H74" s="173"/>
      <c r="I74" s="174"/>
      <c r="J74" s="175" t="s">
        <v>642</v>
      </c>
      <c r="K74" s="176"/>
      <c r="L74" s="176"/>
      <c r="M74" s="177"/>
      <c r="N74" s="175" t="s">
        <v>643</v>
      </c>
      <c r="O74" s="177"/>
      <c r="P74" s="22"/>
    </row>
    <row r="75" spans="2:16" x14ac:dyDescent="0.25">
      <c r="B75" s="21"/>
      <c r="C75" s="79">
        <v>2</v>
      </c>
      <c r="D75" s="156" t="str">
        <f t="shared" ref="D75:D78" si="3">D63</f>
        <v>Diseña su rutina diaria empleando estructuras gramaticales vistas y empleando adverbios de frecuencia</v>
      </c>
      <c r="E75" s="157"/>
      <c r="F75" s="157"/>
      <c r="G75" s="157"/>
      <c r="H75" s="157"/>
      <c r="I75" s="158"/>
      <c r="J75" s="159" t="s">
        <v>644</v>
      </c>
      <c r="K75" s="160"/>
      <c r="L75" s="160"/>
      <c r="M75" s="161"/>
      <c r="N75" s="159" t="s">
        <v>645</v>
      </c>
      <c r="O75" s="161"/>
      <c r="P75" s="22"/>
    </row>
    <row r="76" spans="2:16" x14ac:dyDescent="0.25">
      <c r="B76" s="21"/>
      <c r="C76" s="79">
        <v>3</v>
      </c>
      <c r="D76" s="156" t="str">
        <f t="shared" si="3"/>
        <v xml:space="preserve">Reconoce y emplea las distintas estructuras de los MODAL VERBS. </v>
      </c>
      <c r="E76" s="157"/>
      <c r="F76" s="157"/>
      <c r="G76" s="157"/>
      <c r="H76" s="157"/>
      <c r="I76" s="158"/>
      <c r="J76" s="159" t="s">
        <v>646</v>
      </c>
      <c r="K76" s="160"/>
      <c r="L76" s="160"/>
      <c r="M76" s="161"/>
      <c r="N76" s="159" t="s">
        <v>647</v>
      </c>
      <c r="O76" s="161"/>
      <c r="P76" s="22"/>
    </row>
    <row r="77" spans="2:16" x14ac:dyDescent="0.25">
      <c r="B77" s="21"/>
      <c r="C77" s="79">
        <v>4</v>
      </c>
      <c r="D77" s="156" t="str">
        <f t="shared" si="3"/>
        <v xml:space="preserve">Reconoce y emplea las distintas estructuras gramaticales en la elaboración de textos cortos. </v>
      </c>
      <c r="E77" s="157"/>
      <c r="F77" s="157"/>
      <c r="G77" s="157"/>
      <c r="H77" s="157"/>
      <c r="I77" s="158"/>
      <c r="J77" s="159" t="s">
        <v>648</v>
      </c>
      <c r="K77" s="160"/>
      <c r="L77" s="160"/>
      <c r="M77" s="161"/>
      <c r="N77" s="159" t="s">
        <v>649</v>
      </c>
      <c r="O77" s="161"/>
      <c r="P77" s="22"/>
    </row>
    <row r="78" spans="2:16" ht="15.75" thickBot="1" x14ac:dyDescent="0.3">
      <c r="B78" s="21"/>
      <c r="C78" s="80">
        <v>5</v>
      </c>
      <c r="D78" s="162" t="str">
        <f t="shared" si="3"/>
        <v xml:space="preserve">Lee y comprende textos descriptivos, narrativos y argumentativos con el fin de sacar ideas principales y secundarias y compartir temas de interés. </v>
      </c>
      <c r="E78" s="163"/>
      <c r="F78" s="163"/>
      <c r="G78" s="163"/>
      <c r="H78" s="163"/>
      <c r="I78" s="164"/>
      <c r="J78" s="165" t="s">
        <v>650</v>
      </c>
      <c r="K78" s="166"/>
      <c r="L78" s="166"/>
      <c r="M78" s="167"/>
      <c r="N78" s="165" t="s">
        <v>645</v>
      </c>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12" priority="4">
      <formula>IF(D38=0,1,0)</formula>
    </cfRule>
  </conditionalFormatting>
  <conditionalFormatting sqref="D50:D54">
    <cfRule type="expression" dxfId="11" priority="3">
      <formula>IF(D50=0,1,0)</formula>
    </cfRule>
  </conditionalFormatting>
  <conditionalFormatting sqref="D62:D66">
    <cfRule type="expression" dxfId="10" priority="2">
      <formula>IF(D62=0,1,0)</formula>
    </cfRule>
  </conditionalFormatting>
  <conditionalFormatting sqref="D74:D78">
    <cfRule type="expression" dxfId="9" priority="1">
      <formula>IF(D74=0,1,0)</formula>
    </cfRule>
  </conditionalFormatting>
  <dataValidations count="1">
    <dataValidation type="list" allowBlank="1" showInputMessage="1" showErrorMessage="1" sqref="N18 N16" xr:uid="{0A6A7465-8C6D-4A0D-8D74-9A21018895AF}">
      <formula1>Grado</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1DC0-3160-4313-AA88-4C59986FD699}">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316</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606</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272</v>
      </c>
      <c r="G9" s="183"/>
      <c r="H9" s="183"/>
      <c r="I9" s="183"/>
      <c r="J9" s="183"/>
      <c r="K9" s="184"/>
      <c r="L9" s="85" t="s">
        <v>14</v>
      </c>
      <c r="M9" s="72"/>
      <c r="N9" s="144" t="s">
        <v>359</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276</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151" t="s">
        <v>606</v>
      </c>
      <c r="G16" s="186"/>
      <c r="H16" s="186"/>
      <c r="I16" s="186"/>
      <c r="J16" s="186"/>
      <c r="K16" s="187"/>
      <c r="L16" s="76" t="s">
        <v>15</v>
      </c>
      <c r="M16" s="72"/>
      <c r="N16" s="151" t="s">
        <v>651</v>
      </c>
      <c r="O16" s="187"/>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9" t="s">
        <v>287</v>
      </c>
      <c r="C19" s="90"/>
      <c r="D19" s="90"/>
      <c r="E19" s="90"/>
      <c r="F19" s="90"/>
      <c r="G19" s="90"/>
      <c r="H19" s="91"/>
      <c r="J19" s="89" t="s">
        <v>289</v>
      </c>
      <c r="K19" s="90"/>
      <c r="L19" s="90"/>
      <c r="M19" s="90"/>
      <c r="N19" s="90"/>
      <c r="O19" s="90"/>
      <c r="P19" s="91"/>
    </row>
    <row r="20" spans="2:16" ht="9" customHeight="1" thickTop="1" x14ac:dyDescent="0.25">
      <c r="B20" s="21"/>
      <c r="H20" s="22"/>
      <c r="J20" s="21"/>
      <c r="K20" s="26"/>
      <c r="L20" s="26"/>
      <c r="M20" s="26"/>
      <c r="N20" s="26"/>
      <c r="O20" s="26"/>
      <c r="P20" s="27"/>
    </row>
    <row r="21" spans="2:16" ht="58.5" customHeight="1" x14ac:dyDescent="0.25">
      <c r="B21" s="21"/>
      <c r="C21" s="188" t="s">
        <v>288</v>
      </c>
      <c r="D21" s="188"/>
      <c r="E21" s="188"/>
      <c r="F21" s="188"/>
      <c r="G21" s="188"/>
      <c r="H21" s="189"/>
      <c r="I21" s="190"/>
      <c r="J21" s="191"/>
      <c r="K21" s="188" t="s">
        <v>290</v>
      </c>
      <c r="L21" s="188"/>
      <c r="M21" s="188"/>
      <c r="N21" s="188"/>
      <c r="O21" s="188"/>
      <c r="P21" s="22"/>
    </row>
    <row r="22" spans="2:16" ht="9" customHeight="1" thickBot="1" x14ac:dyDescent="0.3">
      <c r="B22" s="21"/>
      <c r="H22" s="22"/>
      <c r="J22" s="21"/>
      <c r="P22" s="22"/>
    </row>
    <row r="23" spans="2:16" ht="16.5" thickTop="1" thickBot="1" x14ac:dyDescent="0.3">
      <c r="B23" s="21"/>
      <c r="C23" s="83" t="s">
        <v>277</v>
      </c>
      <c r="D23" s="110" t="s">
        <v>291</v>
      </c>
      <c r="E23" s="111"/>
      <c r="F23" s="111"/>
      <c r="G23" s="112"/>
      <c r="H23" s="192"/>
      <c r="J23" s="21"/>
      <c r="K23" s="83" t="s">
        <v>277</v>
      </c>
      <c r="L23" s="107" t="s">
        <v>291</v>
      </c>
      <c r="M23" s="107"/>
      <c r="N23" s="107"/>
      <c r="O23" s="83" t="s">
        <v>18</v>
      </c>
      <c r="P23" s="22"/>
    </row>
    <row r="24" spans="2:16" ht="18.75" customHeight="1" thickTop="1" x14ac:dyDescent="0.25">
      <c r="B24" s="21"/>
      <c r="C24" s="78">
        <v>1</v>
      </c>
      <c r="D24" s="130" t="s">
        <v>652</v>
      </c>
      <c r="E24" s="131"/>
      <c r="F24" s="131"/>
      <c r="G24" s="132"/>
      <c r="H24" s="193"/>
      <c r="I24" s="72"/>
      <c r="J24" s="194"/>
      <c r="K24" s="78">
        <v>1</v>
      </c>
      <c r="L24" s="133" t="s">
        <v>652</v>
      </c>
      <c r="M24" s="134"/>
      <c r="N24" s="135"/>
      <c r="O24" s="195" t="s">
        <v>19</v>
      </c>
      <c r="P24" s="22"/>
    </row>
    <row r="25" spans="2:16" ht="18.75" customHeight="1" x14ac:dyDescent="0.25">
      <c r="B25" s="21"/>
      <c r="C25" s="196">
        <v>2</v>
      </c>
      <c r="D25" s="116" t="s">
        <v>653</v>
      </c>
      <c r="E25" s="117"/>
      <c r="F25" s="117"/>
      <c r="G25" s="118"/>
      <c r="H25" s="193"/>
      <c r="I25" s="72"/>
      <c r="J25" s="194"/>
      <c r="K25" s="196">
        <v>2</v>
      </c>
      <c r="L25" s="119" t="s">
        <v>653</v>
      </c>
      <c r="M25" s="120"/>
      <c r="N25" s="121"/>
      <c r="O25" s="195" t="s">
        <v>19</v>
      </c>
      <c r="P25" s="22"/>
    </row>
    <row r="26" spans="2:16" ht="18.75" customHeight="1" x14ac:dyDescent="0.25">
      <c r="B26" s="21"/>
      <c r="C26" s="196">
        <v>3</v>
      </c>
      <c r="D26" s="116" t="s">
        <v>654</v>
      </c>
      <c r="E26" s="117"/>
      <c r="F26" s="117"/>
      <c r="G26" s="118"/>
      <c r="H26" s="193"/>
      <c r="I26" s="72"/>
      <c r="J26" s="194"/>
      <c r="K26" s="79">
        <v>3</v>
      </c>
      <c r="L26" s="119" t="s">
        <v>654</v>
      </c>
      <c r="M26" s="120"/>
      <c r="N26" s="121"/>
      <c r="O26" s="195" t="s">
        <v>19</v>
      </c>
      <c r="P26" s="22"/>
    </row>
    <row r="27" spans="2:16" ht="18.75" customHeight="1" x14ac:dyDescent="0.25">
      <c r="B27" s="21"/>
      <c r="C27" s="196">
        <v>4</v>
      </c>
      <c r="D27" s="116" t="s">
        <v>655</v>
      </c>
      <c r="E27" s="117"/>
      <c r="F27" s="117"/>
      <c r="G27" s="118"/>
      <c r="H27" s="193"/>
      <c r="I27" s="72"/>
      <c r="J27" s="194"/>
      <c r="K27" s="196">
        <v>4</v>
      </c>
      <c r="L27" s="119" t="s">
        <v>655</v>
      </c>
      <c r="M27" s="120"/>
      <c r="N27" s="121"/>
      <c r="O27" s="195" t="s">
        <v>19</v>
      </c>
      <c r="P27" s="22"/>
    </row>
    <row r="28" spans="2:16" ht="18.75" customHeight="1" x14ac:dyDescent="0.25">
      <c r="B28" s="21"/>
      <c r="C28" s="196">
        <v>5</v>
      </c>
      <c r="D28" s="116" t="s">
        <v>656</v>
      </c>
      <c r="E28" s="117"/>
      <c r="F28" s="117"/>
      <c r="G28" s="118"/>
      <c r="H28" s="193"/>
      <c r="I28" s="72"/>
      <c r="J28" s="194"/>
      <c r="K28" s="196">
        <v>5</v>
      </c>
      <c r="L28" s="119" t="str">
        <f t="shared" ref="L28:L43" si="0">D28</f>
        <v>Reconoce vocabulario y expresiones relacionadas con la pandemia Covid-19.</v>
      </c>
      <c r="M28" s="120"/>
      <c r="N28" s="121"/>
      <c r="O28" s="195" t="s">
        <v>19</v>
      </c>
      <c r="P28" s="22"/>
    </row>
    <row r="29" spans="2:16" ht="18.75" customHeight="1" x14ac:dyDescent="0.25">
      <c r="B29" s="21"/>
      <c r="C29" s="196">
        <v>6</v>
      </c>
      <c r="D29" s="116" t="s">
        <v>657</v>
      </c>
      <c r="E29" s="117"/>
      <c r="F29" s="117"/>
      <c r="G29" s="118"/>
      <c r="H29" s="193"/>
      <c r="I29" s="72"/>
      <c r="J29" s="194"/>
      <c r="K29" s="79">
        <v>6</v>
      </c>
      <c r="L29" s="119" t="str">
        <f t="shared" si="0"/>
        <v>Crea con facilidad textos nuevos partiendo de información dada en otros textos.</v>
      </c>
      <c r="M29" s="120"/>
      <c r="N29" s="121"/>
      <c r="O29" s="195" t="s">
        <v>19</v>
      </c>
      <c r="P29" s="22"/>
    </row>
    <row r="30" spans="2:16" ht="18.75" customHeight="1" x14ac:dyDescent="0.25">
      <c r="B30" s="21"/>
      <c r="C30" s="196">
        <v>7</v>
      </c>
      <c r="D30" s="116" t="s">
        <v>658</v>
      </c>
      <c r="E30" s="117"/>
      <c r="F30" s="117"/>
      <c r="G30" s="118"/>
      <c r="H30" s="193"/>
      <c r="I30" s="72"/>
      <c r="J30" s="194"/>
      <c r="K30" s="196">
        <v>7</v>
      </c>
      <c r="L30" s="119" t="str">
        <f t="shared" si="0"/>
        <v>Emplea condicionales para dar y expresar eventos hipotéticos en producciones orales y escritas.</v>
      </c>
      <c r="M30" s="120"/>
      <c r="N30" s="121"/>
      <c r="O30" s="195" t="s">
        <v>24</v>
      </c>
      <c r="P30" s="22"/>
    </row>
    <row r="31" spans="2:16" ht="18.75" customHeight="1" x14ac:dyDescent="0.25">
      <c r="B31" s="21"/>
      <c r="C31" s="196">
        <v>8</v>
      </c>
      <c r="D31" s="116" t="s">
        <v>659</v>
      </c>
      <c r="E31" s="117"/>
      <c r="F31" s="117"/>
      <c r="G31" s="118"/>
      <c r="H31" s="193"/>
      <c r="I31" s="72"/>
      <c r="J31" s="194"/>
      <c r="K31" s="196">
        <v>8</v>
      </c>
      <c r="L31" s="119" t="str">
        <f t="shared" si="0"/>
        <v>Emplea la estructura del futuro continuo para expresar acciones en momentos concretos de forma oral y escrita.</v>
      </c>
      <c r="M31" s="120"/>
      <c r="N31" s="121"/>
      <c r="O31" s="195" t="s">
        <v>24</v>
      </c>
      <c r="P31" s="22"/>
    </row>
    <row r="32" spans="2:16" ht="18.75" customHeight="1" x14ac:dyDescent="0.25">
      <c r="B32" s="21"/>
      <c r="C32" s="196">
        <v>9</v>
      </c>
      <c r="D32" s="116" t="s">
        <v>660</v>
      </c>
      <c r="E32" s="117"/>
      <c r="F32" s="117"/>
      <c r="G32" s="118"/>
      <c r="H32" s="193"/>
      <c r="I32" s="72"/>
      <c r="J32" s="194"/>
      <c r="K32" s="79">
        <v>9</v>
      </c>
      <c r="L32" s="119" t="str">
        <f t="shared" si="0"/>
        <v xml:space="preserve">  Crea textos sencillos con diferentes funciones (describir, narrar, informar, argumentar y proponer) sobre temas vistos.</v>
      </c>
      <c r="M32" s="120"/>
      <c r="N32" s="121"/>
      <c r="O32" s="195" t="s">
        <v>19</v>
      </c>
      <c r="P32" s="22"/>
    </row>
    <row r="33" spans="2:16" ht="18.75" customHeight="1" x14ac:dyDescent="0.25">
      <c r="B33" s="21"/>
      <c r="C33" s="196">
        <v>10</v>
      </c>
      <c r="D33" s="116" t="s">
        <v>661</v>
      </c>
      <c r="E33" s="117"/>
      <c r="F33" s="117"/>
      <c r="G33" s="118"/>
      <c r="H33" s="193"/>
      <c r="I33" s="72"/>
      <c r="J33" s="194"/>
      <c r="K33" s="196">
        <v>10</v>
      </c>
      <c r="L33" s="119" t="str">
        <f t="shared" si="0"/>
        <v xml:space="preserve">Expone y argumenta información de forma oral a través del uso de podcast. </v>
      </c>
      <c r="M33" s="120"/>
      <c r="N33" s="121"/>
      <c r="O33" s="195" t="s">
        <v>19</v>
      </c>
      <c r="P33" s="22"/>
    </row>
    <row r="34" spans="2:16" ht="18.75" customHeight="1" x14ac:dyDescent="0.25">
      <c r="B34" s="21"/>
      <c r="C34" s="196">
        <v>11</v>
      </c>
      <c r="D34" s="116" t="s">
        <v>662</v>
      </c>
      <c r="E34" s="117"/>
      <c r="F34" s="117"/>
      <c r="G34" s="118"/>
      <c r="H34" s="193"/>
      <c r="I34" s="72"/>
      <c r="J34" s="194"/>
      <c r="K34" s="196">
        <v>11</v>
      </c>
      <c r="L34" s="119" t="str">
        <f t="shared" si="0"/>
        <v xml:space="preserve"> Lee, interpreta y relaciona con facilidad información de textos sencillos con temas de interés y los contrasta con otros textos de forma oral y escrita.</v>
      </c>
      <c r="M34" s="120"/>
      <c r="N34" s="121"/>
      <c r="O34" s="195" t="s">
        <v>19</v>
      </c>
      <c r="P34" s="22"/>
    </row>
    <row r="35" spans="2:16" ht="18.75" customHeight="1" x14ac:dyDescent="0.25">
      <c r="B35" s="21"/>
      <c r="C35" s="196">
        <v>12</v>
      </c>
      <c r="D35" s="116" t="s">
        <v>663</v>
      </c>
      <c r="E35" s="117"/>
      <c r="F35" s="117"/>
      <c r="G35" s="118"/>
      <c r="H35" s="193"/>
      <c r="I35" s="72"/>
      <c r="J35" s="194"/>
      <c r="K35" s="79">
        <v>12</v>
      </c>
      <c r="L35" s="119" t="str">
        <f t="shared" si="0"/>
        <v xml:space="preserve">Expresa sus opiniones acerca de temas actuales y de interés usando la lengua extranjera a través de sus producciones orales o podcast. </v>
      </c>
      <c r="M35" s="120"/>
      <c r="N35" s="121"/>
      <c r="O35" s="195" t="s">
        <v>19</v>
      </c>
      <c r="P35" s="22"/>
    </row>
    <row r="36" spans="2:16" ht="18.75" customHeight="1" x14ac:dyDescent="0.25">
      <c r="B36" s="21"/>
      <c r="C36" s="196">
        <v>13</v>
      </c>
      <c r="D36" s="116"/>
      <c r="E36" s="117"/>
      <c r="F36" s="117"/>
      <c r="G36" s="118"/>
      <c r="H36" s="193"/>
      <c r="I36" s="72"/>
      <c r="J36" s="194"/>
      <c r="K36" s="79">
        <v>13</v>
      </c>
      <c r="L36" s="119">
        <f t="shared" si="0"/>
        <v>0</v>
      </c>
      <c r="M36" s="120"/>
      <c r="N36" s="121"/>
      <c r="O36" s="195"/>
      <c r="P36" s="22"/>
    </row>
    <row r="37" spans="2:16" ht="18.75" customHeight="1" x14ac:dyDescent="0.25">
      <c r="B37" s="21"/>
      <c r="C37" s="196">
        <v>14</v>
      </c>
      <c r="D37" s="116"/>
      <c r="E37" s="117"/>
      <c r="F37" s="117"/>
      <c r="G37" s="118"/>
      <c r="H37" s="193"/>
      <c r="I37" s="72"/>
      <c r="J37" s="194"/>
      <c r="K37" s="196">
        <v>14</v>
      </c>
      <c r="L37" s="119">
        <f t="shared" si="0"/>
        <v>0</v>
      </c>
      <c r="M37" s="120"/>
      <c r="N37" s="121"/>
      <c r="O37" s="195"/>
      <c r="P37" s="22"/>
    </row>
    <row r="38" spans="2:16" ht="18.75" customHeight="1" x14ac:dyDescent="0.25">
      <c r="B38" s="21"/>
      <c r="C38" s="196">
        <v>15</v>
      </c>
      <c r="D38" s="116"/>
      <c r="E38" s="117"/>
      <c r="F38" s="117"/>
      <c r="G38" s="118"/>
      <c r="H38" s="193"/>
      <c r="I38" s="72"/>
      <c r="J38" s="194"/>
      <c r="K38" s="79">
        <v>15</v>
      </c>
      <c r="L38" s="119">
        <f t="shared" si="0"/>
        <v>0</v>
      </c>
      <c r="M38" s="120"/>
      <c r="N38" s="121"/>
      <c r="O38" s="195"/>
      <c r="P38" s="22"/>
    </row>
    <row r="39" spans="2:16" ht="18.75" customHeight="1" x14ac:dyDescent="0.25">
      <c r="B39" s="21"/>
      <c r="C39" s="196">
        <v>16</v>
      </c>
      <c r="D39" s="116"/>
      <c r="E39" s="117"/>
      <c r="F39" s="117"/>
      <c r="G39" s="118"/>
      <c r="H39" s="193"/>
      <c r="I39" s="72"/>
      <c r="J39" s="194"/>
      <c r="K39" s="196">
        <v>16</v>
      </c>
      <c r="L39" s="119">
        <f t="shared" si="0"/>
        <v>0</v>
      </c>
      <c r="M39" s="120"/>
      <c r="N39" s="121"/>
      <c r="O39" s="195"/>
      <c r="P39" s="22"/>
    </row>
    <row r="40" spans="2:16" ht="18.75" customHeight="1" x14ac:dyDescent="0.25">
      <c r="B40" s="21"/>
      <c r="C40" s="196">
        <v>17</v>
      </c>
      <c r="D40" s="116"/>
      <c r="E40" s="117"/>
      <c r="F40" s="117"/>
      <c r="G40" s="118"/>
      <c r="H40" s="193"/>
      <c r="I40" s="72"/>
      <c r="J40" s="194"/>
      <c r="K40" s="196">
        <v>17</v>
      </c>
      <c r="L40" s="119">
        <f t="shared" si="0"/>
        <v>0</v>
      </c>
      <c r="M40" s="120"/>
      <c r="N40" s="121"/>
      <c r="O40" s="195"/>
      <c r="P40" s="22"/>
    </row>
    <row r="41" spans="2:16" ht="18.75" customHeight="1" x14ac:dyDescent="0.25">
      <c r="B41" s="21"/>
      <c r="C41" s="196">
        <v>18</v>
      </c>
      <c r="D41" s="116"/>
      <c r="E41" s="117"/>
      <c r="F41" s="117"/>
      <c r="G41" s="118"/>
      <c r="H41" s="193"/>
      <c r="I41" s="72"/>
      <c r="J41" s="194"/>
      <c r="K41" s="79">
        <v>18</v>
      </c>
      <c r="L41" s="119">
        <f t="shared" si="0"/>
        <v>0</v>
      </c>
      <c r="M41" s="120"/>
      <c r="N41" s="121"/>
      <c r="O41" s="195"/>
      <c r="P41" s="22"/>
    </row>
    <row r="42" spans="2:16" ht="18.75" customHeight="1" x14ac:dyDescent="0.25">
      <c r="B42" s="21"/>
      <c r="C42" s="196">
        <v>19</v>
      </c>
      <c r="D42" s="116"/>
      <c r="E42" s="117"/>
      <c r="F42" s="117"/>
      <c r="G42" s="118"/>
      <c r="H42" s="193"/>
      <c r="I42" s="72"/>
      <c r="J42" s="194"/>
      <c r="K42" s="196">
        <v>19</v>
      </c>
      <c r="L42" s="119">
        <f t="shared" si="0"/>
        <v>0</v>
      </c>
      <c r="M42" s="120"/>
      <c r="N42" s="121"/>
      <c r="O42" s="195"/>
      <c r="P42" s="22"/>
    </row>
    <row r="43" spans="2:16" ht="18.75" customHeight="1" thickBot="1" x14ac:dyDescent="0.3">
      <c r="B43" s="21"/>
      <c r="C43" s="80">
        <v>20</v>
      </c>
      <c r="D43" s="125"/>
      <c r="E43" s="126"/>
      <c r="F43" s="126"/>
      <c r="G43" s="127"/>
      <c r="H43" s="193"/>
      <c r="I43" s="72"/>
      <c r="J43" s="194"/>
      <c r="K43" s="80">
        <v>20</v>
      </c>
      <c r="L43" s="122">
        <f t="shared" si="0"/>
        <v>0</v>
      </c>
      <c r="M43" s="123"/>
      <c r="N43" s="124"/>
      <c r="O43" s="197"/>
      <c r="P43" s="22"/>
    </row>
    <row r="44" spans="2:16" ht="9" customHeight="1" thickTop="1" thickBot="1" x14ac:dyDescent="0.3">
      <c r="B44" s="23"/>
      <c r="C44" s="18"/>
      <c r="D44" s="18"/>
      <c r="E44" s="18"/>
      <c r="F44" s="18"/>
      <c r="G44" s="18"/>
      <c r="H44" s="24"/>
      <c r="J44" s="23"/>
      <c r="K44" s="137"/>
      <c r="L44" s="137"/>
      <c r="M44" s="18"/>
      <c r="N44" s="18"/>
      <c r="O44" s="18"/>
      <c r="P44" s="24"/>
    </row>
    <row r="45" spans="2:16" ht="9" customHeight="1" thickTop="1" thickBot="1" x14ac:dyDescent="0.3">
      <c r="K45" s="138"/>
      <c r="L45" s="138"/>
    </row>
    <row r="46" spans="2:16" ht="17.25" thickTop="1" thickBot="1" x14ac:dyDescent="0.3">
      <c r="B46" s="89" t="s">
        <v>292</v>
      </c>
      <c r="C46" s="90"/>
      <c r="D46" s="90"/>
      <c r="E46" s="90"/>
      <c r="F46" s="90"/>
      <c r="G46" s="90"/>
      <c r="H46" s="90"/>
      <c r="I46" s="90"/>
      <c r="J46" s="90"/>
      <c r="K46" s="90"/>
      <c r="L46" s="90"/>
      <c r="M46" s="90"/>
      <c r="N46" s="90"/>
      <c r="O46" s="90"/>
      <c r="P46" s="91"/>
    </row>
    <row r="47" spans="2:16" ht="9" customHeight="1" thickTop="1" x14ac:dyDescent="0.25">
      <c r="B47" s="25"/>
      <c r="C47" s="26"/>
      <c r="D47" s="26"/>
      <c r="E47" s="26"/>
      <c r="F47" s="26"/>
      <c r="G47" s="26"/>
      <c r="H47" s="26"/>
      <c r="I47" s="26"/>
      <c r="J47" s="26"/>
      <c r="K47" s="136"/>
      <c r="L47" s="136"/>
      <c r="M47" s="26"/>
      <c r="N47" s="26"/>
      <c r="O47" s="26"/>
      <c r="P47" s="27"/>
    </row>
    <row r="48" spans="2:16" ht="30" customHeight="1" x14ac:dyDescent="0.25">
      <c r="B48" s="21"/>
      <c r="C48" s="198" t="s">
        <v>293</v>
      </c>
      <c r="D48" s="199"/>
      <c r="E48" s="199"/>
      <c r="F48" s="199"/>
      <c r="G48" s="199"/>
      <c r="H48" s="199"/>
      <c r="I48" s="199"/>
      <c r="J48" s="199"/>
      <c r="K48" s="199"/>
      <c r="L48" s="199"/>
      <c r="M48" s="199"/>
      <c r="N48" s="199"/>
      <c r="O48" s="199"/>
      <c r="P48" s="200"/>
    </row>
    <row r="49" spans="2:17" ht="9" customHeight="1" thickBot="1" x14ac:dyDescent="0.3">
      <c r="B49" s="21"/>
      <c r="C49" s="201"/>
      <c r="D49" s="201"/>
      <c r="E49" s="201"/>
      <c r="F49" s="201"/>
      <c r="G49" s="201"/>
      <c r="H49" s="201"/>
      <c r="I49" s="201"/>
      <c r="J49" s="201"/>
      <c r="K49" s="201"/>
      <c r="L49" s="201"/>
      <c r="M49" s="201"/>
      <c r="N49" s="201"/>
      <c r="O49" s="201"/>
      <c r="P49" s="200"/>
    </row>
    <row r="50" spans="2:17" ht="16.5" thickTop="1" thickBot="1" x14ac:dyDescent="0.3">
      <c r="B50" s="21"/>
      <c r="C50" s="201"/>
      <c r="D50" s="83" t="s">
        <v>277</v>
      </c>
      <c r="E50" s="110" t="s">
        <v>291</v>
      </c>
      <c r="F50" s="111"/>
      <c r="G50" s="111"/>
      <c r="H50" s="111"/>
      <c r="I50" s="111"/>
      <c r="J50" s="111"/>
      <c r="K50" s="112"/>
      <c r="L50" s="83" t="s">
        <v>18</v>
      </c>
      <c r="M50" s="110" t="s">
        <v>280</v>
      </c>
      <c r="N50" s="112"/>
      <c r="O50" s="201"/>
      <c r="P50" s="200"/>
    </row>
    <row r="51" spans="2:17" ht="18.75" customHeight="1" thickTop="1" x14ac:dyDescent="0.25">
      <c r="B51" s="21"/>
      <c r="C51" s="202">
        <f>IF(L51="No trabajado",1,0)</f>
        <v>0</v>
      </c>
      <c r="D51" s="78">
        <v>1</v>
      </c>
      <c r="E51" s="203" t="str">
        <f>D24</f>
        <v xml:space="preserve">Traduce e interpreta oraciones y textos con  en pasado presente y futuro del verbo to be, en las diferentes formas: afirmativa, negativa e interrogativa, short forms y respuestas cortas.  </v>
      </c>
      <c r="F51" s="204"/>
      <c r="G51" s="204"/>
      <c r="H51" s="204"/>
      <c r="I51" s="204"/>
      <c r="J51" s="204"/>
      <c r="K51" s="205"/>
      <c r="L51" s="63" t="str">
        <f>O24</f>
        <v>Trabajado</v>
      </c>
      <c r="M51" s="206" t="s">
        <v>282</v>
      </c>
      <c r="N51" s="207"/>
      <c r="O51" s="202">
        <f>IF(M51="Bajo",1,0)</f>
        <v>0</v>
      </c>
      <c r="P51" s="52">
        <f>IF(M51="Básico",-3,0)</f>
        <v>-3</v>
      </c>
      <c r="Q51" s="49">
        <f>C51+O51+P51</f>
        <v>-3</v>
      </c>
    </row>
    <row r="52" spans="2:17" ht="18.75" customHeight="1" x14ac:dyDescent="0.25">
      <c r="B52" s="21"/>
      <c r="C52" s="202">
        <f t="shared" ref="C52:C70" si="1">IF(L52="No trabajado",1,0)</f>
        <v>0</v>
      </c>
      <c r="D52" s="79">
        <v>2</v>
      </c>
      <c r="E52" s="208" t="str">
        <f>D25</f>
        <v xml:space="preserve"> Reconoce y emplea vocabulario básico relacionado con eventos metereologicos, clima y desastres naturales y lo emplea en oraciones sencillas ára dar su opinión a eventos naturales de forma oral y escrita.</v>
      </c>
      <c r="F52" s="209"/>
      <c r="G52" s="209"/>
      <c r="H52" s="209"/>
      <c r="I52" s="209"/>
      <c r="J52" s="209"/>
      <c r="K52" s="210"/>
      <c r="L52" s="55" t="str">
        <f t="shared" ref="L52:L70" si="2">O25</f>
        <v>Trabajado</v>
      </c>
      <c r="M52" s="211" t="s">
        <v>281</v>
      </c>
      <c r="N52" s="212"/>
      <c r="O52" s="202">
        <f t="shared" ref="O52:O70" si="3">IF(M52="Bajo",1,0)</f>
        <v>0</v>
      </c>
      <c r="P52" s="52">
        <f t="shared" ref="P52:P70" si="4">IF(M52="Básico",-3,0)</f>
        <v>0</v>
      </c>
      <c r="Q52" s="49">
        <f t="shared" ref="Q52:Q70" si="5">C52+O52+P52</f>
        <v>0</v>
      </c>
    </row>
    <row r="53" spans="2:17" ht="18.75" customHeight="1" x14ac:dyDescent="0.25">
      <c r="B53" s="21"/>
      <c r="C53" s="202">
        <f t="shared" si="1"/>
        <v>0</v>
      </c>
      <c r="D53" s="79">
        <v>3</v>
      </c>
      <c r="E53" s="208" t="str">
        <f t="shared" ref="E53:E70" si="6">D26</f>
        <v>Utiliza adjetivos de personalidad para describir sus sentimientos, emociones o formas de ser en estructuras con el verbo TO BE.</v>
      </c>
      <c r="F53" s="209"/>
      <c r="G53" s="209"/>
      <c r="H53" s="209"/>
      <c r="I53" s="209"/>
      <c r="J53" s="209"/>
      <c r="K53" s="210"/>
      <c r="L53" s="55" t="str">
        <f t="shared" si="2"/>
        <v>Trabajado</v>
      </c>
      <c r="M53" s="211" t="s">
        <v>281</v>
      </c>
      <c r="N53" s="212"/>
      <c r="O53" s="202">
        <f t="shared" si="3"/>
        <v>0</v>
      </c>
      <c r="P53" s="52">
        <f t="shared" si="4"/>
        <v>0</v>
      </c>
      <c r="Q53" s="49">
        <f t="shared" si="5"/>
        <v>0</v>
      </c>
    </row>
    <row r="54" spans="2:17" ht="18.75" customHeight="1" x14ac:dyDescent="0.25">
      <c r="B54" s="21"/>
      <c r="C54" s="202">
        <f t="shared" si="1"/>
        <v>0</v>
      </c>
      <c r="D54" s="79">
        <v>4</v>
      </c>
      <c r="E54" s="208" t="str">
        <f t="shared" si="6"/>
        <v>Resuelve preguntas contextualizadas tipo saber 11 y expresa en forma oral su respuesta</v>
      </c>
      <c r="F54" s="209"/>
      <c r="G54" s="209"/>
      <c r="H54" s="209"/>
      <c r="I54" s="209"/>
      <c r="J54" s="209"/>
      <c r="K54" s="210"/>
      <c r="L54" s="55" t="str">
        <f t="shared" si="2"/>
        <v>Trabajado</v>
      </c>
      <c r="M54" s="211" t="s">
        <v>282</v>
      </c>
      <c r="N54" s="212"/>
      <c r="O54" s="202">
        <f t="shared" si="3"/>
        <v>0</v>
      </c>
      <c r="P54" s="52">
        <f t="shared" si="4"/>
        <v>-3</v>
      </c>
      <c r="Q54" s="49">
        <f t="shared" si="5"/>
        <v>-3</v>
      </c>
    </row>
    <row r="55" spans="2:17" ht="18.75" customHeight="1" x14ac:dyDescent="0.25">
      <c r="B55" s="21"/>
      <c r="C55" s="202">
        <f t="shared" si="1"/>
        <v>0</v>
      </c>
      <c r="D55" s="79">
        <v>5</v>
      </c>
      <c r="E55" s="208" t="str">
        <f t="shared" si="6"/>
        <v>Reconoce vocabulario y expresiones relacionadas con la pandemia Covid-19.</v>
      </c>
      <c r="F55" s="209"/>
      <c r="G55" s="209"/>
      <c r="H55" s="209"/>
      <c r="I55" s="209"/>
      <c r="J55" s="209"/>
      <c r="K55" s="210"/>
      <c r="L55" s="55" t="str">
        <f t="shared" si="2"/>
        <v>Trabajado</v>
      </c>
      <c r="M55" s="211" t="s">
        <v>281</v>
      </c>
      <c r="N55" s="212"/>
      <c r="O55" s="202">
        <f t="shared" si="3"/>
        <v>0</v>
      </c>
      <c r="P55" s="52">
        <f t="shared" si="4"/>
        <v>0</v>
      </c>
      <c r="Q55" s="49">
        <f t="shared" si="5"/>
        <v>0</v>
      </c>
    </row>
    <row r="56" spans="2:17" ht="18.75" customHeight="1" x14ac:dyDescent="0.25">
      <c r="B56" s="21"/>
      <c r="C56" s="202">
        <f t="shared" si="1"/>
        <v>0</v>
      </c>
      <c r="D56" s="79">
        <v>6</v>
      </c>
      <c r="E56" s="208" t="str">
        <f t="shared" si="6"/>
        <v>Crea con facilidad textos nuevos partiendo de información dada en otros textos.</v>
      </c>
      <c r="F56" s="209"/>
      <c r="G56" s="209"/>
      <c r="H56" s="209"/>
      <c r="I56" s="209"/>
      <c r="J56" s="209"/>
      <c r="K56" s="210"/>
      <c r="L56" s="55" t="str">
        <f t="shared" si="2"/>
        <v>Trabajado</v>
      </c>
      <c r="M56" s="211" t="s">
        <v>282</v>
      </c>
      <c r="N56" s="212"/>
      <c r="O56" s="202">
        <f t="shared" si="3"/>
        <v>0</v>
      </c>
      <c r="P56" s="52">
        <f t="shared" si="4"/>
        <v>-3</v>
      </c>
      <c r="Q56" s="49">
        <f t="shared" si="5"/>
        <v>-3</v>
      </c>
    </row>
    <row r="57" spans="2:17" ht="18.75" customHeight="1" x14ac:dyDescent="0.25">
      <c r="B57" s="21"/>
      <c r="C57" s="202">
        <f t="shared" si="1"/>
        <v>1</v>
      </c>
      <c r="D57" s="79">
        <v>7</v>
      </c>
      <c r="E57" s="208" t="str">
        <f t="shared" si="6"/>
        <v>Emplea condicionales para dar y expresar eventos hipotéticos en producciones orales y escritas.</v>
      </c>
      <c r="F57" s="209"/>
      <c r="G57" s="209"/>
      <c r="H57" s="209"/>
      <c r="I57" s="209"/>
      <c r="J57" s="209"/>
      <c r="K57" s="210"/>
      <c r="L57" s="55" t="str">
        <f t="shared" si="2"/>
        <v>No trabajado</v>
      </c>
      <c r="M57" s="211"/>
      <c r="N57" s="212"/>
      <c r="O57" s="202">
        <f t="shared" si="3"/>
        <v>0</v>
      </c>
      <c r="P57" s="52">
        <f t="shared" si="4"/>
        <v>0</v>
      </c>
      <c r="Q57" s="49">
        <f t="shared" si="5"/>
        <v>1</v>
      </c>
    </row>
    <row r="58" spans="2:17" ht="18.75" customHeight="1" x14ac:dyDescent="0.25">
      <c r="B58" s="21"/>
      <c r="C58" s="202">
        <f t="shared" si="1"/>
        <v>1</v>
      </c>
      <c r="D58" s="79">
        <v>8</v>
      </c>
      <c r="E58" s="208" t="str">
        <f t="shared" si="6"/>
        <v>Emplea la estructura del futuro continuo para expresar acciones en momentos concretos de forma oral y escrita.</v>
      </c>
      <c r="F58" s="209"/>
      <c r="G58" s="209"/>
      <c r="H58" s="209"/>
      <c r="I58" s="209"/>
      <c r="J58" s="209"/>
      <c r="K58" s="210"/>
      <c r="L58" s="55" t="str">
        <f t="shared" si="2"/>
        <v>No trabajado</v>
      </c>
      <c r="M58" s="211" t="s">
        <v>282</v>
      </c>
      <c r="N58" s="212"/>
      <c r="O58" s="202">
        <f t="shared" si="3"/>
        <v>0</v>
      </c>
      <c r="P58" s="52">
        <f t="shared" si="4"/>
        <v>-3</v>
      </c>
      <c r="Q58" s="49">
        <f t="shared" si="5"/>
        <v>-2</v>
      </c>
    </row>
    <row r="59" spans="2:17" ht="18.75" customHeight="1" x14ac:dyDescent="0.25">
      <c r="B59" s="21"/>
      <c r="C59" s="202">
        <f t="shared" si="1"/>
        <v>0</v>
      </c>
      <c r="D59" s="79">
        <v>9</v>
      </c>
      <c r="E59" s="208" t="str">
        <f t="shared" si="6"/>
        <v xml:space="preserve">  Crea textos sencillos con diferentes funciones (describir, narrar, informar, argumentar y proponer) sobre temas vistos.</v>
      </c>
      <c r="F59" s="209"/>
      <c r="G59" s="209"/>
      <c r="H59" s="209"/>
      <c r="I59" s="209"/>
      <c r="J59" s="209"/>
      <c r="K59" s="210"/>
      <c r="L59" s="55" t="str">
        <f t="shared" si="2"/>
        <v>Trabajado</v>
      </c>
      <c r="M59" s="211" t="s">
        <v>281</v>
      </c>
      <c r="N59" s="212"/>
      <c r="O59" s="202">
        <f t="shared" si="3"/>
        <v>0</v>
      </c>
      <c r="P59" s="52">
        <f t="shared" si="4"/>
        <v>0</v>
      </c>
      <c r="Q59" s="49">
        <f t="shared" si="5"/>
        <v>0</v>
      </c>
    </row>
    <row r="60" spans="2:17" ht="18.75" customHeight="1" x14ac:dyDescent="0.25">
      <c r="B60" s="21"/>
      <c r="C60" s="202">
        <f t="shared" si="1"/>
        <v>0</v>
      </c>
      <c r="D60" s="79">
        <v>10</v>
      </c>
      <c r="E60" s="208" t="str">
        <f t="shared" si="6"/>
        <v xml:space="preserve">Expone y argumenta información de forma oral a través del uso de podcast. </v>
      </c>
      <c r="F60" s="209"/>
      <c r="G60" s="209"/>
      <c r="H60" s="209"/>
      <c r="I60" s="209"/>
      <c r="J60" s="209"/>
      <c r="K60" s="210"/>
      <c r="L60" s="55" t="str">
        <f t="shared" si="2"/>
        <v>Trabajado</v>
      </c>
      <c r="M60" s="211" t="s">
        <v>282</v>
      </c>
      <c r="N60" s="212"/>
      <c r="O60" s="202">
        <f t="shared" si="3"/>
        <v>0</v>
      </c>
      <c r="P60" s="52">
        <f t="shared" si="4"/>
        <v>-3</v>
      </c>
      <c r="Q60" s="49">
        <f t="shared" si="5"/>
        <v>-3</v>
      </c>
    </row>
    <row r="61" spans="2:17" ht="18.75" customHeight="1" x14ac:dyDescent="0.25">
      <c r="B61" s="21"/>
      <c r="C61" s="202">
        <f t="shared" si="1"/>
        <v>0</v>
      </c>
      <c r="D61" s="79">
        <v>11</v>
      </c>
      <c r="E61" s="208" t="str">
        <f t="shared" si="6"/>
        <v xml:space="preserve"> Lee, interpreta y relaciona con facilidad información de textos sencillos con temas de interés y los contrasta con otros textos de forma oral y escrita.</v>
      </c>
      <c r="F61" s="209"/>
      <c r="G61" s="209"/>
      <c r="H61" s="209"/>
      <c r="I61" s="209"/>
      <c r="J61" s="209"/>
      <c r="K61" s="210"/>
      <c r="L61" s="55" t="str">
        <f t="shared" si="2"/>
        <v>Trabajado</v>
      </c>
      <c r="M61" s="211" t="s">
        <v>282</v>
      </c>
      <c r="N61" s="212"/>
      <c r="O61" s="202">
        <f t="shared" si="3"/>
        <v>0</v>
      </c>
      <c r="P61" s="52">
        <f t="shared" si="4"/>
        <v>-3</v>
      </c>
      <c r="Q61" s="49">
        <f t="shared" si="5"/>
        <v>-3</v>
      </c>
    </row>
    <row r="62" spans="2:17" ht="18.75" customHeight="1" x14ac:dyDescent="0.25">
      <c r="B62" s="21"/>
      <c r="C62" s="202">
        <f t="shared" si="1"/>
        <v>0</v>
      </c>
      <c r="D62" s="79">
        <v>12</v>
      </c>
      <c r="E62" s="208" t="str">
        <f t="shared" si="6"/>
        <v xml:space="preserve">Expresa sus opiniones acerca de temas actuales y de interés usando la lengua extranjera a través de sus producciones orales o podcast. </v>
      </c>
      <c r="F62" s="209"/>
      <c r="G62" s="209"/>
      <c r="H62" s="209"/>
      <c r="I62" s="209"/>
      <c r="J62" s="209"/>
      <c r="K62" s="210"/>
      <c r="L62" s="55" t="str">
        <f t="shared" si="2"/>
        <v>Trabajado</v>
      </c>
      <c r="M62" s="211" t="s">
        <v>281</v>
      </c>
      <c r="N62" s="212"/>
      <c r="O62" s="202">
        <f t="shared" si="3"/>
        <v>0</v>
      </c>
      <c r="P62" s="52">
        <f t="shared" si="4"/>
        <v>0</v>
      </c>
      <c r="Q62" s="49">
        <f t="shared" si="5"/>
        <v>0</v>
      </c>
    </row>
    <row r="63" spans="2:17" ht="18.75" customHeight="1" x14ac:dyDescent="0.25">
      <c r="B63" s="21"/>
      <c r="C63" s="202">
        <f t="shared" si="1"/>
        <v>0</v>
      </c>
      <c r="D63" s="79">
        <v>13</v>
      </c>
      <c r="E63" s="208">
        <f t="shared" si="6"/>
        <v>0</v>
      </c>
      <c r="F63" s="209"/>
      <c r="G63" s="209"/>
      <c r="H63" s="209"/>
      <c r="I63" s="209"/>
      <c r="J63" s="209"/>
      <c r="K63" s="210"/>
      <c r="L63" s="55">
        <f t="shared" si="2"/>
        <v>0</v>
      </c>
      <c r="M63" s="211"/>
      <c r="N63" s="212"/>
      <c r="O63" s="202">
        <f t="shared" si="3"/>
        <v>0</v>
      </c>
      <c r="P63" s="52">
        <f t="shared" si="4"/>
        <v>0</v>
      </c>
      <c r="Q63" s="49">
        <f t="shared" si="5"/>
        <v>0</v>
      </c>
    </row>
    <row r="64" spans="2:17" ht="18.75" customHeight="1" x14ac:dyDescent="0.25">
      <c r="B64" s="21"/>
      <c r="C64" s="202">
        <f t="shared" si="1"/>
        <v>0</v>
      </c>
      <c r="D64" s="79">
        <v>14</v>
      </c>
      <c r="E64" s="208">
        <f t="shared" si="6"/>
        <v>0</v>
      </c>
      <c r="F64" s="209"/>
      <c r="G64" s="209"/>
      <c r="H64" s="209"/>
      <c r="I64" s="209"/>
      <c r="J64" s="209"/>
      <c r="K64" s="210"/>
      <c r="L64" s="55">
        <f t="shared" si="2"/>
        <v>0</v>
      </c>
      <c r="M64" s="211"/>
      <c r="N64" s="212"/>
      <c r="O64" s="202">
        <f t="shared" si="3"/>
        <v>0</v>
      </c>
      <c r="P64" s="52">
        <f t="shared" si="4"/>
        <v>0</v>
      </c>
      <c r="Q64" s="49">
        <f t="shared" si="5"/>
        <v>0</v>
      </c>
    </row>
    <row r="65" spans="2:17" ht="18.75" customHeight="1" x14ac:dyDescent="0.25">
      <c r="B65" s="21"/>
      <c r="C65" s="202">
        <f t="shared" si="1"/>
        <v>0</v>
      </c>
      <c r="D65" s="79">
        <v>15</v>
      </c>
      <c r="E65" s="208">
        <f t="shared" si="6"/>
        <v>0</v>
      </c>
      <c r="F65" s="209"/>
      <c r="G65" s="209"/>
      <c r="H65" s="209"/>
      <c r="I65" s="209"/>
      <c r="J65" s="209"/>
      <c r="K65" s="210"/>
      <c r="L65" s="55">
        <f t="shared" si="2"/>
        <v>0</v>
      </c>
      <c r="M65" s="211"/>
      <c r="N65" s="212"/>
      <c r="O65" s="202">
        <f t="shared" si="3"/>
        <v>0</v>
      </c>
      <c r="P65" s="52">
        <f t="shared" si="4"/>
        <v>0</v>
      </c>
      <c r="Q65" s="49">
        <f t="shared" si="5"/>
        <v>0</v>
      </c>
    </row>
    <row r="66" spans="2:17" ht="18.75" customHeight="1" x14ac:dyDescent="0.25">
      <c r="B66" s="21"/>
      <c r="C66" s="202">
        <f t="shared" si="1"/>
        <v>0</v>
      </c>
      <c r="D66" s="79">
        <v>16</v>
      </c>
      <c r="E66" s="208">
        <f t="shared" si="6"/>
        <v>0</v>
      </c>
      <c r="F66" s="209"/>
      <c r="G66" s="209"/>
      <c r="H66" s="209"/>
      <c r="I66" s="209"/>
      <c r="J66" s="209"/>
      <c r="K66" s="210"/>
      <c r="L66" s="55">
        <f t="shared" si="2"/>
        <v>0</v>
      </c>
      <c r="M66" s="211"/>
      <c r="N66" s="212"/>
      <c r="O66" s="202">
        <f t="shared" si="3"/>
        <v>0</v>
      </c>
      <c r="P66" s="52">
        <f t="shared" si="4"/>
        <v>0</v>
      </c>
      <c r="Q66" s="49">
        <f t="shared" si="5"/>
        <v>0</v>
      </c>
    </row>
    <row r="67" spans="2:17" ht="18.75" customHeight="1" x14ac:dyDescent="0.25">
      <c r="B67" s="21"/>
      <c r="C67" s="202">
        <f t="shared" si="1"/>
        <v>0</v>
      </c>
      <c r="D67" s="79">
        <v>17</v>
      </c>
      <c r="E67" s="208">
        <f t="shared" si="6"/>
        <v>0</v>
      </c>
      <c r="F67" s="209"/>
      <c r="G67" s="209"/>
      <c r="H67" s="209"/>
      <c r="I67" s="209"/>
      <c r="J67" s="209"/>
      <c r="K67" s="210"/>
      <c r="L67" s="55">
        <f t="shared" si="2"/>
        <v>0</v>
      </c>
      <c r="M67" s="211"/>
      <c r="N67" s="212"/>
      <c r="O67" s="202">
        <f t="shared" si="3"/>
        <v>0</v>
      </c>
      <c r="P67" s="52">
        <f t="shared" si="4"/>
        <v>0</v>
      </c>
      <c r="Q67" s="49">
        <f t="shared" si="5"/>
        <v>0</v>
      </c>
    </row>
    <row r="68" spans="2:17" ht="18.75" customHeight="1" x14ac:dyDescent="0.25">
      <c r="B68" s="21"/>
      <c r="C68" s="202">
        <f t="shared" si="1"/>
        <v>0</v>
      </c>
      <c r="D68" s="79">
        <v>18</v>
      </c>
      <c r="E68" s="208">
        <f t="shared" si="6"/>
        <v>0</v>
      </c>
      <c r="F68" s="209"/>
      <c r="G68" s="209"/>
      <c r="H68" s="209"/>
      <c r="I68" s="209"/>
      <c r="J68" s="209"/>
      <c r="K68" s="210"/>
      <c r="L68" s="55">
        <f t="shared" si="2"/>
        <v>0</v>
      </c>
      <c r="M68" s="211"/>
      <c r="N68" s="212"/>
      <c r="O68" s="202">
        <f t="shared" si="3"/>
        <v>0</v>
      </c>
      <c r="P68" s="52">
        <f t="shared" si="4"/>
        <v>0</v>
      </c>
      <c r="Q68" s="49">
        <f t="shared" si="5"/>
        <v>0</v>
      </c>
    </row>
    <row r="69" spans="2:17" ht="18.75" customHeight="1" x14ac:dyDescent="0.25">
      <c r="B69" s="21"/>
      <c r="C69" s="202">
        <f t="shared" si="1"/>
        <v>0</v>
      </c>
      <c r="D69" s="79">
        <v>19</v>
      </c>
      <c r="E69" s="208">
        <f t="shared" si="6"/>
        <v>0</v>
      </c>
      <c r="F69" s="209"/>
      <c r="G69" s="209"/>
      <c r="H69" s="209"/>
      <c r="I69" s="209"/>
      <c r="J69" s="209"/>
      <c r="K69" s="210"/>
      <c r="L69" s="55">
        <f t="shared" si="2"/>
        <v>0</v>
      </c>
      <c r="M69" s="211"/>
      <c r="N69" s="212"/>
      <c r="O69" s="202">
        <f t="shared" si="3"/>
        <v>0</v>
      </c>
      <c r="P69" s="52">
        <f t="shared" si="4"/>
        <v>0</v>
      </c>
      <c r="Q69" s="49">
        <f t="shared" si="5"/>
        <v>0</v>
      </c>
    </row>
    <row r="70" spans="2:17" ht="18.75" customHeight="1" thickBot="1" x14ac:dyDescent="0.3">
      <c r="B70" s="21"/>
      <c r="C70" s="202">
        <f t="shared" si="1"/>
        <v>0</v>
      </c>
      <c r="D70" s="80">
        <v>20</v>
      </c>
      <c r="E70" s="213">
        <f t="shared" si="6"/>
        <v>0</v>
      </c>
      <c r="F70" s="214"/>
      <c r="G70" s="214"/>
      <c r="H70" s="214"/>
      <c r="I70" s="214"/>
      <c r="J70" s="214"/>
      <c r="K70" s="215"/>
      <c r="L70" s="56">
        <f t="shared" si="2"/>
        <v>0</v>
      </c>
      <c r="M70" s="216"/>
      <c r="N70" s="217"/>
      <c r="O70" s="202">
        <f t="shared" si="3"/>
        <v>0</v>
      </c>
      <c r="P70" s="52">
        <f t="shared" si="4"/>
        <v>0</v>
      </c>
      <c r="Q70" s="49">
        <f t="shared" si="5"/>
        <v>0</v>
      </c>
    </row>
    <row r="71" spans="2:17" ht="9" customHeight="1" thickTop="1" thickBot="1" x14ac:dyDescent="0.3">
      <c r="B71" s="23"/>
      <c r="C71" s="18"/>
      <c r="D71" s="18"/>
      <c r="E71" s="18"/>
      <c r="F71" s="18"/>
      <c r="G71" s="18"/>
      <c r="H71" s="18"/>
      <c r="I71" s="18"/>
      <c r="J71" s="218">
        <f>O44</f>
        <v>0</v>
      </c>
      <c r="K71" s="218"/>
      <c r="L71" s="218"/>
      <c r="M71" s="218"/>
      <c r="N71" s="218"/>
      <c r="O71" s="218"/>
      <c r="P71" s="24"/>
    </row>
    <row r="72" spans="2:17" ht="6" customHeight="1" thickTop="1" thickBot="1" x14ac:dyDescent="0.3">
      <c r="J72" s="219"/>
      <c r="K72" s="219"/>
      <c r="L72" s="219"/>
      <c r="M72" s="219"/>
      <c r="N72" s="219"/>
      <c r="O72" s="219"/>
    </row>
    <row r="73" spans="2:17" ht="16.5" customHeight="1" thickTop="1" thickBot="1" x14ac:dyDescent="0.3">
      <c r="B73" s="96" t="s">
        <v>285</v>
      </c>
      <c r="C73" s="97"/>
      <c r="D73" s="97"/>
      <c r="E73" s="97"/>
      <c r="F73" s="97"/>
      <c r="G73" s="97"/>
      <c r="H73" s="97"/>
      <c r="I73" s="97"/>
      <c r="J73" s="97"/>
      <c r="K73" s="97"/>
      <c r="L73" s="97"/>
      <c r="M73" s="97"/>
      <c r="N73" s="97"/>
      <c r="O73" s="97"/>
      <c r="P73" s="98"/>
    </row>
    <row r="74" spans="2:17" ht="9" customHeight="1" thickTop="1" x14ac:dyDescent="0.25">
      <c r="B74" s="25"/>
      <c r="C74" s="26"/>
      <c r="D74" s="26"/>
      <c r="E74" s="26"/>
      <c r="F74" s="26"/>
      <c r="G74" s="26"/>
      <c r="H74" s="26"/>
      <c r="I74" s="26"/>
      <c r="J74" s="220"/>
      <c r="K74" s="220"/>
      <c r="L74" s="220"/>
      <c r="M74" s="220"/>
      <c r="N74" s="220"/>
      <c r="O74" s="220"/>
      <c r="P74" s="27"/>
    </row>
    <row r="75" spans="2:17" ht="61.5" customHeight="1" x14ac:dyDescent="0.25">
      <c r="B75" s="21"/>
      <c r="C75" s="221" t="s">
        <v>286</v>
      </c>
      <c r="D75" s="222"/>
      <c r="E75" s="222"/>
      <c r="F75" s="222"/>
      <c r="G75" s="222"/>
      <c r="H75" s="222"/>
      <c r="I75" s="222"/>
      <c r="J75" s="222"/>
      <c r="K75" s="222"/>
      <c r="L75" s="222"/>
      <c r="M75" s="222"/>
      <c r="N75" s="222"/>
      <c r="O75" s="222"/>
      <c r="P75" s="22"/>
    </row>
    <row r="76" spans="2:17" ht="9" customHeight="1" thickBot="1" x14ac:dyDescent="0.3">
      <c r="B76" s="23"/>
      <c r="C76" s="18"/>
      <c r="D76" s="18"/>
      <c r="E76" s="18"/>
      <c r="F76" s="18"/>
      <c r="G76" s="18"/>
      <c r="H76" s="18"/>
      <c r="I76" s="18"/>
      <c r="J76" s="218"/>
      <c r="K76" s="218"/>
      <c r="L76" s="218"/>
      <c r="M76" s="218"/>
      <c r="N76" s="218"/>
      <c r="O76" s="218"/>
      <c r="P76" s="24"/>
    </row>
    <row r="77" spans="2:17" ht="9" customHeight="1" thickTop="1" thickBot="1" x14ac:dyDescent="0.3"/>
    <row r="78" spans="2:17" ht="17.25" thickTop="1" thickBot="1" x14ac:dyDescent="0.3">
      <c r="B78" s="89" t="s">
        <v>278</v>
      </c>
      <c r="C78" s="90"/>
      <c r="D78" s="90"/>
      <c r="E78" s="90"/>
      <c r="F78" s="90"/>
      <c r="G78" s="90"/>
      <c r="H78" s="90"/>
      <c r="I78" s="90"/>
      <c r="J78" s="90"/>
      <c r="K78" s="90"/>
      <c r="L78" s="90"/>
      <c r="M78" s="90"/>
      <c r="N78" s="90"/>
      <c r="O78" s="90"/>
      <c r="P78" s="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8" t="s">
        <v>664</v>
      </c>
      <c r="D80" s="88"/>
      <c r="E80" s="88"/>
      <c r="F80" s="88"/>
      <c r="G80" s="88"/>
      <c r="H80" s="88"/>
      <c r="I80" s="88"/>
      <c r="J80" s="88"/>
      <c r="K80" s="88"/>
      <c r="L80" s="88"/>
      <c r="M80" s="88"/>
      <c r="N80" s="88"/>
      <c r="O80" s="88"/>
      <c r="P80" s="22"/>
    </row>
    <row r="81" spans="2:16" ht="45" customHeight="1" x14ac:dyDescent="0.25">
      <c r="B81" s="21"/>
      <c r="C81" s="88" t="s">
        <v>621</v>
      </c>
      <c r="D81" s="88"/>
      <c r="E81" s="88"/>
      <c r="F81" s="88"/>
      <c r="G81" s="88"/>
      <c r="H81" s="88"/>
      <c r="I81" s="88"/>
      <c r="J81" s="88"/>
      <c r="K81" s="88"/>
      <c r="L81" s="88"/>
      <c r="M81" s="88"/>
      <c r="N81" s="88"/>
      <c r="O81" s="88"/>
      <c r="P81" s="22"/>
    </row>
    <row r="82" spans="2:16" ht="45" customHeight="1" x14ac:dyDescent="0.25">
      <c r="B82" s="21"/>
      <c r="C82" s="88" t="s">
        <v>621</v>
      </c>
      <c r="D82" s="88"/>
      <c r="E82" s="88"/>
      <c r="F82" s="88"/>
      <c r="G82" s="88"/>
      <c r="H82" s="88"/>
      <c r="I82" s="88"/>
      <c r="J82" s="88"/>
      <c r="K82" s="88"/>
      <c r="L82" s="88"/>
      <c r="M82" s="88"/>
      <c r="N82" s="88"/>
      <c r="O82" s="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8" priority="5">
      <formula>IF(L24=0,1,0)</formula>
    </cfRule>
  </conditionalFormatting>
  <conditionalFormatting sqref="E51:N70">
    <cfRule type="expression" dxfId="7" priority="1">
      <formula>IF(Q51&lt;0,1,0)</formula>
    </cfRule>
    <cfRule type="expression" dxfId="6" priority="4">
      <formula>IF(Q51&gt;0,1,0)</formula>
    </cfRule>
  </conditionalFormatting>
  <conditionalFormatting sqref="E51:K70">
    <cfRule type="expression" dxfId="5" priority="3">
      <formula>IF(E51=0,1,0)</formula>
    </cfRule>
  </conditionalFormatting>
  <conditionalFormatting sqref="L51:L70">
    <cfRule type="expression" dxfId="4" priority="2">
      <formula>IF(L51=0,1,0)</formula>
    </cfRule>
  </conditionalFormatting>
  <dataValidations count="3">
    <dataValidation type="list" allowBlank="1" showInputMessage="1" showErrorMessage="1" sqref="N16" xr:uid="{F7E5B979-9F9C-4D92-8FFC-58841C62DA29}">
      <formula1>Grado</formula1>
    </dataValidation>
    <dataValidation type="list" allowBlank="1" showInputMessage="1" showErrorMessage="1" sqref="O24:O43" xr:uid="{46A6FF1B-592F-4BA3-8318-F7368DED3095}">
      <formula1>Estado</formula1>
    </dataValidation>
    <dataValidation type="list" allowBlank="1" showInputMessage="1" showErrorMessage="1" sqref="M51:N70" xr:uid="{13050198-0E3D-4F7F-ABB7-AF1FA210B96A}">
      <formula1>INDIRECT(O24)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066D-A46F-47B1-85F7-A92E2006A693}">
  <dimension ref="B1:P80"/>
  <sheetViews>
    <sheetView workbookViewId="0">
      <selection activeCell="T16" sqref="T1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8" t="s">
        <v>315</v>
      </c>
      <c r="C1" s="149"/>
      <c r="D1" s="149"/>
      <c r="E1" s="149"/>
      <c r="F1" s="149"/>
      <c r="G1" s="149"/>
      <c r="H1" s="149"/>
      <c r="I1" s="149"/>
      <c r="J1" s="149"/>
      <c r="K1" s="149"/>
      <c r="L1" s="149"/>
      <c r="M1" s="149"/>
      <c r="N1" s="149"/>
      <c r="O1" s="149"/>
      <c r="P1" s="150"/>
    </row>
    <row r="2" spans="2:16" ht="9" customHeight="1" thickTop="1" thickBot="1" x14ac:dyDescent="0.3"/>
    <row r="3" spans="2:16" ht="18.75" customHeight="1" thickTop="1" thickBot="1" x14ac:dyDescent="0.3">
      <c r="B3" s="89" t="s">
        <v>11</v>
      </c>
      <c r="C3" s="90"/>
      <c r="D3" s="90"/>
      <c r="E3" s="90"/>
      <c r="F3" s="90"/>
      <c r="G3" s="90"/>
      <c r="H3" s="90"/>
      <c r="I3" s="90"/>
      <c r="J3" s="90"/>
      <c r="K3" s="90"/>
      <c r="L3" s="90"/>
      <c r="M3" s="90"/>
      <c r="N3" s="90"/>
      <c r="O3" s="90"/>
      <c r="P3" s="91"/>
    </row>
    <row r="4" spans="2:16" ht="9" customHeight="1" thickTop="1" x14ac:dyDescent="0.25">
      <c r="B4" s="19"/>
      <c r="C4" s="66"/>
      <c r="D4" s="66"/>
      <c r="E4" s="66"/>
      <c r="F4" s="66"/>
      <c r="G4" s="66"/>
      <c r="H4" s="66"/>
      <c r="I4" s="66"/>
      <c r="J4" s="66"/>
      <c r="K4" s="66"/>
      <c r="L4" s="66"/>
      <c r="M4" s="66"/>
      <c r="N4" s="66"/>
      <c r="O4" s="66"/>
      <c r="P4" s="22"/>
    </row>
    <row r="5" spans="2:16" x14ac:dyDescent="0.25">
      <c r="B5" s="67"/>
      <c r="C5" s="181" t="s">
        <v>279</v>
      </c>
      <c r="D5" s="181"/>
      <c r="E5" s="181"/>
      <c r="F5" s="181"/>
      <c r="G5" s="181"/>
      <c r="H5" s="181"/>
      <c r="I5" s="181"/>
      <c r="J5" s="181"/>
      <c r="K5" s="181"/>
      <c r="L5" s="181"/>
      <c r="M5" s="181"/>
      <c r="N5" s="181"/>
      <c r="O5" s="84"/>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82" t="s">
        <v>10</v>
      </c>
      <c r="D7" s="182"/>
      <c r="E7" s="69"/>
      <c r="F7" s="144" t="s">
        <v>606</v>
      </c>
      <c r="G7" s="183"/>
      <c r="H7" s="183"/>
      <c r="I7" s="183"/>
      <c r="J7" s="183"/>
      <c r="K7" s="184"/>
      <c r="L7" s="85" t="s">
        <v>13</v>
      </c>
      <c r="M7" s="72"/>
      <c r="N7" s="144"/>
      <c r="O7" s="184"/>
      <c r="P7" s="22"/>
    </row>
    <row r="8" spans="2:16" ht="9" customHeight="1" thickTop="1" thickBot="1" x14ac:dyDescent="0.3">
      <c r="B8" s="67"/>
      <c r="C8" s="84"/>
      <c r="D8" s="69"/>
      <c r="E8" s="69"/>
      <c r="F8" s="69"/>
      <c r="G8" s="69"/>
      <c r="H8" s="69"/>
      <c r="I8" s="69"/>
      <c r="J8" s="69"/>
      <c r="K8" s="69"/>
      <c r="L8" s="73"/>
      <c r="M8" s="72"/>
      <c r="N8" s="69"/>
      <c r="O8" s="69"/>
      <c r="P8" s="22"/>
    </row>
    <row r="9" spans="2:16" ht="16.5" thickTop="1" thickBot="1" x14ac:dyDescent="0.3">
      <c r="B9" s="70"/>
      <c r="C9" s="182" t="s">
        <v>12</v>
      </c>
      <c r="D9" s="182"/>
      <c r="E9" s="69"/>
      <c r="F9" s="144" t="s">
        <v>514</v>
      </c>
      <c r="G9" s="183"/>
      <c r="H9" s="183"/>
      <c r="I9" s="183"/>
      <c r="J9" s="183"/>
      <c r="K9" s="184"/>
      <c r="L9" s="85" t="s">
        <v>14</v>
      </c>
      <c r="M9" s="72"/>
      <c r="N9" s="144" t="s">
        <v>623</v>
      </c>
      <c r="O9" s="184"/>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9" t="s">
        <v>275</v>
      </c>
      <c r="C12" s="90"/>
      <c r="D12" s="90"/>
      <c r="E12" s="90"/>
      <c r="F12" s="90"/>
      <c r="G12" s="90"/>
      <c r="H12" s="90"/>
      <c r="I12" s="90"/>
      <c r="J12" s="90"/>
      <c r="K12" s="90"/>
      <c r="L12" s="90"/>
      <c r="M12" s="90"/>
      <c r="N12" s="90"/>
      <c r="O12" s="90"/>
      <c r="P12" s="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81" t="s">
        <v>294</v>
      </c>
      <c r="D14" s="181"/>
      <c r="E14" s="181"/>
      <c r="F14" s="181"/>
      <c r="G14" s="181"/>
      <c r="H14" s="181"/>
      <c r="I14" s="181"/>
      <c r="J14" s="181"/>
      <c r="K14" s="181"/>
      <c r="L14" s="181"/>
      <c r="M14" s="181"/>
      <c r="N14" s="181"/>
      <c r="O14" s="84"/>
      <c r="P14" s="22"/>
    </row>
    <row r="15" spans="2:16" ht="9" customHeight="1" thickBot="1" x14ac:dyDescent="0.3">
      <c r="B15" s="21"/>
      <c r="P15" s="22"/>
    </row>
    <row r="16" spans="2:16" ht="16.5" thickTop="1" thickBot="1" x14ac:dyDescent="0.3">
      <c r="B16" s="21"/>
      <c r="C16" s="69"/>
      <c r="D16" s="85" t="s">
        <v>0</v>
      </c>
      <c r="E16" s="69"/>
      <c r="F16" s="82" t="s">
        <v>624</v>
      </c>
      <c r="G16" s="86"/>
      <c r="H16" s="86"/>
      <c r="I16" s="86"/>
      <c r="J16" s="86"/>
      <c r="K16" s="87"/>
      <c r="L16" s="76" t="s">
        <v>295</v>
      </c>
      <c r="M16" s="72"/>
      <c r="N16" s="82" t="s">
        <v>625</v>
      </c>
      <c r="O16" s="87"/>
      <c r="P16" s="22"/>
    </row>
    <row r="17" spans="2:16" ht="9" customHeight="1" thickTop="1" thickBot="1" x14ac:dyDescent="0.3">
      <c r="B17" s="21"/>
      <c r="P17" s="22"/>
    </row>
    <row r="18" spans="2:16" ht="16.5" thickTop="1" thickBot="1" x14ac:dyDescent="0.3">
      <c r="B18" s="21"/>
      <c r="C18" s="69"/>
      <c r="D18" s="85" t="s">
        <v>296</v>
      </c>
      <c r="E18" s="69"/>
      <c r="F18" s="82" t="s">
        <v>651</v>
      </c>
      <c r="G18" s="86"/>
      <c r="H18" s="86"/>
      <c r="I18" s="86"/>
      <c r="J18" s="86"/>
      <c r="K18" s="87"/>
      <c r="L18" s="76" t="s">
        <v>297</v>
      </c>
      <c r="M18" s="72"/>
      <c r="N18" s="82"/>
      <c r="O18" s="87"/>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9" t="s">
        <v>298</v>
      </c>
      <c r="C21" s="90"/>
      <c r="D21" s="90"/>
      <c r="E21" s="90"/>
      <c r="F21" s="90"/>
      <c r="G21" s="90"/>
      <c r="H21" s="90"/>
      <c r="I21" s="90"/>
      <c r="J21" s="90"/>
      <c r="K21" s="90"/>
      <c r="L21" s="90"/>
      <c r="M21" s="90"/>
      <c r="N21" s="90"/>
      <c r="O21" s="90"/>
      <c r="P21" s="91"/>
    </row>
    <row r="22" spans="2:16" ht="6.75" customHeight="1" thickTop="1" x14ac:dyDescent="0.25">
      <c r="B22" s="21"/>
      <c r="P22" s="27"/>
    </row>
    <row r="23" spans="2:16" ht="23.25" customHeight="1" x14ac:dyDescent="0.25">
      <c r="B23" s="21"/>
      <c r="C23" s="178" t="s">
        <v>299</v>
      </c>
      <c r="D23" s="179"/>
      <c r="E23" s="179"/>
      <c r="F23" s="179"/>
      <c r="G23" s="179"/>
      <c r="H23" s="179"/>
      <c r="I23" s="179"/>
      <c r="J23" s="179"/>
      <c r="K23" s="179"/>
      <c r="L23" s="179"/>
      <c r="M23" s="179"/>
      <c r="N23" s="179"/>
      <c r="O23" s="180"/>
      <c r="P23" s="22"/>
    </row>
    <row r="24" spans="2:16" ht="9" customHeight="1" thickBot="1" x14ac:dyDescent="0.3">
      <c r="B24" s="21"/>
      <c r="G24" s="77"/>
      <c r="H24" s="77"/>
      <c r="I24" s="77"/>
      <c r="J24" s="77"/>
      <c r="K24" s="77"/>
      <c r="P24" s="22"/>
    </row>
    <row r="25" spans="2:16" ht="16.5" thickTop="1" thickBot="1" x14ac:dyDescent="0.3">
      <c r="B25" s="21"/>
      <c r="C25" s="83" t="s">
        <v>277</v>
      </c>
      <c r="D25" s="110" t="s">
        <v>300</v>
      </c>
      <c r="E25" s="111"/>
      <c r="F25" s="111"/>
      <c r="G25" s="111"/>
      <c r="H25" s="111"/>
      <c r="I25" s="111"/>
      <c r="J25" s="111"/>
      <c r="K25" s="111"/>
      <c r="L25" s="111"/>
      <c r="M25" s="111"/>
      <c r="N25" s="111"/>
      <c r="O25" s="112"/>
      <c r="P25" s="22"/>
    </row>
    <row r="26" spans="2:16" ht="18.75" customHeight="1" thickTop="1" x14ac:dyDescent="0.25">
      <c r="B26" s="21"/>
      <c r="C26" s="78">
        <v>1</v>
      </c>
      <c r="D26" s="176" t="s">
        <v>652</v>
      </c>
      <c r="E26" s="176"/>
      <c r="F26" s="176"/>
      <c r="G26" s="176"/>
      <c r="H26" s="176"/>
      <c r="I26" s="176"/>
      <c r="J26" s="176"/>
      <c r="K26" s="176"/>
      <c r="L26" s="176"/>
      <c r="M26" s="176"/>
      <c r="N26" s="176"/>
      <c r="O26" s="177"/>
      <c r="P26" s="22"/>
    </row>
    <row r="27" spans="2:16" ht="18.75" customHeight="1" x14ac:dyDescent="0.25">
      <c r="B27" s="21"/>
      <c r="C27" s="79">
        <v>2</v>
      </c>
      <c r="D27" s="160" t="s">
        <v>665</v>
      </c>
      <c r="E27" s="160"/>
      <c r="F27" s="160"/>
      <c r="G27" s="160"/>
      <c r="H27" s="160"/>
      <c r="I27" s="160"/>
      <c r="J27" s="160"/>
      <c r="K27" s="160"/>
      <c r="L27" s="160"/>
      <c r="M27" s="160"/>
      <c r="N27" s="160"/>
      <c r="O27" s="161"/>
      <c r="P27" s="22"/>
    </row>
    <row r="28" spans="2:16" ht="18.75" customHeight="1" x14ac:dyDescent="0.25">
      <c r="B28" s="21"/>
      <c r="C28" s="79">
        <v>3</v>
      </c>
      <c r="D28" s="160" t="s">
        <v>659</v>
      </c>
      <c r="E28" s="160"/>
      <c r="F28" s="160"/>
      <c r="G28" s="160"/>
      <c r="H28" s="160"/>
      <c r="I28" s="160"/>
      <c r="J28" s="160"/>
      <c r="K28" s="160"/>
      <c r="L28" s="160"/>
      <c r="M28" s="160"/>
      <c r="N28" s="160"/>
      <c r="O28" s="161"/>
      <c r="P28" s="22"/>
    </row>
    <row r="29" spans="2:16" ht="18.75" customHeight="1" x14ac:dyDescent="0.25">
      <c r="B29" s="21"/>
      <c r="C29" s="79">
        <v>4</v>
      </c>
      <c r="D29" s="160" t="s">
        <v>661</v>
      </c>
      <c r="E29" s="160"/>
      <c r="F29" s="160"/>
      <c r="G29" s="160"/>
      <c r="H29" s="160"/>
      <c r="I29" s="160"/>
      <c r="J29" s="160"/>
      <c r="K29" s="160"/>
      <c r="L29" s="160"/>
      <c r="M29" s="160"/>
      <c r="N29" s="160"/>
      <c r="O29" s="161"/>
      <c r="P29" s="22"/>
    </row>
    <row r="30" spans="2:16" ht="18.75" customHeight="1" thickBot="1" x14ac:dyDescent="0.3">
      <c r="B30" s="21"/>
      <c r="C30" s="80">
        <v>5</v>
      </c>
      <c r="D30" s="166" t="s">
        <v>663</v>
      </c>
      <c r="E30" s="166"/>
      <c r="F30" s="166"/>
      <c r="G30" s="166"/>
      <c r="H30" s="166"/>
      <c r="I30" s="166"/>
      <c r="J30" s="166"/>
      <c r="K30" s="166"/>
      <c r="L30" s="166"/>
      <c r="M30" s="166"/>
      <c r="N30" s="166"/>
      <c r="O30" s="167"/>
      <c r="P30" s="22"/>
    </row>
    <row r="31" spans="2:16" ht="9" customHeight="1" thickTop="1" thickBot="1" x14ac:dyDescent="0.3">
      <c r="B31" s="23"/>
      <c r="C31" s="18"/>
      <c r="D31" s="18"/>
      <c r="E31" s="18"/>
      <c r="F31" s="18"/>
      <c r="G31" s="18"/>
      <c r="H31" s="81"/>
      <c r="I31" s="81"/>
      <c r="J31" s="81"/>
      <c r="K31" s="137"/>
      <c r="L31" s="137"/>
      <c r="M31" s="18"/>
      <c r="N31" s="18"/>
      <c r="O31" s="18"/>
      <c r="P31" s="24"/>
    </row>
    <row r="32" spans="2:16" ht="78" customHeight="1" thickTop="1" thickBot="1" x14ac:dyDescent="0.3">
      <c r="K32" s="138"/>
      <c r="L32" s="138"/>
    </row>
    <row r="33" spans="2:16" ht="17.25" thickTop="1" thickBot="1" x14ac:dyDescent="0.3">
      <c r="B33" s="89" t="s">
        <v>301</v>
      </c>
      <c r="C33" s="90"/>
      <c r="D33" s="90"/>
      <c r="E33" s="90"/>
      <c r="F33" s="90"/>
      <c r="G33" s="90"/>
      <c r="H33" s="90"/>
      <c r="I33" s="90"/>
      <c r="J33" s="90"/>
      <c r="K33" s="90"/>
      <c r="L33" s="90"/>
      <c r="M33" s="90"/>
      <c r="N33" s="90"/>
      <c r="O33" s="90"/>
      <c r="P33" s="91"/>
    </row>
    <row r="34" spans="2:16" ht="15.75" thickTop="1" x14ac:dyDescent="0.25">
      <c r="B34" s="21"/>
      <c r="P34" s="27"/>
    </row>
    <row r="35" spans="2:16" ht="21" customHeight="1" x14ac:dyDescent="0.25">
      <c r="B35" s="21"/>
      <c r="C35" s="178" t="s">
        <v>302</v>
      </c>
      <c r="D35" s="179"/>
      <c r="E35" s="179"/>
      <c r="F35" s="179"/>
      <c r="G35" s="179"/>
      <c r="H35" s="179"/>
      <c r="I35" s="179"/>
      <c r="J35" s="179"/>
      <c r="K35" s="179"/>
      <c r="L35" s="179"/>
      <c r="M35" s="179"/>
      <c r="N35" s="179"/>
      <c r="O35" s="180"/>
      <c r="P35" s="22"/>
    </row>
    <row r="36" spans="2:16" ht="15.75" thickBot="1" x14ac:dyDescent="0.3">
      <c r="B36" s="21"/>
      <c r="H36" s="77"/>
      <c r="I36" s="77"/>
      <c r="J36" s="77"/>
      <c r="P36" s="22"/>
    </row>
    <row r="37" spans="2:16" ht="16.5" thickTop="1" thickBot="1" x14ac:dyDescent="0.3">
      <c r="B37" s="21"/>
      <c r="C37" s="83" t="s">
        <v>277</v>
      </c>
      <c r="D37" s="168" t="s">
        <v>300</v>
      </c>
      <c r="E37" s="169"/>
      <c r="F37" s="169"/>
      <c r="G37" s="169"/>
      <c r="H37" s="169"/>
      <c r="I37" s="170"/>
      <c r="J37" s="169" t="s">
        <v>303</v>
      </c>
      <c r="K37" s="169"/>
      <c r="L37" s="169"/>
      <c r="M37" s="169"/>
      <c r="N37" s="169"/>
      <c r="O37" s="170"/>
      <c r="P37" s="22"/>
    </row>
    <row r="38" spans="2:16" ht="15.75" thickTop="1" x14ac:dyDescent="0.25">
      <c r="B38" s="21"/>
      <c r="C38" s="78">
        <v>1</v>
      </c>
      <c r="D38" s="172" t="str">
        <f>D26</f>
        <v xml:space="preserve">Traduce e interpreta oraciones y textos con  en pasado presente y futuro del verbo to be, en las diferentes formas: afirmativa, negativa e interrogativa, short forms y respuestas cortas.  </v>
      </c>
      <c r="E38" s="173"/>
      <c r="F38" s="173"/>
      <c r="G38" s="173"/>
      <c r="H38" s="173"/>
      <c r="I38" s="174"/>
      <c r="J38" s="315" t="s">
        <v>666</v>
      </c>
      <c r="K38" s="176"/>
      <c r="L38" s="176"/>
      <c r="M38" s="176"/>
      <c r="N38" s="176"/>
      <c r="O38" s="177"/>
      <c r="P38" s="22"/>
    </row>
    <row r="39" spans="2:16" x14ac:dyDescent="0.25">
      <c r="B39" s="21"/>
      <c r="C39" s="79">
        <v>2</v>
      </c>
      <c r="D39" s="156" t="str">
        <f t="shared" ref="D39:D42" si="0">D27</f>
        <v>Emplea condicionales para dar expresar eventos hipotéticos en producciones orales y escritas.</v>
      </c>
      <c r="E39" s="157"/>
      <c r="F39" s="157"/>
      <c r="G39" s="157"/>
      <c r="H39" s="157"/>
      <c r="I39" s="158"/>
      <c r="J39" s="160" t="s">
        <v>627</v>
      </c>
      <c r="K39" s="160"/>
      <c r="L39" s="160"/>
      <c r="M39" s="160"/>
      <c r="N39" s="160"/>
      <c r="O39" s="161"/>
      <c r="P39" s="22"/>
    </row>
    <row r="40" spans="2:16" x14ac:dyDescent="0.25">
      <c r="B40" s="21"/>
      <c r="C40" s="79">
        <v>3</v>
      </c>
      <c r="D40" s="156" t="str">
        <f t="shared" si="0"/>
        <v>Emplea la estructura del futuro continuo para expresar acciones en momentos concretos de forma oral y escrita.</v>
      </c>
      <c r="E40" s="157"/>
      <c r="F40" s="157"/>
      <c r="G40" s="157"/>
      <c r="H40" s="157"/>
      <c r="I40" s="158"/>
      <c r="J40" s="160" t="s">
        <v>667</v>
      </c>
      <c r="K40" s="160"/>
      <c r="L40" s="160"/>
      <c r="M40" s="160"/>
      <c r="N40" s="160"/>
      <c r="O40" s="161"/>
      <c r="P40" s="22"/>
    </row>
    <row r="41" spans="2:16" x14ac:dyDescent="0.25">
      <c r="B41" s="21"/>
      <c r="C41" s="79">
        <v>4</v>
      </c>
      <c r="D41" s="156" t="str">
        <f t="shared" si="0"/>
        <v xml:space="preserve">Expone y argumenta información de forma oral a través del uso de podcast. </v>
      </c>
      <c r="E41" s="157"/>
      <c r="F41" s="157"/>
      <c r="G41" s="157"/>
      <c r="H41" s="157"/>
      <c r="I41" s="158"/>
      <c r="J41" s="316" t="s">
        <v>668</v>
      </c>
      <c r="K41" s="160"/>
      <c r="L41" s="160"/>
      <c r="M41" s="160"/>
      <c r="N41" s="160"/>
      <c r="O41" s="161"/>
      <c r="P41" s="22"/>
    </row>
    <row r="42" spans="2:16" ht="15.75" thickBot="1" x14ac:dyDescent="0.3">
      <c r="B42" s="21"/>
      <c r="C42" s="80">
        <v>5</v>
      </c>
      <c r="D42" s="162" t="str">
        <f t="shared" si="0"/>
        <v xml:space="preserve">Expresa sus opiniones acerca de temas actuales y de interés usando la lengua extranjera a través de sus producciones orales o podcast. </v>
      </c>
      <c r="E42" s="163"/>
      <c r="F42" s="163"/>
      <c r="G42" s="163"/>
      <c r="H42" s="163"/>
      <c r="I42" s="164"/>
      <c r="J42" s="166" t="s">
        <v>669</v>
      </c>
      <c r="K42" s="166"/>
      <c r="L42" s="166"/>
      <c r="M42" s="166"/>
      <c r="N42" s="166"/>
      <c r="O42" s="167"/>
      <c r="P42" s="22"/>
    </row>
    <row r="43" spans="2:16" ht="16.5" thickTop="1" thickBot="1" x14ac:dyDescent="0.3">
      <c r="B43" s="23"/>
      <c r="C43" s="18"/>
      <c r="D43" s="18"/>
      <c r="E43" s="18"/>
      <c r="F43" s="18"/>
      <c r="G43" s="18"/>
      <c r="H43" s="18"/>
      <c r="I43" s="18"/>
      <c r="J43" s="81"/>
      <c r="K43" s="137"/>
      <c r="L43" s="137"/>
      <c r="M43" s="18"/>
      <c r="N43" s="18"/>
      <c r="O43" s="18"/>
      <c r="P43" s="24"/>
    </row>
    <row r="44" spans="2:16" ht="16.5" thickTop="1" thickBot="1" x14ac:dyDescent="0.3"/>
    <row r="45" spans="2:16" ht="17.25" thickTop="1" thickBot="1" x14ac:dyDescent="0.3">
      <c r="B45" s="89" t="s">
        <v>304</v>
      </c>
      <c r="C45" s="90"/>
      <c r="D45" s="90"/>
      <c r="E45" s="90"/>
      <c r="F45" s="90"/>
      <c r="G45" s="90"/>
      <c r="H45" s="90"/>
      <c r="I45" s="90"/>
      <c r="J45" s="90"/>
      <c r="K45" s="90"/>
      <c r="L45" s="90"/>
      <c r="M45" s="90"/>
      <c r="N45" s="90"/>
      <c r="O45" s="90"/>
      <c r="P45" s="91"/>
    </row>
    <row r="46" spans="2:16" ht="15.75" thickTop="1" x14ac:dyDescent="0.25">
      <c r="B46" s="21"/>
      <c r="P46" s="27"/>
    </row>
    <row r="47" spans="2:16" ht="32.25" customHeight="1" x14ac:dyDescent="0.25">
      <c r="B47" s="21"/>
      <c r="C47" s="178" t="s">
        <v>305</v>
      </c>
      <c r="D47" s="179"/>
      <c r="E47" s="179"/>
      <c r="F47" s="179"/>
      <c r="G47" s="179"/>
      <c r="H47" s="179"/>
      <c r="I47" s="179"/>
      <c r="J47" s="179"/>
      <c r="K47" s="179"/>
      <c r="L47" s="179"/>
      <c r="M47" s="179"/>
      <c r="N47" s="179"/>
      <c r="O47" s="180"/>
      <c r="P47" s="22"/>
    </row>
    <row r="48" spans="2:16" ht="15.75" thickBot="1" x14ac:dyDescent="0.3">
      <c r="B48" s="21"/>
      <c r="H48" s="77"/>
      <c r="I48" s="77"/>
      <c r="J48" s="77"/>
      <c r="P48" s="22"/>
    </row>
    <row r="49" spans="2:16" ht="16.5" thickTop="1" thickBot="1" x14ac:dyDescent="0.3">
      <c r="B49" s="21"/>
      <c r="C49" s="83" t="s">
        <v>277</v>
      </c>
      <c r="D49" s="168" t="s">
        <v>300</v>
      </c>
      <c r="E49" s="169"/>
      <c r="F49" s="169"/>
      <c r="G49" s="169"/>
      <c r="H49" s="169"/>
      <c r="I49" s="170"/>
      <c r="J49" s="169" t="s">
        <v>306</v>
      </c>
      <c r="K49" s="169"/>
      <c r="L49" s="169"/>
      <c r="M49" s="169"/>
      <c r="N49" s="169"/>
      <c r="O49" s="170"/>
      <c r="P49" s="22"/>
    </row>
    <row r="50" spans="2:16" ht="15.75" thickTop="1" x14ac:dyDescent="0.25">
      <c r="B50" s="21"/>
      <c r="C50" s="78">
        <v>1</v>
      </c>
      <c r="D50" s="172" t="str">
        <f>D38</f>
        <v xml:space="preserve">Traduce e interpreta oraciones y textos con  en pasado presente y futuro del verbo to be, en las diferentes formas: afirmativa, negativa e interrogativa, short forms y respuestas cortas.  </v>
      </c>
      <c r="E50" s="173"/>
      <c r="F50" s="173"/>
      <c r="G50" s="173"/>
      <c r="H50" s="173"/>
      <c r="I50" s="174"/>
      <c r="J50" s="176" t="s">
        <v>670</v>
      </c>
      <c r="K50" s="176"/>
      <c r="L50" s="176"/>
      <c r="M50" s="176"/>
      <c r="N50" s="176"/>
      <c r="O50" s="177"/>
      <c r="P50" s="22"/>
    </row>
    <row r="51" spans="2:16" x14ac:dyDescent="0.25">
      <c r="B51" s="21"/>
      <c r="C51" s="79">
        <v>2</v>
      </c>
      <c r="D51" s="156" t="str">
        <f t="shared" ref="D51:D54" si="1">D39</f>
        <v>Emplea condicionales para dar expresar eventos hipotéticos en producciones orales y escritas.</v>
      </c>
      <c r="E51" s="157"/>
      <c r="F51" s="157"/>
      <c r="G51" s="157"/>
      <c r="H51" s="157"/>
      <c r="I51" s="158"/>
      <c r="J51" s="160" t="s">
        <v>671</v>
      </c>
      <c r="K51" s="160"/>
      <c r="L51" s="160"/>
      <c r="M51" s="160"/>
      <c r="N51" s="160"/>
      <c r="O51" s="161"/>
      <c r="P51" s="22"/>
    </row>
    <row r="52" spans="2:16" x14ac:dyDescent="0.25">
      <c r="B52" s="21"/>
      <c r="C52" s="79">
        <v>3</v>
      </c>
      <c r="D52" s="156" t="str">
        <f t="shared" si="1"/>
        <v>Emplea la estructura del futuro continuo para expresar acciones en momentos concretos de forma oral y escrita.</v>
      </c>
      <c r="E52" s="157"/>
      <c r="F52" s="157"/>
      <c r="G52" s="157"/>
      <c r="H52" s="157"/>
      <c r="I52" s="158"/>
      <c r="J52" s="160" t="s">
        <v>672</v>
      </c>
      <c r="K52" s="160"/>
      <c r="L52" s="160"/>
      <c r="M52" s="160"/>
      <c r="N52" s="160"/>
      <c r="O52" s="161"/>
      <c r="P52" s="22"/>
    </row>
    <row r="53" spans="2:16" x14ac:dyDescent="0.25">
      <c r="B53" s="21"/>
      <c r="C53" s="79">
        <v>4</v>
      </c>
      <c r="D53" s="156" t="str">
        <f t="shared" si="1"/>
        <v xml:space="preserve">Expone y argumenta información de forma oral a través del uso de podcast. </v>
      </c>
      <c r="E53" s="157"/>
      <c r="F53" s="157"/>
      <c r="G53" s="157"/>
      <c r="H53" s="157"/>
      <c r="I53" s="158"/>
      <c r="J53" s="160" t="s">
        <v>673</v>
      </c>
      <c r="K53" s="160"/>
      <c r="L53" s="160"/>
      <c r="M53" s="160"/>
      <c r="N53" s="160"/>
      <c r="O53" s="161"/>
      <c r="P53" s="22"/>
    </row>
    <row r="54" spans="2:16" ht="15.75" thickBot="1" x14ac:dyDescent="0.3">
      <c r="B54" s="21"/>
      <c r="C54" s="80">
        <v>5</v>
      </c>
      <c r="D54" s="162" t="str">
        <f t="shared" si="1"/>
        <v xml:space="preserve">Expresa sus opiniones acerca de temas actuales y de interés usando la lengua extranjera a través de sus producciones orales o podcast. </v>
      </c>
      <c r="E54" s="163"/>
      <c r="F54" s="163"/>
      <c r="G54" s="163"/>
      <c r="H54" s="163"/>
      <c r="I54" s="164"/>
      <c r="J54" s="166" t="s">
        <v>671</v>
      </c>
      <c r="K54" s="166"/>
      <c r="L54" s="166"/>
      <c r="M54" s="166"/>
      <c r="N54" s="166"/>
      <c r="O54" s="167"/>
      <c r="P54" s="22"/>
    </row>
    <row r="55" spans="2:16" ht="16.5" thickTop="1" thickBot="1" x14ac:dyDescent="0.3">
      <c r="B55" s="23"/>
      <c r="C55" s="18"/>
      <c r="D55" s="18"/>
      <c r="E55" s="18"/>
      <c r="F55" s="18"/>
      <c r="G55" s="18"/>
      <c r="H55" s="81"/>
      <c r="I55" s="81"/>
      <c r="J55" s="81"/>
      <c r="K55" s="137"/>
      <c r="L55" s="137"/>
      <c r="M55" s="18"/>
      <c r="N55" s="18"/>
      <c r="O55" s="18"/>
      <c r="P55" s="24"/>
    </row>
    <row r="56" spans="2:16" ht="113.25" customHeight="1" thickTop="1" thickBot="1" x14ac:dyDescent="0.3"/>
    <row r="57" spans="2:16" ht="17.25" thickTop="1" thickBot="1" x14ac:dyDescent="0.3">
      <c r="B57" s="89" t="s">
        <v>307</v>
      </c>
      <c r="C57" s="90"/>
      <c r="D57" s="90"/>
      <c r="E57" s="90"/>
      <c r="F57" s="90"/>
      <c r="G57" s="90"/>
      <c r="H57" s="90"/>
      <c r="I57" s="90"/>
      <c r="J57" s="90"/>
      <c r="K57" s="90"/>
      <c r="L57" s="90"/>
      <c r="M57" s="90"/>
      <c r="N57" s="90"/>
      <c r="O57" s="90"/>
      <c r="P57" s="91"/>
    </row>
    <row r="58" spans="2:16" ht="15.75" thickTop="1" x14ac:dyDescent="0.25">
      <c r="B58" s="21"/>
      <c r="P58" s="27"/>
    </row>
    <row r="59" spans="2:16" x14ac:dyDescent="0.25">
      <c r="B59" s="21"/>
      <c r="C59" s="178" t="s">
        <v>308</v>
      </c>
      <c r="D59" s="179"/>
      <c r="E59" s="179"/>
      <c r="F59" s="179"/>
      <c r="G59" s="179"/>
      <c r="H59" s="179"/>
      <c r="I59" s="179"/>
      <c r="J59" s="179"/>
      <c r="K59" s="179"/>
      <c r="L59" s="179"/>
      <c r="M59" s="179"/>
      <c r="N59" s="179"/>
      <c r="O59" s="180"/>
      <c r="P59" s="22"/>
    </row>
    <row r="60" spans="2:16" ht="15.75" thickBot="1" x14ac:dyDescent="0.3">
      <c r="B60" s="21"/>
      <c r="H60" s="77"/>
      <c r="I60" s="77"/>
      <c r="J60" s="77"/>
      <c r="P60" s="22"/>
    </row>
    <row r="61" spans="2:16" ht="16.5" thickTop="1" thickBot="1" x14ac:dyDescent="0.3">
      <c r="B61" s="21"/>
      <c r="C61" s="83" t="s">
        <v>277</v>
      </c>
      <c r="D61" s="168" t="s">
        <v>300</v>
      </c>
      <c r="E61" s="169"/>
      <c r="F61" s="169"/>
      <c r="G61" s="169"/>
      <c r="H61" s="169"/>
      <c r="I61" s="170"/>
      <c r="J61" s="171" t="s">
        <v>309</v>
      </c>
      <c r="K61" s="171"/>
      <c r="L61" s="171"/>
      <c r="M61" s="171"/>
      <c r="N61" s="171" t="s">
        <v>310</v>
      </c>
      <c r="O61" s="171"/>
      <c r="P61" s="22"/>
    </row>
    <row r="62" spans="2:16" ht="15.75" thickTop="1" x14ac:dyDescent="0.25">
      <c r="B62" s="21"/>
      <c r="C62" s="78">
        <v>1</v>
      </c>
      <c r="D62" s="172" t="str">
        <f>D50</f>
        <v xml:space="preserve">Traduce e interpreta oraciones y textos con  en pasado presente y futuro del verbo to be, en las diferentes formas: afirmativa, negativa e interrogativa, short forms y respuestas cortas.  </v>
      </c>
      <c r="E62" s="173"/>
      <c r="F62" s="173"/>
      <c r="G62" s="173"/>
      <c r="H62" s="173"/>
      <c r="I62" s="174"/>
      <c r="J62" s="175" t="s">
        <v>639</v>
      </c>
      <c r="K62" s="176"/>
      <c r="L62" s="176"/>
      <c r="M62" s="177"/>
      <c r="N62" s="175" t="s">
        <v>636</v>
      </c>
      <c r="O62" s="177"/>
      <c r="P62" s="22"/>
    </row>
    <row r="63" spans="2:16" x14ac:dyDescent="0.25">
      <c r="B63" s="21"/>
      <c r="C63" s="79">
        <v>2</v>
      </c>
      <c r="D63" s="156" t="str">
        <f t="shared" ref="D63:D66" si="2">D51</f>
        <v>Emplea condicionales para dar expresar eventos hipotéticos en producciones orales y escritas.</v>
      </c>
      <c r="E63" s="157"/>
      <c r="F63" s="157"/>
      <c r="G63" s="157"/>
      <c r="H63" s="157"/>
      <c r="I63" s="158"/>
      <c r="J63" s="159" t="s">
        <v>674</v>
      </c>
      <c r="K63" s="160"/>
      <c r="L63" s="160"/>
      <c r="M63" s="161"/>
      <c r="N63" s="159" t="s">
        <v>638</v>
      </c>
      <c r="O63" s="161"/>
      <c r="P63" s="22"/>
    </row>
    <row r="64" spans="2:16" x14ac:dyDescent="0.25">
      <c r="B64" s="21"/>
      <c r="C64" s="79">
        <v>3</v>
      </c>
      <c r="D64" s="156" t="str">
        <f t="shared" si="2"/>
        <v>Emplea la estructura del futuro continuo para expresar acciones en momentos concretos de forma oral y escrita.</v>
      </c>
      <c r="E64" s="157"/>
      <c r="F64" s="157"/>
      <c r="G64" s="157"/>
      <c r="H64" s="157"/>
      <c r="I64" s="158"/>
      <c r="J64" s="159" t="s">
        <v>637</v>
      </c>
      <c r="K64" s="160"/>
      <c r="L64" s="160"/>
      <c r="M64" s="161"/>
      <c r="N64" s="159" t="s">
        <v>636</v>
      </c>
      <c r="O64" s="161"/>
      <c r="P64" s="22"/>
    </row>
    <row r="65" spans="2:16" x14ac:dyDescent="0.25">
      <c r="B65" s="21"/>
      <c r="C65" s="79">
        <v>4</v>
      </c>
      <c r="D65" s="156" t="str">
        <f t="shared" si="2"/>
        <v xml:space="preserve">Expone y argumenta información de forma oral a través del uso de podcast. </v>
      </c>
      <c r="E65" s="157"/>
      <c r="F65" s="157"/>
      <c r="G65" s="157"/>
      <c r="H65" s="157"/>
      <c r="I65" s="158"/>
      <c r="J65" s="159" t="s">
        <v>675</v>
      </c>
      <c r="K65" s="160"/>
      <c r="L65" s="160"/>
      <c r="M65" s="161"/>
      <c r="N65" s="159" t="s">
        <v>640</v>
      </c>
      <c r="O65" s="161"/>
      <c r="P65" s="22"/>
    </row>
    <row r="66" spans="2:16" ht="15.75" thickBot="1" x14ac:dyDescent="0.3">
      <c r="B66" s="21"/>
      <c r="C66" s="80">
        <v>5</v>
      </c>
      <c r="D66" s="162" t="str">
        <f t="shared" si="2"/>
        <v xml:space="preserve">Expresa sus opiniones acerca de temas actuales y de interés usando la lengua extranjera a través de sus producciones orales o podcast. </v>
      </c>
      <c r="E66" s="163"/>
      <c r="F66" s="163"/>
      <c r="G66" s="163"/>
      <c r="H66" s="163"/>
      <c r="I66" s="164"/>
      <c r="J66" s="165" t="s">
        <v>675</v>
      </c>
      <c r="K66" s="166"/>
      <c r="L66" s="166"/>
      <c r="M66" s="167"/>
      <c r="N66" s="165" t="s">
        <v>641</v>
      </c>
      <c r="O66" s="167"/>
      <c r="P66" s="22"/>
    </row>
    <row r="67" spans="2:16" ht="16.5" thickTop="1" thickBot="1" x14ac:dyDescent="0.3">
      <c r="B67" s="23"/>
      <c r="C67" s="18"/>
      <c r="D67" s="18"/>
      <c r="E67" s="18"/>
      <c r="F67" s="18"/>
      <c r="G67" s="18"/>
      <c r="H67" s="81"/>
      <c r="I67" s="81"/>
      <c r="J67" s="81"/>
      <c r="K67" s="137"/>
      <c r="L67" s="137"/>
      <c r="M67" s="18"/>
      <c r="N67" s="18"/>
      <c r="O67" s="18"/>
      <c r="P67" s="24"/>
    </row>
    <row r="68" spans="2:16" ht="16.5" thickTop="1" thickBot="1" x14ac:dyDescent="0.3"/>
    <row r="69" spans="2:16" ht="17.25" thickTop="1" thickBot="1" x14ac:dyDescent="0.3">
      <c r="B69" s="89" t="s">
        <v>311</v>
      </c>
      <c r="C69" s="90"/>
      <c r="D69" s="90"/>
      <c r="E69" s="90"/>
      <c r="F69" s="90"/>
      <c r="G69" s="90"/>
      <c r="H69" s="90"/>
      <c r="I69" s="90"/>
      <c r="J69" s="90"/>
      <c r="K69" s="90"/>
      <c r="L69" s="90"/>
      <c r="M69" s="90"/>
      <c r="N69" s="90"/>
      <c r="O69" s="90"/>
      <c r="P69" s="91"/>
    </row>
    <row r="70" spans="2:16" ht="15.75" thickTop="1" x14ac:dyDescent="0.25">
      <c r="B70" s="21"/>
      <c r="P70" s="27"/>
    </row>
    <row r="71" spans="2:16" x14ac:dyDescent="0.25">
      <c r="B71" s="21"/>
      <c r="C71" s="178" t="s">
        <v>312</v>
      </c>
      <c r="D71" s="179"/>
      <c r="E71" s="179"/>
      <c r="F71" s="179"/>
      <c r="G71" s="179"/>
      <c r="H71" s="179"/>
      <c r="I71" s="179"/>
      <c r="J71" s="179"/>
      <c r="K71" s="179"/>
      <c r="L71" s="179"/>
      <c r="M71" s="179"/>
      <c r="N71" s="179"/>
      <c r="O71" s="180"/>
      <c r="P71" s="22"/>
    </row>
    <row r="72" spans="2:16" ht="15.75" thickBot="1" x14ac:dyDescent="0.3">
      <c r="B72" s="21"/>
      <c r="H72" s="77"/>
      <c r="I72" s="77"/>
      <c r="J72" s="77"/>
      <c r="P72" s="22"/>
    </row>
    <row r="73" spans="2:16" ht="16.5" thickTop="1" thickBot="1" x14ac:dyDescent="0.3">
      <c r="B73" s="21"/>
      <c r="C73" s="83" t="s">
        <v>277</v>
      </c>
      <c r="D73" s="168" t="s">
        <v>300</v>
      </c>
      <c r="E73" s="169"/>
      <c r="F73" s="169"/>
      <c r="G73" s="169"/>
      <c r="H73" s="169"/>
      <c r="I73" s="170"/>
      <c r="J73" s="171" t="s">
        <v>313</v>
      </c>
      <c r="K73" s="171"/>
      <c r="L73" s="171"/>
      <c r="M73" s="171"/>
      <c r="N73" s="171" t="s">
        <v>314</v>
      </c>
      <c r="O73" s="171"/>
      <c r="P73" s="22"/>
    </row>
    <row r="74" spans="2:16" ht="15.75" thickTop="1" x14ac:dyDescent="0.25">
      <c r="B74" s="21"/>
      <c r="C74" s="78">
        <v>1</v>
      </c>
      <c r="D74" s="172" t="str">
        <f>D62</f>
        <v xml:space="preserve">Traduce e interpreta oraciones y textos con  en pasado presente y futuro del verbo to be, en las diferentes formas: afirmativa, negativa e interrogativa, short forms y respuestas cortas.  </v>
      </c>
      <c r="E74" s="173"/>
      <c r="F74" s="173"/>
      <c r="G74" s="173"/>
      <c r="H74" s="173"/>
      <c r="I74" s="174"/>
      <c r="J74" s="175" t="s">
        <v>676</v>
      </c>
      <c r="K74" s="176"/>
      <c r="L74" s="176"/>
      <c r="M74" s="177"/>
      <c r="N74" s="175" t="s">
        <v>643</v>
      </c>
      <c r="O74" s="177"/>
      <c r="P74" s="22"/>
    </row>
    <row r="75" spans="2:16" x14ac:dyDescent="0.25">
      <c r="B75" s="21"/>
      <c r="C75" s="79">
        <v>2</v>
      </c>
      <c r="D75" s="156" t="str">
        <f t="shared" ref="D75:D78" si="3">D63</f>
        <v>Emplea condicionales para dar expresar eventos hipotéticos en producciones orales y escritas.</v>
      </c>
      <c r="E75" s="157"/>
      <c r="F75" s="157"/>
      <c r="G75" s="157"/>
      <c r="H75" s="157"/>
      <c r="I75" s="158"/>
      <c r="J75" s="159" t="s">
        <v>677</v>
      </c>
      <c r="K75" s="160"/>
      <c r="L75" s="160"/>
      <c r="M75" s="161"/>
      <c r="N75" s="159" t="s">
        <v>645</v>
      </c>
      <c r="O75" s="161"/>
      <c r="P75" s="22"/>
    </row>
    <row r="76" spans="2:16" x14ac:dyDescent="0.25">
      <c r="B76" s="21"/>
      <c r="C76" s="79">
        <v>3</v>
      </c>
      <c r="D76" s="156" t="str">
        <f t="shared" si="3"/>
        <v>Emplea la estructura del futuro continuo para expresar acciones en momentos concretos de forma oral y escrita.</v>
      </c>
      <c r="E76" s="157"/>
      <c r="F76" s="157"/>
      <c r="G76" s="157"/>
      <c r="H76" s="157"/>
      <c r="I76" s="158"/>
      <c r="J76" s="159" t="s">
        <v>678</v>
      </c>
      <c r="K76" s="160"/>
      <c r="L76" s="160"/>
      <c r="M76" s="161"/>
      <c r="N76" s="159" t="s">
        <v>647</v>
      </c>
      <c r="O76" s="161"/>
      <c r="P76" s="22"/>
    </row>
    <row r="77" spans="2:16" x14ac:dyDescent="0.25">
      <c r="B77" s="21"/>
      <c r="C77" s="79">
        <v>4</v>
      </c>
      <c r="D77" s="156" t="str">
        <f t="shared" si="3"/>
        <v xml:space="preserve">Expone y argumenta información de forma oral a través del uso de podcast. </v>
      </c>
      <c r="E77" s="157"/>
      <c r="F77" s="157"/>
      <c r="G77" s="157"/>
      <c r="H77" s="157"/>
      <c r="I77" s="158"/>
      <c r="J77" s="159" t="s">
        <v>679</v>
      </c>
      <c r="K77" s="160"/>
      <c r="L77" s="160"/>
      <c r="M77" s="161"/>
      <c r="N77" s="159" t="s">
        <v>649</v>
      </c>
      <c r="O77" s="161"/>
      <c r="P77" s="22"/>
    </row>
    <row r="78" spans="2:16" ht="15.75" thickBot="1" x14ac:dyDescent="0.3">
      <c r="B78" s="21"/>
      <c r="C78" s="80">
        <v>5</v>
      </c>
      <c r="D78" s="162" t="str">
        <f t="shared" si="3"/>
        <v xml:space="preserve">Expresa sus opiniones acerca de temas actuales y de interés usando la lengua extranjera a través de sus producciones orales o podcast. </v>
      </c>
      <c r="E78" s="163"/>
      <c r="F78" s="163"/>
      <c r="G78" s="163"/>
      <c r="H78" s="163"/>
      <c r="I78" s="164"/>
      <c r="J78" s="165" t="s">
        <v>680</v>
      </c>
      <c r="K78" s="166"/>
      <c r="L78" s="166"/>
      <c r="M78" s="167"/>
      <c r="N78" s="165" t="s">
        <v>645</v>
      </c>
      <c r="O78" s="167"/>
      <c r="P78" s="22"/>
    </row>
    <row r="79" spans="2:16" ht="16.5" thickTop="1" thickBot="1" x14ac:dyDescent="0.3">
      <c r="B79" s="23"/>
      <c r="C79" s="18"/>
      <c r="D79" s="18"/>
      <c r="E79" s="18"/>
      <c r="F79" s="18"/>
      <c r="G79" s="18"/>
      <c r="H79" s="81"/>
      <c r="I79" s="81"/>
      <c r="J79" s="81"/>
      <c r="K79" s="137"/>
      <c r="L79" s="1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3" priority="4">
      <formula>IF(D38=0,1,0)</formula>
    </cfRule>
  </conditionalFormatting>
  <conditionalFormatting sqref="D50:D54">
    <cfRule type="expression" dxfId="2" priority="3">
      <formula>IF(D50=0,1,0)</formula>
    </cfRule>
  </conditionalFormatting>
  <conditionalFormatting sqref="D62:D66">
    <cfRule type="expression" dxfId="1" priority="2">
      <formula>IF(D62=0,1,0)</formula>
    </cfRule>
  </conditionalFormatting>
  <conditionalFormatting sqref="D74:D78">
    <cfRule type="expression" dxfId="0" priority="1">
      <formula>IF(D74=0,1,0)</formula>
    </cfRule>
  </conditionalFormatting>
  <dataValidations count="1">
    <dataValidation type="list" allowBlank="1" showInputMessage="1" showErrorMessage="1" sqref="N18 N16" xr:uid="{574C4D71-4D14-4FBD-95F2-2B3924E30432}">
      <formula1>Grado</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60"/>
  <sheetViews>
    <sheetView topLeftCell="A76" workbookViewId="0">
      <selection activeCell="B99" sqref="B99"/>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34</v>
      </c>
      <c r="B1" s="3" t="s">
        <v>35</v>
      </c>
      <c r="C1" s="3" t="s">
        <v>36</v>
      </c>
      <c r="D1" s="3" t="s">
        <v>37</v>
      </c>
      <c r="E1" s="3" t="s">
        <v>38</v>
      </c>
      <c r="F1" s="3" t="s">
        <v>39</v>
      </c>
      <c r="G1" s="3" t="s">
        <v>40</v>
      </c>
      <c r="H1" s="3" t="s">
        <v>41</v>
      </c>
      <c r="I1" s="4" t="s">
        <v>42</v>
      </c>
      <c r="J1" s="3" t="s">
        <v>43</v>
      </c>
      <c r="K1" s="3" t="s">
        <v>44</v>
      </c>
      <c r="L1" s="3" t="s">
        <v>45</v>
      </c>
    </row>
    <row r="2" spans="1:12" x14ac:dyDescent="0.2">
      <c r="A2" s="5" t="s">
        <v>249</v>
      </c>
      <c r="B2" s="10">
        <v>3828</v>
      </c>
      <c r="C2" s="7" t="s">
        <v>249</v>
      </c>
      <c r="D2" s="8" t="s">
        <v>250</v>
      </c>
      <c r="E2" s="6" t="s">
        <v>251</v>
      </c>
      <c r="F2" s="6" t="s">
        <v>252</v>
      </c>
      <c r="G2" s="6" t="s">
        <v>249</v>
      </c>
      <c r="H2" s="6">
        <v>3828</v>
      </c>
      <c r="I2" s="9" t="s">
        <v>111</v>
      </c>
      <c r="J2" s="6" t="s">
        <v>112</v>
      </c>
      <c r="K2" s="6" t="s">
        <v>52</v>
      </c>
      <c r="L2" s="6" t="s">
        <v>53</v>
      </c>
    </row>
    <row r="3" spans="1:12" x14ac:dyDescent="0.2">
      <c r="A3" s="5" t="s">
        <v>46</v>
      </c>
      <c r="B3" s="6">
        <v>3758</v>
      </c>
      <c r="C3" s="7" t="s">
        <v>46</v>
      </c>
      <c r="D3" s="8" t="s">
        <v>47</v>
      </c>
      <c r="E3" s="6" t="s">
        <v>48</v>
      </c>
      <c r="F3" s="6" t="s">
        <v>49</v>
      </c>
      <c r="G3" s="6" t="s">
        <v>46</v>
      </c>
      <c r="H3" s="6">
        <v>3758</v>
      </c>
      <c r="I3" s="9" t="s">
        <v>50</v>
      </c>
      <c r="J3" s="6" t="s">
        <v>51</v>
      </c>
      <c r="K3" s="6" t="s">
        <v>52</v>
      </c>
      <c r="L3" s="6" t="s">
        <v>53</v>
      </c>
    </row>
    <row r="4" spans="1:12" x14ac:dyDescent="0.2">
      <c r="A4" s="5" t="s">
        <v>57</v>
      </c>
      <c r="B4" s="10">
        <v>7692</v>
      </c>
      <c r="C4" s="7" t="s">
        <v>57</v>
      </c>
      <c r="D4" s="8" t="s">
        <v>58</v>
      </c>
      <c r="E4" s="6" t="s">
        <v>48</v>
      </c>
      <c r="F4" s="6" t="s">
        <v>49</v>
      </c>
      <c r="G4" s="6" t="s">
        <v>57</v>
      </c>
      <c r="H4" s="6">
        <v>7692</v>
      </c>
      <c r="I4" s="9" t="s">
        <v>50</v>
      </c>
      <c r="J4" s="6" t="s">
        <v>51</v>
      </c>
      <c r="K4" s="6" t="s">
        <v>56</v>
      </c>
      <c r="L4" s="6" t="s">
        <v>53</v>
      </c>
    </row>
    <row r="5" spans="1:12" x14ac:dyDescent="0.2">
      <c r="A5" s="5" t="s">
        <v>232</v>
      </c>
      <c r="B5" s="10">
        <v>3824</v>
      </c>
      <c r="C5" s="7" t="s">
        <v>232</v>
      </c>
      <c r="D5" s="8" t="s">
        <v>233</v>
      </c>
      <c r="E5" s="6" t="s">
        <v>234</v>
      </c>
      <c r="F5" s="6" t="s">
        <v>235</v>
      </c>
      <c r="G5" s="6" t="s">
        <v>232</v>
      </c>
      <c r="H5" s="6">
        <v>3824</v>
      </c>
      <c r="I5" s="9" t="s">
        <v>174</v>
      </c>
      <c r="J5" s="6" t="s">
        <v>175</v>
      </c>
      <c r="K5" s="6" t="s">
        <v>52</v>
      </c>
      <c r="L5" s="6" t="s">
        <v>53</v>
      </c>
    </row>
    <row r="6" spans="1:12" x14ac:dyDescent="0.2">
      <c r="A6" s="5" t="s">
        <v>193</v>
      </c>
      <c r="B6" s="10">
        <v>3804</v>
      </c>
      <c r="C6" s="7" t="s">
        <v>193</v>
      </c>
      <c r="D6" s="8">
        <v>63001</v>
      </c>
      <c r="E6" s="6" t="s">
        <v>191</v>
      </c>
      <c r="F6" s="6" t="s">
        <v>192</v>
      </c>
      <c r="G6" s="6" t="s">
        <v>193</v>
      </c>
      <c r="H6" s="6">
        <v>3804</v>
      </c>
      <c r="I6" s="9" t="s">
        <v>50</v>
      </c>
      <c r="J6" s="6" t="s">
        <v>51</v>
      </c>
      <c r="K6" s="6" t="s">
        <v>56</v>
      </c>
      <c r="L6" s="6" t="s">
        <v>53</v>
      </c>
    </row>
    <row r="7" spans="1:12" x14ac:dyDescent="0.2">
      <c r="A7" s="5" t="s">
        <v>71</v>
      </c>
      <c r="B7" s="10">
        <v>3764</v>
      </c>
      <c r="C7" s="7" t="s">
        <v>71</v>
      </c>
      <c r="D7" s="8" t="s">
        <v>72</v>
      </c>
      <c r="E7" s="6" t="s">
        <v>73</v>
      </c>
      <c r="F7" s="6" t="s">
        <v>74</v>
      </c>
      <c r="G7" s="6" t="s">
        <v>71</v>
      </c>
      <c r="H7" s="6">
        <v>3764</v>
      </c>
      <c r="I7" s="9" t="s">
        <v>75</v>
      </c>
      <c r="J7" s="6" t="s">
        <v>76</v>
      </c>
      <c r="K7" s="6" t="s">
        <v>52</v>
      </c>
      <c r="L7" s="6" t="s">
        <v>53</v>
      </c>
    </row>
    <row r="8" spans="1:12" x14ac:dyDescent="0.2">
      <c r="A8" s="5" t="s">
        <v>205</v>
      </c>
      <c r="B8" s="10">
        <v>3810</v>
      </c>
      <c r="C8" s="7" t="s">
        <v>205</v>
      </c>
      <c r="D8" s="8">
        <v>68081</v>
      </c>
      <c r="E8" s="6" t="s">
        <v>202</v>
      </c>
      <c r="F8" s="6" t="s">
        <v>203</v>
      </c>
      <c r="G8" s="6" t="s">
        <v>205</v>
      </c>
      <c r="H8" s="6">
        <v>3810</v>
      </c>
      <c r="I8" s="9" t="s">
        <v>87</v>
      </c>
      <c r="J8" s="6" t="s">
        <v>88</v>
      </c>
      <c r="K8" s="6" t="s">
        <v>56</v>
      </c>
      <c r="L8" s="6" t="s">
        <v>53</v>
      </c>
    </row>
    <row r="9" spans="1:12" x14ac:dyDescent="0.2">
      <c r="A9" s="5" t="s">
        <v>77</v>
      </c>
      <c r="B9" s="10">
        <v>4909</v>
      </c>
      <c r="C9" s="7" t="s">
        <v>77</v>
      </c>
      <c r="D9" s="8" t="s">
        <v>78</v>
      </c>
      <c r="E9" s="6" t="s">
        <v>73</v>
      </c>
      <c r="F9" s="6" t="s">
        <v>74</v>
      </c>
      <c r="G9" s="6" t="s">
        <v>77</v>
      </c>
      <c r="H9" s="6">
        <v>4909</v>
      </c>
      <c r="I9" s="9" t="s">
        <v>75</v>
      </c>
      <c r="J9" s="6" t="s">
        <v>76</v>
      </c>
      <c r="K9" s="6" t="s">
        <v>56</v>
      </c>
      <c r="L9" s="6" t="s">
        <v>53</v>
      </c>
    </row>
    <row r="10" spans="1:12" x14ac:dyDescent="0.2">
      <c r="A10" s="5" t="s">
        <v>59</v>
      </c>
      <c r="B10" s="10">
        <v>3760</v>
      </c>
      <c r="C10" s="7" t="s">
        <v>59</v>
      </c>
      <c r="D10" s="8" t="s">
        <v>60</v>
      </c>
      <c r="E10" s="6" t="s">
        <v>48</v>
      </c>
      <c r="F10" s="6" t="s">
        <v>49</v>
      </c>
      <c r="G10" s="6" t="s">
        <v>59</v>
      </c>
      <c r="H10" s="6">
        <v>3760</v>
      </c>
      <c r="I10" s="9" t="s">
        <v>50</v>
      </c>
      <c r="J10" s="6" t="s">
        <v>51</v>
      </c>
      <c r="K10" s="6" t="s">
        <v>56</v>
      </c>
      <c r="L10" s="6" t="s">
        <v>53</v>
      </c>
    </row>
    <row r="11" spans="1:12" x14ac:dyDescent="0.2">
      <c r="A11" s="5" t="s">
        <v>85</v>
      </c>
      <c r="B11" s="10">
        <v>3766</v>
      </c>
      <c r="C11" s="7" t="s">
        <v>83</v>
      </c>
      <c r="D11" s="8" t="s">
        <v>84</v>
      </c>
      <c r="E11" s="6" t="s">
        <v>85</v>
      </c>
      <c r="F11" s="6" t="s">
        <v>86</v>
      </c>
      <c r="G11" s="6" t="s">
        <v>85</v>
      </c>
      <c r="H11" s="6">
        <v>3766</v>
      </c>
      <c r="I11" s="9" t="s">
        <v>87</v>
      </c>
      <c r="J11" s="6" t="s">
        <v>88</v>
      </c>
      <c r="K11" s="6" t="s">
        <v>56</v>
      </c>
      <c r="L11" s="6" t="s">
        <v>53</v>
      </c>
    </row>
    <row r="12" spans="1:12" x14ac:dyDescent="0.2">
      <c r="A12" s="5" t="s">
        <v>89</v>
      </c>
      <c r="B12" s="10">
        <v>3767</v>
      </c>
      <c r="C12" s="7" t="s">
        <v>89</v>
      </c>
      <c r="D12" s="8" t="s">
        <v>90</v>
      </c>
      <c r="E12" s="6" t="s">
        <v>91</v>
      </c>
      <c r="F12" s="6" t="s">
        <v>92</v>
      </c>
      <c r="G12" s="6" t="s">
        <v>89</v>
      </c>
      <c r="H12" s="6">
        <v>3767</v>
      </c>
      <c r="I12" s="9" t="s">
        <v>75</v>
      </c>
      <c r="J12" s="6" t="s">
        <v>76</v>
      </c>
      <c r="K12" s="6" t="s">
        <v>52</v>
      </c>
      <c r="L12" s="6" t="s">
        <v>53</v>
      </c>
    </row>
    <row r="13" spans="1:12" x14ac:dyDescent="0.2">
      <c r="A13" s="5" t="s">
        <v>95</v>
      </c>
      <c r="B13" s="10">
        <v>3769</v>
      </c>
      <c r="C13" s="7" t="s">
        <v>95</v>
      </c>
      <c r="D13" s="8" t="s">
        <v>96</v>
      </c>
      <c r="E13" s="6" t="s">
        <v>97</v>
      </c>
      <c r="F13" s="6" t="s">
        <v>98</v>
      </c>
      <c r="G13" s="6" t="s">
        <v>95</v>
      </c>
      <c r="H13" s="6">
        <v>3769</v>
      </c>
      <c r="I13" s="9" t="s">
        <v>87</v>
      </c>
      <c r="J13" s="6" t="s">
        <v>88</v>
      </c>
      <c r="K13" s="6" t="s">
        <v>52</v>
      </c>
      <c r="L13" s="6" t="s">
        <v>53</v>
      </c>
    </row>
    <row r="14" spans="1:12" x14ac:dyDescent="0.2">
      <c r="A14" s="5" t="s">
        <v>204</v>
      </c>
      <c r="B14" s="10">
        <v>3809</v>
      </c>
      <c r="C14" s="7" t="s">
        <v>204</v>
      </c>
      <c r="D14" s="8">
        <v>68001</v>
      </c>
      <c r="E14" s="6" t="s">
        <v>202</v>
      </c>
      <c r="F14" s="6" t="s">
        <v>203</v>
      </c>
      <c r="G14" s="6" t="s">
        <v>204</v>
      </c>
      <c r="H14" s="6">
        <v>3809</v>
      </c>
      <c r="I14" s="9" t="s">
        <v>87</v>
      </c>
      <c r="J14" s="6" t="s">
        <v>88</v>
      </c>
      <c r="K14" s="6" t="s">
        <v>56</v>
      </c>
      <c r="L14" s="6" t="s">
        <v>53</v>
      </c>
    </row>
    <row r="15" spans="1:12" x14ac:dyDescent="0.2">
      <c r="A15" s="5" t="s">
        <v>224</v>
      </c>
      <c r="B15" s="10">
        <v>3819</v>
      </c>
      <c r="C15" s="7" t="s">
        <v>224</v>
      </c>
      <c r="D15" s="8">
        <v>76109</v>
      </c>
      <c r="E15" s="6" t="s">
        <v>221</v>
      </c>
      <c r="F15" s="6" t="s">
        <v>222</v>
      </c>
      <c r="G15" s="6" t="s">
        <v>224</v>
      </c>
      <c r="H15" s="6">
        <v>3819</v>
      </c>
      <c r="I15" s="9" t="s">
        <v>118</v>
      </c>
      <c r="J15" s="6" t="s">
        <v>119</v>
      </c>
      <c r="K15" s="6" t="s">
        <v>56</v>
      </c>
      <c r="L15" s="6" t="s">
        <v>53</v>
      </c>
    </row>
    <row r="16" spans="1:12" x14ac:dyDescent="0.2">
      <c r="A16" s="5" t="s">
        <v>102</v>
      </c>
      <c r="B16" s="10">
        <v>3773</v>
      </c>
      <c r="C16" s="7" t="s">
        <v>102</v>
      </c>
      <c r="D16" s="8" t="s">
        <v>103</v>
      </c>
      <c r="E16" s="6" t="s">
        <v>104</v>
      </c>
      <c r="F16" s="6" t="s">
        <v>105</v>
      </c>
      <c r="G16" s="6" t="s">
        <v>102</v>
      </c>
      <c r="H16" s="6">
        <v>3773</v>
      </c>
      <c r="I16" s="9" t="s">
        <v>50</v>
      </c>
      <c r="J16" s="6" t="s">
        <v>51</v>
      </c>
      <c r="K16" s="6" t="s">
        <v>52</v>
      </c>
      <c r="L16" s="6" t="s">
        <v>53</v>
      </c>
    </row>
    <row r="17" spans="1:12" x14ac:dyDescent="0.2">
      <c r="A17" s="5" t="s">
        <v>223</v>
      </c>
      <c r="B17" s="10">
        <v>3818</v>
      </c>
      <c r="C17" s="7" t="s">
        <v>223</v>
      </c>
      <c r="D17" s="8">
        <v>76001</v>
      </c>
      <c r="E17" s="6" t="s">
        <v>221</v>
      </c>
      <c r="F17" s="6" t="s">
        <v>222</v>
      </c>
      <c r="G17" s="6" t="s">
        <v>223</v>
      </c>
      <c r="H17" s="6">
        <v>3818</v>
      </c>
      <c r="I17" s="9" t="s">
        <v>118</v>
      </c>
      <c r="J17" s="6" t="s">
        <v>119</v>
      </c>
      <c r="K17" s="6" t="s">
        <v>56</v>
      </c>
      <c r="L17" s="6" t="s">
        <v>53</v>
      </c>
    </row>
    <row r="18" spans="1:12" x14ac:dyDescent="0.2">
      <c r="A18" s="5" t="s">
        <v>107</v>
      </c>
      <c r="B18" s="10">
        <v>3775</v>
      </c>
      <c r="C18" s="7" t="s">
        <v>107</v>
      </c>
      <c r="D18" s="8" t="s">
        <v>108</v>
      </c>
      <c r="E18" s="6" t="s">
        <v>109</v>
      </c>
      <c r="F18" s="6" t="s">
        <v>110</v>
      </c>
      <c r="G18" s="6" t="s">
        <v>107</v>
      </c>
      <c r="H18" s="6">
        <v>3775</v>
      </c>
      <c r="I18" s="9" t="s">
        <v>111</v>
      </c>
      <c r="J18" s="6" t="s">
        <v>112</v>
      </c>
      <c r="K18" s="6" t="s">
        <v>52</v>
      </c>
      <c r="L18" s="6" t="s">
        <v>53</v>
      </c>
    </row>
    <row r="19" spans="1:12" x14ac:dyDescent="0.2">
      <c r="A19" s="5" t="s">
        <v>93</v>
      </c>
      <c r="B19" s="10">
        <v>4910</v>
      </c>
      <c r="C19" s="7" t="s">
        <v>93</v>
      </c>
      <c r="D19" s="8">
        <v>13001</v>
      </c>
      <c r="E19" s="6" t="s">
        <v>91</v>
      </c>
      <c r="F19" s="6" t="s">
        <v>92</v>
      </c>
      <c r="G19" s="6" t="s">
        <v>93</v>
      </c>
      <c r="H19" s="6">
        <v>4910</v>
      </c>
      <c r="I19" s="9" t="s">
        <v>75</v>
      </c>
      <c r="J19" s="6" t="s">
        <v>76</v>
      </c>
      <c r="K19" s="6" t="s">
        <v>56</v>
      </c>
      <c r="L19" s="6" t="s">
        <v>53</v>
      </c>
    </row>
    <row r="20" spans="1:12" x14ac:dyDescent="0.2">
      <c r="A20" s="5" t="s">
        <v>226</v>
      </c>
      <c r="B20" s="10">
        <v>3821</v>
      </c>
      <c r="C20" s="7" t="s">
        <v>226</v>
      </c>
      <c r="D20" s="8">
        <v>76147</v>
      </c>
      <c r="E20" s="6" t="s">
        <v>221</v>
      </c>
      <c r="F20" s="6" t="s">
        <v>222</v>
      </c>
      <c r="G20" s="6" t="s">
        <v>226</v>
      </c>
      <c r="H20" s="6">
        <v>3821</v>
      </c>
      <c r="I20" s="9" t="s">
        <v>118</v>
      </c>
      <c r="J20" s="6" t="s">
        <v>119</v>
      </c>
      <c r="K20" s="6" t="s">
        <v>56</v>
      </c>
      <c r="L20" s="6" t="s">
        <v>53</v>
      </c>
    </row>
    <row r="21" spans="1:12" x14ac:dyDescent="0.2">
      <c r="A21" s="5" t="s">
        <v>236</v>
      </c>
      <c r="B21" s="10">
        <v>3825</v>
      </c>
      <c r="C21" s="7" t="s">
        <v>236</v>
      </c>
      <c r="D21" s="8" t="s">
        <v>237</v>
      </c>
      <c r="E21" s="6" t="s">
        <v>238</v>
      </c>
      <c r="F21" s="6" t="s">
        <v>239</v>
      </c>
      <c r="G21" s="6" t="s">
        <v>236</v>
      </c>
      <c r="H21" s="6">
        <v>3825</v>
      </c>
      <c r="I21" s="9" t="s">
        <v>174</v>
      </c>
      <c r="J21" s="6" t="s">
        <v>175</v>
      </c>
      <c r="K21" s="6" t="s">
        <v>52</v>
      </c>
      <c r="L21" s="6" t="s">
        <v>53</v>
      </c>
    </row>
    <row r="22" spans="1:12" x14ac:dyDescent="0.2">
      <c r="A22" s="5" t="s">
        <v>114</v>
      </c>
      <c r="B22" s="10">
        <v>3777</v>
      </c>
      <c r="C22" s="7" t="s">
        <v>114</v>
      </c>
      <c r="D22" s="8" t="s">
        <v>115</v>
      </c>
      <c r="E22" s="6" t="s">
        <v>116</v>
      </c>
      <c r="F22" s="6" t="s">
        <v>117</v>
      </c>
      <c r="G22" s="6" t="s">
        <v>114</v>
      </c>
      <c r="H22" s="6">
        <v>3777</v>
      </c>
      <c r="I22" s="9" t="s">
        <v>118</v>
      </c>
      <c r="J22" s="6" t="s">
        <v>119</v>
      </c>
      <c r="K22" s="6" t="s">
        <v>52</v>
      </c>
      <c r="L22" s="6" t="s">
        <v>53</v>
      </c>
    </row>
    <row r="23" spans="1:12" x14ac:dyDescent="0.2">
      <c r="A23" s="5" t="s">
        <v>121</v>
      </c>
      <c r="B23" s="10">
        <v>3779</v>
      </c>
      <c r="C23" s="7" t="s">
        <v>121</v>
      </c>
      <c r="D23" s="8" t="s">
        <v>122</v>
      </c>
      <c r="E23" s="6" t="s">
        <v>123</v>
      </c>
      <c r="F23" s="6" t="s">
        <v>124</v>
      </c>
      <c r="G23" s="6" t="s">
        <v>121</v>
      </c>
      <c r="H23" s="6">
        <v>3779</v>
      </c>
      <c r="I23" s="9" t="s">
        <v>75</v>
      </c>
      <c r="J23" s="6" t="s">
        <v>76</v>
      </c>
      <c r="K23" s="6" t="s">
        <v>52</v>
      </c>
      <c r="L23" s="6" t="s">
        <v>53</v>
      </c>
    </row>
    <row r="24" spans="1:12" x14ac:dyDescent="0.2">
      <c r="A24" s="5" t="s">
        <v>137</v>
      </c>
      <c r="B24" s="10">
        <v>10904</v>
      </c>
      <c r="C24" s="7" t="s">
        <v>137</v>
      </c>
      <c r="D24" s="8">
        <v>25175</v>
      </c>
      <c r="E24" s="6" t="s">
        <v>135</v>
      </c>
      <c r="F24" s="6" t="s">
        <v>136</v>
      </c>
      <c r="G24" s="6" t="s">
        <v>137</v>
      </c>
      <c r="H24" s="6">
        <v>10904</v>
      </c>
      <c r="I24" s="9" t="s">
        <v>87</v>
      </c>
      <c r="J24" s="6" t="s">
        <v>88</v>
      </c>
      <c r="K24" s="6" t="s">
        <v>56</v>
      </c>
      <c r="L24" s="6" t="s">
        <v>53</v>
      </c>
    </row>
    <row r="25" spans="1:12" x14ac:dyDescent="0.2">
      <c r="A25" s="5" t="s">
        <v>146</v>
      </c>
      <c r="B25" s="10">
        <v>3789</v>
      </c>
      <c r="C25" s="7" t="s">
        <v>146</v>
      </c>
      <c r="D25" s="8" t="s">
        <v>147</v>
      </c>
      <c r="E25" s="6" t="s">
        <v>148</v>
      </c>
      <c r="F25" s="6" t="s">
        <v>149</v>
      </c>
      <c r="G25" s="6" t="s">
        <v>146</v>
      </c>
      <c r="H25" s="6">
        <v>3789</v>
      </c>
      <c r="I25" s="9" t="s">
        <v>118</v>
      </c>
      <c r="J25" s="6" t="s">
        <v>119</v>
      </c>
      <c r="K25" s="6" t="s">
        <v>52</v>
      </c>
      <c r="L25" s="6" t="s">
        <v>53</v>
      </c>
    </row>
    <row r="26" spans="1:12" x14ac:dyDescent="0.2">
      <c r="A26" s="5" t="s">
        <v>169</v>
      </c>
      <c r="B26" s="10">
        <v>3795</v>
      </c>
      <c r="C26" s="7" t="s">
        <v>169</v>
      </c>
      <c r="D26" s="8">
        <v>47189</v>
      </c>
      <c r="E26" s="6" t="s">
        <v>166</v>
      </c>
      <c r="F26" s="6" t="s">
        <v>167</v>
      </c>
      <c r="G26" s="6" t="s">
        <v>169</v>
      </c>
      <c r="H26" s="6">
        <v>3795</v>
      </c>
      <c r="I26" s="9" t="s">
        <v>75</v>
      </c>
      <c r="J26" s="6" t="s">
        <v>76</v>
      </c>
      <c r="K26" s="6" t="s">
        <v>56</v>
      </c>
      <c r="L26" s="6" t="s">
        <v>53</v>
      </c>
    </row>
    <row r="27" spans="1:12" x14ac:dyDescent="0.2">
      <c r="A27" s="5" t="s">
        <v>126</v>
      </c>
      <c r="B27" s="10">
        <v>3781</v>
      </c>
      <c r="C27" s="7" t="s">
        <v>126</v>
      </c>
      <c r="D27" s="8" t="s">
        <v>127</v>
      </c>
      <c r="E27" s="6" t="s">
        <v>128</v>
      </c>
      <c r="F27" s="6" t="s">
        <v>129</v>
      </c>
      <c r="G27" s="6" t="s">
        <v>126</v>
      </c>
      <c r="H27" s="6">
        <v>3781</v>
      </c>
      <c r="I27" s="9" t="s">
        <v>75</v>
      </c>
      <c r="J27" s="6" t="s">
        <v>76</v>
      </c>
      <c r="K27" s="6" t="s">
        <v>52</v>
      </c>
      <c r="L27" s="6" t="s">
        <v>53</v>
      </c>
    </row>
    <row r="28" spans="1:12" x14ac:dyDescent="0.2">
      <c r="A28" s="5" t="s">
        <v>188</v>
      </c>
      <c r="B28" s="10">
        <v>3802</v>
      </c>
      <c r="C28" s="7" t="s">
        <v>188</v>
      </c>
      <c r="D28" s="8">
        <v>54001</v>
      </c>
      <c r="E28" s="6" t="s">
        <v>186</v>
      </c>
      <c r="F28" s="6" t="s">
        <v>187</v>
      </c>
      <c r="G28" s="6" t="s">
        <v>188</v>
      </c>
      <c r="H28" s="6">
        <v>3802</v>
      </c>
      <c r="I28" s="9" t="s">
        <v>87</v>
      </c>
      <c r="J28" s="6" t="s">
        <v>88</v>
      </c>
      <c r="K28" s="6" t="s">
        <v>56</v>
      </c>
      <c r="L28" s="6" t="s">
        <v>53</v>
      </c>
    </row>
    <row r="29" spans="1:12" x14ac:dyDescent="0.2">
      <c r="A29" s="5" t="s">
        <v>133</v>
      </c>
      <c r="B29" s="10">
        <v>3785</v>
      </c>
      <c r="C29" s="7" t="s">
        <v>133</v>
      </c>
      <c r="D29" s="8" t="s">
        <v>134</v>
      </c>
      <c r="E29" s="6" t="s">
        <v>135</v>
      </c>
      <c r="F29" s="6" t="s">
        <v>136</v>
      </c>
      <c r="G29" s="6" t="s">
        <v>133</v>
      </c>
      <c r="H29" s="6">
        <v>3785</v>
      </c>
      <c r="I29" s="9" t="s">
        <v>87</v>
      </c>
      <c r="J29" s="6" t="s">
        <v>88</v>
      </c>
      <c r="K29" s="6" t="s">
        <v>52</v>
      </c>
      <c r="L29" s="6" t="s">
        <v>53</v>
      </c>
    </row>
    <row r="30" spans="1:12" x14ac:dyDescent="0.2">
      <c r="A30" s="5" t="s">
        <v>199</v>
      </c>
      <c r="B30" s="10">
        <v>3807</v>
      </c>
      <c r="C30" s="7" t="s">
        <v>199</v>
      </c>
      <c r="D30" s="8">
        <v>66170</v>
      </c>
      <c r="E30" s="6" t="s">
        <v>196</v>
      </c>
      <c r="F30" s="6" t="s">
        <v>197</v>
      </c>
      <c r="G30" s="6" t="s">
        <v>199</v>
      </c>
      <c r="H30" s="6">
        <v>3807</v>
      </c>
      <c r="I30" s="9" t="s">
        <v>50</v>
      </c>
      <c r="J30" s="6" t="s">
        <v>51</v>
      </c>
      <c r="K30" s="6" t="s">
        <v>56</v>
      </c>
      <c r="L30" s="6" t="s">
        <v>53</v>
      </c>
    </row>
    <row r="31" spans="1:12" x14ac:dyDescent="0.2">
      <c r="A31" s="5" t="s">
        <v>100</v>
      </c>
      <c r="B31" s="10">
        <v>3771</v>
      </c>
      <c r="C31" s="7" t="s">
        <v>100</v>
      </c>
      <c r="D31" s="8">
        <v>15238</v>
      </c>
      <c r="E31" s="6" t="s">
        <v>97</v>
      </c>
      <c r="F31" s="6" t="s">
        <v>98</v>
      </c>
      <c r="G31" s="6" t="s">
        <v>100</v>
      </c>
      <c r="H31" s="6">
        <v>3771</v>
      </c>
      <c r="I31" s="9" t="s">
        <v>87</v>
      </c>
      <c r="J31" s="6" t="s">
        <v>88</v>
      </c>
      <c r="K31" s="6" t="s">
        <v>56</v>
      </c>
      <c r="L31" s="6" t="s">
        <v>53</v>
      </c>
    </row>
    <row r="32" spans="1:12" x14ac:dyDescent="0.2">
      <c r="A32" s="5" t="s">
        <v>61</v>
      </c>
      <c r="B32" s="10">
        <v>3761</v>
      </c>
      <c r="C32" s="7" t="s">
        <v>61</v>
      </c>
      <c r="D32" s="8" t="s">
        <v>62</v>
      </c>
      <c r="E32" s="6" t="s">
        <v>48</v>
      </c>
      <c r="F32" s="6" t="s">
        <v>49</v>
      </c>
      <c r="G32" s="6" t="s">
        <v>61</v>
      </c>
      <c r="H32" s="6">
        <v>3761</v>
      </c>
      <c r="I32" s="9" t="s">
        <v>50</v>
      </c>
      <c r="J32" s="6" t="s">
        <v>51</v>
      </c>
      <c r="K32" s="6" t="s">
        <v>56</v>
      </c>
      <c r="L32" s="6" t="s">
        <v>53</v>
      </c>
    </row>
    <row r="33" spans="1:12" x14ac:dyDescent="0.2">
      <c r="A33" s="5" t="s">
        <v>138</v>
      </c>
      <c r="B33" s="10">
        <v>10850</v>
      </c>
      <c r="C33" s="7" t="s">
        <v>138</v>
      </c>
      <c r="D33" s="8">
        <v>25269</v>
      </c>
      <c r="E33" s="6" t="s">
        <v>135</v>
      </c>
      <c r="F33" s="6" t="s">
        <v>136</v>
      </c>
      <c r="G33" s="6" t="s">
        <v>138</v>
      </c>
      <c r="H33" s="6">
        <v>10850</v>
      </c>
      <c r="I33" s="9" t="s">
        <v>87</v>
      </c>
      <c r="J33" s="6" t="s">
        <v>88</v>
      </c>
      <c r="K33" s="6" t="s">
        <v>56</v>
      </c>
      <c r="L33" s="6" t="s">
        <v>53</v>
      </c>
    </row>
    <row r="34" spans="1:12" x14ac:dyDescent="0.2">
      <c r="A34" s="5" t="s">
        <v>113</v>
      </c>
      <c r="B34" s="10">
        <v>3776</v>
      </c>
      <c r="C34" s="7" t="s">
        <v>113</v>
      </c>
      <c r="D34" s="8">
        <v>18001</v>
      </c>
      <c r="E34" s="6" t="s">
        <v>109</v>
      </c>
      <c r="F34" s="6" t="s">
        <v>110</v>
      </c>
      <c r="G34" s="6" t="s">
        <v>113</v>
      </c>
      <c r="H34" s="6">
        <v>3776</v>
      </c>
      <c r="I34" s="9" t="s">
        <v>111</v>
      </c>
      <c r="J34" s="6" t="s">
        <v>112</v>
      </c>
      <c r="K34" s="6" t="s">
        <v>56</v>
      </c>
      <c r="L34" s="6" t="s">
        <v>53</v>
      </c>
    </row>
    <row r="35" spans="1:12" x14ac:dyDescent="0.2">
      <c r="A35" s="5" t="s">
        <v>206</v>
      </c>
      <c r="B35" s="10">
        <v>3811</v>
      </c>
      <c r="C35" s="7" t="s">
        <v>206</v>
      </c>
      <c r="D35" s="8">
        <v>68276</v>
      </c>
      <c r="E35" s="6" t="s">
        <v>202</v>
      </c>
      <c r="F35" s="6" t="s">
        <v>203</v>
      </c>
      <c r="G35" s="6" t="s">
        <v>206</v>
      </c>
      <c r="H35" s="6">
        <v>3811</v>
      </c>
      <c r="I35" s="9" t="s">
        <v>87</v>
      </c>
      <c r="J35" s="6" t="s">
        <v>88</v>
      </c>
      <c r="K35" s="6" t="s">
        <v>56</v>
      </c>
      <c r="L35" s="6" t="s">
        <v>53</v>
      </c>
    </row>
    <row r="36" spans="1:12" x14ac:dyDescent="0.2">
      <c r="A36" s="5" t="s">
        <v>140</v>
      </c>
      <c r="B36" s="10">
        <v>10851</v>
      </c>
      <c r="C36" s="7" t="s">
        <v>140</v>
      </c>
      <c r="D36" s="6" t="s">
        <v>141</v>
      </c>
      <c r="E36" s="6" t="s">
        <v>135</v>
      </c>
      <c r="F36" s="6" t="s">
        <v>136</v>
      </c>
      <c r="G36" s="6" t="s">
        <v>140</v>
      </c>
      <c r="H36" s="6">
        <v>10851</v>
      </c>
      <c r="I36" s="9" t="s">
        <v>87</v>
      </c>
      <c r="J36" s="6" t="s">
        <v>88</v>
      </c>
      <c r="K36" s="6" t="s">
        <v>56</v>
      </c>
      <c r="L36" s="6" t="s">
        <v>53</v>
      </c>
    </row>
    <row r="37" spans="1:12" x14ac:dyDescent="0.2">
      <c r="A37" s="5" t="s">
        <v>139</v>
      </c>
      <c r="B37" s="10">
        <v>3786</v>
      </c>
      <c r="C37" s="7" t="s">
        <v>139</v>
      </c>
      <c r="D37" s="8">
        <v>25290</v>
      </c>
      <c r="E37" s="6" t="s">
        <v>135</v>
      </c>
      <c r="F37" s="6" t="s">
        <v>136</v>
      </c>
      <c r="G37" s="6" t="s">
        <v>139</v>
      </c>
      <c r="H37" s="6">
        <v>3786</v>
      </c>
      <c r="I37" s="9" t="s">
        <v>87</v>
      </c>
      <c r="J37" s="6" t="s">
        <v>88</v>
      </c>
      <c r="K37" s="6" t="s">
        <v>56</v>
      </c>
      <c r="L37" s="6" t="s">
        <v>53</v>
      </c>
    </row>
    <row r="38" spans="1:12" x14ac:dyDescent="0.2">
      <c r="A38" s="5" t="s">
        <v>142</v>
      </c>
      <c r="B38" s="10">
        <v>3787</v>
      </c>
      <c r="C38" s="7" t="s">
        <v>142</v>
      </c>
      <c r="D38" s="8">
        <v>25307</v>
      </c>
      <c r="E38" s="6" t="s">
        <v>135</v>
      </c>
      <c r="F38" s="6" t="s">
        <v>136</v>
      </c>
      <c r="G38" s="6" t="s">
        <v>142</v>
      </c>
      <c r="H38" s="6">
        <v>3787</v>
      </c>
      <c r="I38" s="9" t="s">
        <v>87</v>
      </c>
      <c r="J38" s="6" t="s">
        <v>88</v>
      </c>
      <c r="K38" s="6" t="s">
        <v>56</v>
      </c>
      <c r="L38" s="6" t="s">
        <v>53</v>
      </c>
    </row>
    <row r="39" spans="1:12" x14ac:dyDescent="0.2">
      <c r="A39" s="5" t="s">
        <v>207</v>
      </c>
      <c r="B39" s="10">
        <v>3812</v>
      </c>
      <c r="C39" s="7" t="s">
        <v>207</v>
      </c>
      <c r="D39" s="8">
        <v>68307</v>
      </c>
      <c r="E39" s="6" t="s">
        <v>202</v>
      </c>
      <c r="F39" s="6" t="s">
        <v>203</v>
      </c>
      <c r="G39" s="6" t="s">
        <v>207</v>
      </c>
      <c r="H39" s="6">
        <v>3812</v>
      </c>
      <c r="I39" s="9" t="s">
        <v>87</v>
      </c>
      <c r="J39" s="6" t="s">
        <v>88</v>
      </c>
      <c r="K39" s="6" t="s">
        <v>56</v>
      </c>
      <c r="L39" s="6" t="s">
        <v>53</v>
      </c>
    </row>
    <row r="40" spans="1:12" x14ac:dyDescent="0.2">
      <c r="A40" s="5" t="s">
        <v>270</v>
      </c>
      <c r="B40" s="10">
        <v>3820</v>
      </c>
      <c r="C40" s="7" t="s">
        <v>225</v>
      </c>
      <c r="D40" s="8">
        <v>76111</v>
      </c>
      <c r="E40" s="6" t="s">
        <v>221</v>
      </c>
      <c r="F40" s="6" t="s">
        <v>222</v>
      </c>
      <c r="G40" s="6" t="s">
        <v>270</v>
      </c>
      <c r="H40" s="6">
        <v>3820</v>
      </c>
      <c r="I40" s="9" t="s">
        <v>118</v>
      </c>
      <c r="J40" s="6" t="s">
        <v>119</v>
      </c>
      <c r="K40" s="6" t="s">
        <v>56</v>
      </c>
      <c r="L40" s="6" t="s">
        <v>53</v>
      </c>
    </row>
    <row r="41" spans="1:12" x14ac:dyDescent="0.2">
      <c r="A41" s="5" t="s">
        <v>253</v>
      </c>
      <c r="B41" s="10">
        <v>3829</v>
      </c>
      <c r="C41" s="7" t="s">
        <v>253</v>
      </c>
      <c r="D41" s="8" t="s">
        <v>254</v>
      </c>
      <c r="E41" s="6" t="s">
        <v>255</v>
      </c>
      <c r="F41" s="6" t="s">
        <v>256</v>
      </c>
      <c r="G41" s="6" t="s">
        <v>253</v>
      </c>
      <c r="H41" s="6">
        <v>3829</v>
      </c>
      <c r="I41" s="9" t="s">
        <v>174</v>
      </c>
      <c r="J41" s="6" t="s">
        <v>175</v>
      </c>
      <c r="K41" s="6" t="s">
        <v>52</v>
      </c>
      <c r="L41" s="6" t="s">
        <v>53</v>
      </c>
    </row>
    <row r="42" spans="1:12" x14ac:dyDescent="0.2">
      <c r="A42" s="5" t="s">
        <v>257</v>
      </c>
      <c r="B42" s="10">
        <v>3830</v>
      </c>
      <c r="C42" s="7" t="s">
        <v>257</v>
      </c>
      <c r="D42" s="8" t="s">
        <v>258</v>
      </c>
      <c r="E42" s="6" t="s">
        <v>259</v>
      </c>
      <c r="F42" s="6" t="s">
        <v>260</v>
      </c>
      <c r="G42" s="6" t="s">
        <v>257</v>
      </c>
      <c r="H42" s="6">
        <v>3830</v>
      </c>
      <c r="I42" s="9" t="s">
        <v>174</v>
      </c>
      <c r="J42" s="6" t="s">
        <v>175</v>
      </c>
      <c r="K42" s="6" t="s">
        <v>52</v>
      </c>
      <c r="L42" s="6" t="s">
        <v>53</v>
      </c>
    </row>
    <row r="43" spans="1:12" x14ac:dyDescent="0.2">
      <c r="A43" s="5" t="s">
        <v>151</v>
      </c>
      <c r="B43" s="10">
        <v>3790</v>
      </c>
      <c r="C43" s="7" t="s">
        <v>151</v>
      </c>
      <c r="D43" s="8" t="s">
        <v>152</v>
      </c>
      <c r="E43" s="6" t="s">
        <v>153</v>
      </c>
      <c r="F43" s="6" t="s">
        <v>154</v>
      </c>
      <c r="G43" s="6" t="s">
        <v>151</v>
      </c>
      <c r="H43" s="6">
        <v>3790</v>
      </c>
      <c r="I43" s="9" t="s">
        <v>111</v>
      </c>
      <c r="J43" s="6" t="s">
        <v>112</v>
      </c>
      <c r="K43" s="6" t="s">
        <v>52</v>
      </c>
      <c r="L43" s="6" t="s">
        <v>53</v>
      </c>
    </row>
    <row r="44" spans="1:12" x14ac:dyDescent="0.2">
      <c r="A44" s="5" t="s">
        <v>218</v>
      </c>
      <c r="B44" s="10">
        <v>3816</v>
      </c>
      <c r="C44" s="7" t="s">
        <v>218</v>
      </c>
      <c r="D44" s="8">
        <v>73001</v>
      </c>
      <c r="E44" s="6" t="s">
        <v>216</v>
      </c>
      <c r="F44" s="6" t="s">
        <v>217</v>
      </c>
      <c r="G44" s="6" t="s">
        <v>218</v>
      </c>
      <c r="H44" s="6">
        <v>3816</v>
      </c>
      <c r="I44" s="9" t="s">
        <v>111</v>
      </c>
      <c r="J44" s="6" t="s">
        <v>112</v>
      </c>
      <c r="K44" s="6" t="s">
        <v>56</v>
      </c>
      <c r="L44" s="6" t="s">
        <v>53</v>
      </c>
    </row>
    <row r="45" spans="1:12" x14ac:dyDescent="0.2">
      <c r="A45" s="5" t="s">
        <v>182</v>
      </c>
      <c r="B45" s="10">
        <v>4546</v>
      </c>
      <c r="C45" s="7" t="s">
        <v>182</v>
      </c>
      <c r="D45" s="8">
        <v>52356</v>
      </c>
      <c r="E45" s="6" t="s">
        <v>179</v>
      </c>
      <c r="F45" s="6" t="s">
        <v>180</v>
      </c>
      <c r="G45" s="6" t="s">
        <v>182</v>
      </c>
      <c r="H45" s="6">
        <v>4546</v>
      </c>
      <c r="I45" s="9" t="s">
        <v>118</v>
      </c>
      <c r="J45" s="6" t="s">
        <v>119</v>
      </c>
      <c r="K45" s="6" t="s">
        <v>56</v>
      </c>
      <c r="L45" s="6" t="s">
        <v>53</v>
      </c>
    </row>
    <row r="46" spans="1:12" x14ac:dyDescent="0.2">
      <c r="A46" s="5" t="s">
        <v>63</v>
      </c>
      <c r="B46" s="10">
        <v>3762</v>
      </c>
      <c r="C46" s="7" t="s">
        <v>63</v>
      </c>
      <c r="D46" s="8" t="s">
        <v>64</v>
      </c>
      <c r="E46" s="6" t="s">
        <v>48</v>
      </c>
      <c r="F46" s="6" t="s">
        <v>49</v>
      </c>
      <c r="G46" s="6" t="s">
        <v>63</v>
      </c>
      <c r="H46" s="6">
        <v>3762</v>
      </c>
      <c r="I46" s="9" t="s">
        <v>50</v>
      </c>
      <c r="J46" s="6" t="s">
        <v>51</v>
      </c>
      <c r="K46" s="6" t="s">
        <v>56</v>
      </c>
      <c r="L46" s="6" t="s">
        <v>53</v>
      </c>
    </row>
    <row r="47" spans="1:12" x14ac:dyDescent="0.2">
      <c r="A47" s="5" t="s">
        <v>227</v>
      </c>
      <c r="B47" s="10">
        <v>4815</v>
      </c>
      <c r="C47" s="7" t="s">
        <v>227</v>
      </c>
      <c r="D47" s="8">
        <v>76364</v>
      </c>
      <c r="E47" s="6" t="s">
        <v>221</v>
      </c>
      <c r="F47" s="6" t="s">
        <v>222</v>
      </c>
      <c r="G47" s="6" t="s">
        <v>227</v>
      </c>
      <c r="H47" s="6">
        <v>4815</v>
      </c>
      <c r="I47" s="9" t="s">
        <v>118</v>
      </c>
      <c r="J47" s="6" t="s">
        <v>119</v>
      </c>
      <c r="K47" s="6" t="s">
        <v>56</v>
      </c>
      <c r="L47" s="6" t="s">
        <v>53</v>
      </c>
    </row>
    <row r="48" spans="1:12" x14ac:dyDescent="0.2">
      <c r="A48" s="5" t="s">
        <v>271</v>
      </c>
      <c r="B48" s="10">
        <v>3792</v>
      </c>
      <c r="C48" s="7" t="s">
        <v>157</v>
      </c>
      <c r="D48" s="8" t="s">
        <v>158</v>
      </c>
      <c r="E48" s="6" t="s">
        <v>159</v>
      </c>
      <c r="F48" s="6" t="s">
        <v>160</v>
      </c>
      <c r="G48" s="6" t="s">
        <v>271</v>
      </c>
      <c r="H48" s="6">
        <v>3792</v>
      </c>
      <c r="I48" s="9" t="s">
        <v>75</v>
      </c>
      <c r="J48" s="6" t="s">
        <v>76</v>
      </c>
      <c r="K48" s="6" t="s">
        <v>52</v>
      </c>
      <c r="L48" s="6" t="s">
        <v>53</v>
      </c>
    </row>
    <row r="49" spans="1:12" x14ac:dyDescent="0.2">
      <c r="A49" s="5" t="s">
        <v>131</v>
      </c>
      <c r="B49" s="10">
        <v>3783</v>
      </c>
      <c r="C49" s="7" t="s">
        <v>131</v>
      </c>
      <c r="D49" s="8">
        <v>23417</v>
      </c>
      <c r="E49" s="6" t="s">
        <v>128</v>
      </c>
      <c r="F49" s="6" t="s">
        <v>129</v>
      </c>
      <c r="G49" s="6" t="s">
        <v>131</v>
      </c>
      <c r="H49" s="6">
        <v>3783</v>
      </c>
      <c r="I49" s="9" t="s">
        <v>75</v>
      </c>
      <c r="J49" s="6" t="s">
        <v>76</v>
      </c>
      <c r="K49" s="6" t="s">
        <v>56</v>
      </c>
      <c r="L49" s="6" t="s">
        <v>53</v>
      </c>
    </row>
    <row r="50" spans="1:12" x14ac:dyDescent="0.2">
      <c r="A50" s="5" t="s">
        <v>94</v>
      </c>
      <c r="B50" s="10">
        <v>3768</v>
      </c>
      <c r="C50" s="7" t="s">
        <v>94</v>
      </c>
      <c r="D50" s="8">
        <v>13430</v>
      </c>
      <c r="E50" s="6" t="s">
        <v>91</v>
      </c>
      <c r="F50" s="6" t="s">
        <v>92</v>
      </c>
      <c r="G50" s="6" t="s">
        <v>94</v>
      </c>
      <c r="H50" s="6">
        <v>3768</v>
      </c>
      <c r="I50" s="9" t="s">
        <v>75</v>
      </c>
      <c r="J50" s="6" t="s">
        <v>76</v>
      </c>
      <c r="K50" s="6" t="s">
        <v>56</v>
      </c>
      <c r="L50" s="6" t="s">
        <v>53</v>
      </c>
    </row>
    <row r="51" spans="1:12" x14ac:dyDescent="0.2">
      <c r="A51" s="5" t="s">
        <v>164</v>
      </c>
      <c r="B51" s="10">
        <v>3794</v>
      </c>
      <c r="C51" s="7" t="s">
        <v>164</v>
      </c>
      <c r="D51" s="8" t="s">
        <v>165</v>
      </c>
      <c r="E51" s="6" t="s">
        <v>166</v>
      </c>
      <c r="F51" s="6" t="s">
        <v>167</v>
      </c>
      <c r="G51" s="6" t="s">
        <v>164</v>
      </c>
      <c r="H51" s="6">
        <v>3794</v>
      </c>
      <c r="I51" s="9" t="s">
        <v>75</v>
      </c>
      <c r="J51" s="6" t="s">
        <v>76</v>
      </c>
      <c r="K51" s="6" t="s">
        <v>52</v>
      </c>
      <c r="L51" s="6" t="s">
        <v>53</v>
      </c>
    </row>
    <row r="52" spans="1:12" x14ac:dyDescent="0.2">
      <c r="A52" s="5" t="s">
        <v>162</v>
      </c>
      <c r="B52" s="10">
        <v>3793</v>
      </c>
      <c r="C52" s="7" t="s">
        <v>162</v>
      </c>
      <c r="D52" s="8">
        <v>44430</v>
      </c>
      <c r="E52" s="6" t="s">
        <v>159</v>
      </c>
      <c r="F52" s="6" t="s">
        <v>160</v>
      </c>
      <c r="G52" s="6" t="s">
        <v>162</v>
      </c>
      <c r="H52" s="6">
        <v>3793</v>
      </c>
      <c r="I52" s="9" t="s">
        <v>75</v>
      </c>
      <c r="J52" s="6" t="s">
        <v>76</v>
      </c>
      <c r="K52" s="6" t="s">
        <v>56</v>
      </c>
      <c r="L52" s="6" t="s">
        <v>53</v>
      </c>
    </row>
    <row r="53" spans="1:12" x14ac:dyDescent="0.2">
      <c r="A53" s="5" t="s">
        <v>79</v>
      </c>
      <c r="B53" s="10">
        <v>3960</v>
      </c>
      <c r="C53" s="7" t="s">
        <v>79</v>
      </c>
      <c r="D53" s="8" t="s">
        <v>80</v>
      </c>
      <c r="E53" s="6" t="s">
        <v>73</v>
      </c>
      <c r="F53" s="6" t="s">
        <v>74</v>
      </c>
      <c r="G53" s="6" t="s">
        <v>79</v>
      </c>
      <c r="H53" s="6">
        <v>3960</v>
      </c>
      <c r="I53" s="9" t="s">
        <v>75</v>
      </c>
      <c r="J53" s="6" t="s">
        <v>76</v>
      </c>
      <c r="K53" s="6" t="s">
        <v>56</v>
      </c>
      <c r="L53" s="6" t="s">
        <v>53</v>
      </c>
    </row>
    <row r="54" spans="1:12" x14ac:dyDescent="0.2">
      <c r="A54" s="5" t="s">
        <v>106</v>
      </c>
      <c r="B54" s="10">
        <v>3774</v>
      </c>
      <c r="C54" s="7" t="s">
        <v>106</v>
      </c>
      <c r="D54" s="8">
        <v>17001</v>
      </c>
      <c r="E54" s="6" t="s">
        <v>104</v>
      </c>
      <c r="F54" s="6" t="s">
        <v>105</v>
      </c>
      <c r="G54" s="6" t="s">
        <v>106</v>
      </c>
      <c r="H54" s="6">
        <v>3774</v>
      </c>
      <c r="I54" s="9" t="s">
        <v>50</v>
      </c>
      <c r="J54" s="6" t="s">
        <v>51</v>
      </c>
      <c r="K54" s="6" t="s">
        <v>56</v>
      </c>
      <c r="L54" s="6" t="s">
        <v>53</v>
      </c>
    </row>
    <row r="55" spans="1:12" x14ac:dyDescent="0.2">
      <c r="A55" s="5" t="s">
        <v>54</v>
      </c>
      <c r="B55" s="10">
        <v>3759</v>
      </c>
      <c r="C55" s="7" t="s">
        <v>54</v>
      </c>
      <c r="D55" s="8" t="s">
        <v>55</v>
      </c>
      <c r="E55" s="6" t="s">
        <v>48</v>
      </c>
      <c r="F55" s="6" t="s">
        <v>49</v>
      </c>
      <c r="G55" s="6" t="s">
        <v>54</v>
      </c>
      <c r="H55" s="6">
        <v>3759</v>
      </c>
      <c r="I55" s="9" t="s">
        <v>50</v>
      </c>
      <c r="J55" s="6" t="s">
        <v>51</v>
      </c>
      <c r="K55" s="6" t="s">
        <v>56</v>
      </c>
      <c r="L55" s="6" t="s">
        <v>53</v>
      </c>
    </row>
    <row r="56" spans="1:12" x14ac:dyDescent="0.2">
      <c r="A56" s="5" t="s">
        <v>170</v>
      </c>
      <c r="B56" s="10">
        <v>3796</v>
      </c>
      <c r="C56" s="7" t="s">
        <v>170</v>
      </c>
      <c r="D56" s="8" t="s">
        <v>171</v>
      </c>
      <c r="E56" s="6" t="s">
        <v>172</v>
      </c>
      <c r="F56" s="6" t="s">
        <v>173</v>
      </c>
      <c r="G56" s="6" t="s">
        <v>170</v>
      </c>
      <c r="H56" s="6">
        <v>3796</v>
      </c>
      <c r="I56" s="9" t="s">
        <v>174</v>
      </c>
      <c r="J56" s="6" t="s">
        <v>175</v>
      </c>
      <c r="K56" s="6" t="s">
        <v>52</v>
      </c>
      <c r="L56" s="6" t="s">
        <v>53</v>
      </c>
    </row>
    <row r="57" spans="1:12" x14ac:dyDescent="0.2">
      <c r="A57" s="5" t="s">
        <v>130</v>
      </c>
      <c r="B57" s="10">
        <v>3782</v>
      </c>
      <c r="C57" s="7" t="s">
        <v>130</v>
      </c>
      <c r="D57" s="8">
        <v>23001</v>
      </c>
      <c r="E57" s="6" t="s">
        <v>128</v>
      </c>
      <c r="F57" s="6" t="s">
        <v>129</v>
      </c>
      <c r="G57" s="6" t="s">
        <v>130</v>
      </c>
      <c r="H57" s="6">
        <v>3782</v>
      </c>
      <c r="I57" s="9" t="s">
        <v>75</v>
      </c>
      <c r="J57" s="6" t="s">
        <v>76</v>
      </c>
      <c r="K57" s="6" t="s">
        <v>56</v>
      </c>
      <c r="L57" s="6" t="s">
        <v>53</v>
      </c>
    </row>
    <row r="58" spans="1:12" x14ac:dyDescent="0.2">
      <c r="A58" s="5" t="s">
        <v>143</v>
      </c>
      <c r="B58" s="10">
        <v>10857</v>
      </c>
      <c r="C58" s="7" t="s">
        <v>143</v>
      </c>
      <c r="D58" s="8">
        <v>25473</v>
      </c>
      <c r="E58" s="6" t="s">
        <v>135</v>
      </c>
      <c r="F58" s="6" t="s">
        <v>136</v>
      </c>
      <c r="G58" s="6" t="s">
        <v>143</v>
      </c>
      <c r="H58" s="6">
        <v>10857</v>
      </c>
      <c r="I58" s="9" t="s">
        <v>87</v>
      </c>
      <c r="J58" s="6" t="s">
        <v>88</v>
      </c>
      <c r="K58" s="6" t="s">
        <v>56</v>
      </c>
      <c r="L58" s="6" t="s">
        <v>53</v>
      </c>
    </row>
    <row r="59" spans="1:12" x14ac:dyDescent="0.2">
      <c r="A59" s="5" t="s">
        <v>177</v>
      </c>
      <c r="B59" s="10">
        <v>3798</v>
      </c>
      <c r="C59" s="7" t="s">
        <v>177</v>
      </c>
      <c r="D59" s="8" t="s">
        <v>178</v>
      </c>
      <c r="E59" s="6" t="s">
        <v>179</v>
      </c>
      <c r="F59" s="6" t="s">
        <v>180</v>
      </c>
      <c r="G59" s="6" t="s">
        <v>177</v>
      </c>
      <c r="H59" s="6">
        <v>3798</v>
      </c>
      <c r="I59" s="9" t="s">
        <v>118</v>
      </c>
      <c r="J59" s="6" t="s">
        <v>119</v>
      </c>
      <c r="K59" s="6" t="s">
        <v>52</v>
      </c>
      <c r="L59" s="6" t="s">
        <v>53</v>
      </c>
    </row>
    <row r="60" spans="1:12" x14ac:dyDescent="0.2">
      <c r="A60" s="5" t="s">
        <v>155</v>
      </c>
      <c r="B60" s="10">
        <v>3791</v>
      </c>
      <c r="C60" s="7" t="s">
        <v>155</v>
      </c>
      <c r="D60" s="8">
        <v>41001</v>
      </c>
      <c r="E60" s="6" t="s">
        <v>153</v>
      </c>
      <c r="F60" s="6" t="s">
        <v>154</v>
      </c>
      <c r="G60" s="6" t="s">
        <v>155</v>
      </c>
      <c r="H60" s="6">
        <v>3791</v>
      </c>
      <c r="I60" s="9" t="s">
        <v>111</v>
      </c>
      <c r="J60" s="6" t="s">
        <v>112</v>
      </c>
      <c r="K60" s="6" t="s">
        <v>56</v>
      </c>
      <c r="L60" s="6" t="s">
        <v>53</v>
      </c>
    </row>
    <row r="61" spans="1:12" x14ac:dyDescent="0.2">
      <c r="A61" s="5" t="s">
        <v>272</v>
      </c>
      <c r="B61" s="10">
        <v>3801</v>
      </c>
      <c r="C61" s="7" t="s">
        <v>184</v>
      </c>
      <c r="D61" s="8" t="s">
        <v>185</v>
      </c>
      <c r="E61" s="6" t="s">
        <v>186</v>
      </c>
      <c r="F61" s="6" t="s">
        <v>187</v>
      </c>
      <c r="G61" s="6" t="s">
        <v>272</v>
      </c>
      <c r="H61" s="6">
        <v>3801</v>
      </c>
      <c r="I61" s="9" t="s">
        <v>87</v>
      </c>
      <c r="J61" s="6" t="s">
        <v>88</v>
      </c>
      <c r="K61" s="6" t="s">
        <v>52</v>
      </c>
      <c r="L61" s="6" t="s">
        <v>53</v>
      </c>
    </row>
    <row r="62" spans="1:12" x14ac:dyDescent="0.2">
      <c r="A62" s="5" t="s">
        <v>228</v>
      </c>
      <c r="B62" s="10">
        <v>3822</v>
      </c>
      <c r="C62" s="7" t="s">
        <v>228</v>
      </c>
      <c r="D62" s="8">
        <v>76520</v>
      </c>
      <c r="E62" s="6" t="s">
        <v>221</v>
      </c>
      <c r="F62" s="6" t="s">
        <v>222</v>
      </c>
      <c r="G62" s="6" t="s">
        <v>228</v>
      </c>
      <c r="H62" s="6">
        <v>3822</v>
      </c>
      <c r="I62" s="9" t="s">
        <v>118</v>
      </c>
      <c r="J62" s="6" t="s">
        <v>119</v>
      </c>
      <c r="K62" s="6" t="s">
        <v>56</v>
      </c>
      <c r="L62" s="6" t="s">
        <v>53</v>
      </c>
    </row>
    <row r="63" spans="1:12" x14ac:dyDescent="0.2">
      <c r="A63" s="5" t="s">
        <v>181</v>
      </c>
      <c r="B63" s="10">
        <v>3799</v>
      </c>
      <c r="C63" s="7" t="s">
        <v>181</v>
      </c>
      <c r="D63" s="8">
        <v>52001</v>
      </c>
      <c r="E63" s="6" t="s">
        <v>179</v>
      </c>
      <c r="F63" s="6" t="s">
        <v>180</v>
      </c>
      <c r="G63" s="6" t="s">
        <v>181</v>
      </c>
      <c r="H63" s="6">
        <v>3799</v>
      </c>
      <c r="I63" s="9" t="s">
        <v>118</v>
      </c>
      <c r="J63" s="6" t="s">
        <v>119</v>
      </c>
      <c r="K63" s="6" t="s">
        <v>56</v>
      </c>
      <c r="L63" s="6" t="s">
        <v>53</v>
      </c>
    </row>
    <row r="64" spans="1:12" x14ac:dyDescent="0.2">
      <c r="A64" s="5" t="s">
        <v>198</v>
      </c>
      <c r="B64" s="10">
        <v>3806</v>
      </c>
      <c r="C64" s="7" t="s">
        <v>198</v>
      </c>
      <c r="D64" s="8">
        <v>66001</v>
      </c>
      <c r="E64" s="6" t="s">
        <v>196</v>
      </c>
      <c r="F64" s="6" t="s">
        <v>197</v>
      </c>
      <c r="G64" s="6" t="s">
        <v>198</v>
      </c>
      <c r="H64" s="6">
        <v>3806</v>
      </c>
      <c r="I64" s="9" t="s">
        <v>50</v>
      </c>
      <c r="J64" s="6" t="s">
        <v>51</v>
      </c>
      <c r="K64" s="6" t="s">
        <v>56</v>
      </c>
      <c r="L64" s="6" t="s">
        <v>53</v>
      </c>
    </row>
    <row r="65" spans="1:12" x14ac:dyDescent="0.2">
      <c r="A65" s="5" t="s">
        <v>208</v>
      </c>
      <c r="B65" s="10">
        <v>4700</v>
      </c>
      <c r="C65" s="7" t="s">
        <v>208</v>
      </c>
      <c r="D65" s="8">
        <v>68547</v>
      </c>
      <c r="E65" s="6" t="s">
        <v>202</v>
      </c>
      <c r="F65" s="6" t="s">
        <v>203</v>
      </c>
      <c r="G65" s="6" t="s">
        <v>208</v>
      </c>
      <c r="H65" s="6">
        <v>4700</v>
      </c>
      <c r="I65" s="9" t="s">
        <v>87</v>
      </c>
      <c r="J65" s="6" t="s">
        <v>88</v>
      </c>
      <c r="K65" s="6" t="s">
        <v>56</v>
      </c>
      <c r="L65" s="6" t="s">
        <v>53</v>
      </c>
    </row>
    <row r="66" spans="1:12" x14ac:dyDescent="0.2">
      <c r="A66" s="5" t="s">
        <v>156</v>
      </c>
      <c r="B66" s="10">
        <v>4436</v>
      </c>
      <c r="C66" s="7" t="s">
        <v>156</v>
      </c>
      <c r="D66" s="8">
        <v>41551</v>
      </c>
      <c r="E66" s="6" t="s">
        <v>153</v>
      </c>
      <c r="F66" s="6" t="s">
        <v>154</v>
      </c>
      <c r="G66" s="6" t="s">
        <v>156</v>
      </c>
      <c r="H66" s="6">
        <v>4436</v>
      </c>
      <c r="I66" s="9" t="s">
        <v>111</v>
      </c>
      <c r="J66" s="6" t="s">
        <v>112</v>
      </c>
      <c r="K66" s="6" t="s">
        <v>56</v>
      </c>
      <c r="L66" s="6" t="s">
        <v>53</v>
      </c>
    </row>
    <row r="67" spans="1:12" x14ac:dyDescent="0.2">
      <c r="A67" s="5" t="s">
        <v>120</v>
      </c>
      <c r="B67" s="10">
        <v>3778</v>
      </c>
      <c r="C67" s="7" t="s">
        <v>120</v>
      </c>
      <c r="D67" s="8">
        <v>19001</v>
      </c>
      <c r="E67" s="6" t="s">
        <v>116</v>
      </c>
      <c r="F67" s="6" t="s">
        <v>117</v>
      </c>
      <c r="G67" s="6" t="s">
        <v>120</v>
      </c>
      <c r="H67" s="6">
        <v>3778</v>
      </c>
      <c r="I67" s="9" t="s">
        <v>118</v>
      </c>
      <c r="J67" s="6" t="s">
        <v>119</v>
      </c>
      <c r="K67" s="6" t="s">
        <v>56</v>
      </c>
      <c r="L67" s="6" t="s">
        <v>53</v>
      </c>
    </row>
    <row r="68" spans="1:12" x14ac:dyDescent="0.2">
      <c r="A68" s="5" t="s">
        <v>241</v>
      </c>
      <c r="B68" s="10">
        <v>3826</v>
      </c>
      <c r="C68" s="7" t="s">
        <v>241</v>
      </c>
      <c r="D68" s="8" t="s">
        <v>242</v>
      </c>
      <c r="E68" s="6" t="s">
        <v>243</v>
      </c>
      <c r="F68" s="6" t="s">
        <v>244</v>
      </c>
      <c r="G68" s="6" t="s">
        <v>241</v>
      </c>
      <c r="H68" s="6">
        <v>3826</v>
      </c>
      <c r="I68" s="9" t="s">
        <v>111</v>
      </c>
      <c r="J68" s="6" t="s">
        <v>112</v>
      </c>
      <c r="K68" s="6" t="s">
        <v>52</v>
      </c>
      <c r="L68" s="6" t="s">
        <v>53</v>
      </c>
    </row>
    <row r="69" spans="1:12" x14ac:dyDescent="0.2">
      <c r="A69" s="5" t="s">
        <v>150</v>
      </c>
      <c r="B69" s="10">
        <v>4382</v>
      </c>
      <c r="C69" s="7" t="s">
        <v>150</v>
      </c>
      <c r="D69" s="8">
        <v>27001</v>
      </c>
      <c r="E69" s="6" t="s">
        <v>148</v>
      </c>
      <c r="F69" s="6" t="s">
        <v>149</v>
      </c>
      <c r="G69" s="6" t="s">
        <v>150</v>
      </c>
      <c r="H69" s="6">
        <v>4382</v>
      </c>
      <c r="I69" s="9" t="s">
        <v>118</v>
      </c>
      <c r="J69" s="6" t="s">
        <v>119</v>
      </c>
      <c r="K69" s="6" t="s">
        <v>56</v>
      </c>
      <c r="L69" s="6" t="s">
        <v>53</v>
      </c>
    </row>
    <row r="70" spans="1:12" x14ac:dyDescent="0.2">
      <c r="A70" s="5" t="s">
        <v>189</v>
      </c>
      <c r="B70" s="10">
        <v>3803</v>
      </c>
      <c r="C70" s="7" t="s">
        <v>189</v>
      </c>
      <c r="D70" s="8" t="s">
        <v>190</v>
      </c>
      <c r="E70" s="6" t="s">
        <v>191</v>
      </c>
      <c r="F70" s="6" t="s">
        <v>192</v>
      </c>
      <c r="G70" s="6" t="s">
        <v>189</v>
      </c>
      <c r="H70" s="6">
        <v>3803</v>
      </c>
      <c r="I70" s="9" t="s">
        <v>50</v>
      </c>
      <c r="J70" s="6" t="s">
        <v>51</v>
      </c>
      <c r="K70" s="6" t="s">
        <v>52</v>
      </c>
      <c r="L70" s="6" t="s">
        <v>53</v>
      </c>
    </row>
    <row r="71" spans="1:12" x14ac:dyDescent="0.2">
      <c r="A71" s="5" t="s">
        <v>161</v>
      </c>
      <c r="B71" s="10">
        <v>4449</v>
      </c>
      <c r="C71" s="7" t="s">
        <v>161</v>
      </c>
      <c r="D71" s="8">
        <v>44001</v>
      </c>
      <c r="E71" s="6" t="s">
        <v>159</v>
      </c>
      <c r="F71" s="6" t="s">
        <v>160</v>
      </c>
      <c r="G71" s="6" t="s">
        <v>161</v>
      </c>
      <c r="H71" s="6">
        <v>4449</v>
      </c>
      <c r="I71" s="9" t="s">
        <v>75</v>
      </c>
      <c r="J71" s="6" t="s">
        <v>76</v>
      </c>
      <c r="K71" s="6" t="s">
        <v>56</v>
      </c>
      <c r="L71" s="6" t="s">
        <v>53</v>
      </c>
    </row>
    <row r="72" spans="1:12" x14ac:dyDescent="0.2">
      <c r="A72" s="5" t="s">
        <v>65</v>
      </c>
      <c r="B72" s="10">
        <v>7609</v>
      </c>
      <c r="C72" s="7" t="s">
        <v>65</v>
      </c>
      <c r="D72" s="8" t="s">
        <v>66</v>
      </c>
      <c r="E72" s="6" t="s">
        <v>48</v>
      </c>
      <c r="F72" s="6" t="s">
        <v>49</v>
      </c>
      <c r="G72" s="6" t="s">
        <v>65</v>
      </c>
      <c r="H72" s="6">
        <v>7609</v>
      </c>
      <c r="I72" s="9" t="s">
        <v>50</v>
      </c>
      <c r="J72" s="6" t="s">
        <v>51</v>
      </c>
      <c r="K72" s="6" t="s">
        <v>56</v>
      </c>
      <c r="L72" s="6" t="s">
        <v>53</v>
      </c>
    </row>
    <row r="73" spans="1:12" x14ac:dyDescent="0.2">
      <c r="A73" s="5" t="s">
        <v>194</v>
      </c>
      <c r="B73" s="10">
        <v>3805</v>
      </c>
      <c r="C73" s="7" t="s">
        <v>194</v>
      </c>
      <c r="D73" s="8" t="s">
        <v>195</v>
      </c>
      <c r="E73" s="6" t="s">
        <v>196</v>
      </c>
      <c r="F73" s="6" t="s">
        <v>197</v>
      </c>
      <c r="G73" s="6" t="s">
        <v>194</v>
      </c>
      <c r="H73" s="6">
        <v>3805</v>
      </c>
      <c r="I73" s="9" t="s">
        <v>50</v>
      </c>
      <c r="J73" s="6" t="s">
        <v>51</v>
      </c>
      <c r="K73" s="6" t="s">
        <v>52</v>
      </c>
      <c r="L73" s="6" t="s">
        <v>53</v>
      </c>
    </row>
    <row r="74" spans="1:12" x14ac:dyDescent="0.2">
      <c r="A74" s="5" t="s">
        <v>67</v>
      </c>
      <c r="B74" s="10">
        <v>7740</v>
      </c>
      <c r="C74" s="7" t="s">
        <v>67</v>
      </c>
      <c r="D74" s="8" t="s">
        <v>68</v>
      </c>
      <c r="E74" s="6" t="s">
        <v>48</v>
      </c>
      <c r="F74" s="6" t="s">
        <v>49</v>
      </c>
      <c r="G74" s="6" t="s">
        <v>67</v>
      </c>
      <c r="H74" s="6">
        <v>7740</v>
      </c>
      <c r="I74" s="9" t="s">
        <v>50</v>
      </c>
      <c r="J74" s="6" t="s">
        <v>51</v>
      </c>
      <c r="K74" s="6" t="s">
        <v>56</v>
      </c>
      <c r="L74" s="6" t="s">
        <v>53</v>
      </c>
    </row>
    <row r="75" spans="1:12" x14ac:dyDescent="0.2">
      <c r="A75" s="5" t="s">
        <v>132</v>
      </c>
      <c r="B75" s="10">
        <v>3784</v>
      </c>
      <c r="C75" s="7" t="s">
        <v>132</v>
      </c>
      <c r="D75" s="8">
        <v>23660</v>
      </c>
      <c r="E75" s="6" t="s">
        <v>128</v>
      </c>
      <c r="F75" s="6" t="s">
        <v>129</v>
      </c>
      <c r="G75" s="6" t="s">
        <v>132</v>
      </c>
      <c r="H75" s="6">
        <v>3784</v>
      </c>
      <c r="I75" s="9" t="s">
        <v>75</v>
      </c>
      <c r="J75" s="6" t="s">
        <v>76</v>
      </c>
      <c r="K75" s="6" t="s">
        <v>56</v>
      </c>
      <c r="L75" s="6" t="s">
        <v>53</v>
      </c>
    </row>
    <row r="76" spans="1:12" x14ac:dyDescent="0.2">
      <c r="A76" s="5" t="s">
        <v>274</v>
      </c>
      <c r="B76" s="10">
        <v>3827</v>
      </c>
      <c r="C76" s="7" t="s">
        <v>245</v>
      </c>
      <c r="D76" s="8" t="s">
        <v>246</v>
      </c>
      <c r="E76" s="6" t="s">
        <v>247</v>
      </c>
      <c r="F76" s="6" t="s">
        <v>248</v>
      </c>
      <c r="G76" s="6" t="s">
        <v>274</v>
      </c>
      <c r="H76" s="6">
        <v>3827</v>
      </c>
      <c r="I76" s="9" t="s">
        <v>75</v>
      </c>
      <c r="J76" s="6" t="s">
        <v>76</v>
      </c>
      <c r="K76" s="6" t="s">
        <v>52</v>
      </c>
      <c r="L76" s="6" t="s">
        <v>53</v>
      </c>
    </row>
    <row r="77" spans="1:12" x14ac:dyDescent="0.2">
      <c r="A77" s="5" t="s">
        <v>269</v>
      </c>
      <c r="B77" s="10">
        <v>4911</v>
      </c>
      <c r="C77" s="7" t="s">
        <v>168</v>
      </c>
      <c r="D77" s="8">
        <v>47001</v>
      </c>
      <c r="E77" s="6" t="s">
        <v>166</v>
      </c>
      <c r="F77" s="6" t="s">
        <v>167</v>
      </c>
      <c r="G77" s="6" t="s">
        <v>269</v>
      </c>
      <c r="H77" s="6">
        <v>4911</v>
      </c>
      <c r="I77" s="9" t="s">
        <v>75</v>
      </c>
      <c r="J77" s="6" t="s">
        <v>76</v>
      </c>
      <c r="K77" s="6" t="s">
        <v>56</v>
      </c>
      <c r="L77" s="6" t="s">
        <v>53</v>
      </c>
    </row>
    <row r="78" spans="1:12" x14ac:dyDescent="0.2">
      <c r="A78" s="5" t="s">
        <v>200</v>
      </c>
      <c r="B78" s="10">
        <v>3808</v>
      </c>
      <c r="C78" s="7" t="s">
        <v>200</v>
      </c>
      <c r="D78" s="8" t="s">
        <v>201</v>
      </c>
      <c r="E78" s="6" t="s">
        <v>202</v>
      </c>
      <c r="F78" s="6" t="s">
        <v>203</v>
      </c>
      <c r="G78" s="6" t="s">
        <v>200</v>
      </c>
      <c r="H78" s="6">
        <v>3808</v>
      </c>
      <c r="I78" s="9" t="s">
        <v>87</v>
      </c>
      <c r="J78" s="6" t="s">
        <v>88</v>
      </c>
      <c r="K78" s="6" t="s">
        <v>52</v>
      </c>
      <c r="L78" s="6" t="s">
        <v>53</v>
      </c>
    </row>
    <row r="79" spans="1:12" x14ac:dyDescent="0.2">
      <c r="A79" s="5" t="s">
        <v>213</v>
      </c>
      <c r="B79" s="10">
        <v>3814</v>
      </c>
      <c r="C79" s="7" t="s">
        <v>213</v>
      </c>
      <c r="D79" s="8">
        <v>70001</v>
      </c>
      <c r="E79" s="6" t="s">
        <v>211</v>
      </c>
      <c r="F79" s="6" t="s">
        <v>212</v>
      </c>
      <c r="G79" s="6" t="s">
        <v>213</v>
      </c>
      <c r="H79" s="6">
        <v>3814</v>
      </c>
      <c r="I79" s="9" t="s">
        <v>75</v>
      </c>
      <c r="J79" s="6" t="s">
        <v>76</v>
      </c>
      <c r="K79" s="6" t="s">
        <v>56</v>
      </c>
      <c r="L79" s="6" t="s">
        <v>53</v>
      </c>
    </row>
    <row r="80" spans="1:12" x14ac:dyDescent="0.2">
      <c r="A80" s="5" t="s">
        <v>144</v>
      </c>
      <c r="B80" s="10">
        <v>3788</v>
      </c>
      <c r="C80" s="7" t="s">
        <v>144</v>
      </c>
      <c r="D80" s="8">
        <v>25754</v>
      </c>
      <c r="E80" s="6" t="s">
        <v>135</v>
      </c>
      <c r="F80" s="6" t="s">
        <v>136</v>
      </c>
      <c r="G80" s="6" t="s">
        <v>144</v>
      </c>
      <c r="H80" s="6">
        <v>3788</v>
      </c>
      <c r="I80" s="9" t="s">
        <v>87</v>
      </c>
      <c r="J80" s="6" t="s">
        <v>88</v>
      </c>
      <c r="K80" s="6" t="s">
        <v>56</v>
      </c>
      <c r="L80" s="6" t="s">
        <v>53</v>
      </c>
    </row>
    <row r="81" spans="1:12" x14ac:dyDescent="0.2">
      <c r="A81" s="5" t="s">
        <v>101</v>
      </c>
      <c r="B81" s="10">
        <v>3772</v>
      </c>
      <c r="C81" s="7" t="s">
        <v>101</v>
      </c>
      <c r="D81" s="8">
        <v>15759</v>
      </c>
      <c r="E81" s="6" t="s">
        <v>97</v>
      </c>
      <c r="F81" s="6" t="s">
        <v>98</v>
      </c>
      <c r="G81" s="6" t="s">
        <v>101</v>
      </c>
      <c r="H81" s="6">
        <v>3772</v>
      </c>
      <c r="I81" s="9" t="s">
        <v>87</v>
      </c>
      <c r="J81" s="6" t="s">
        <v>88</v>
      </c>
      <c r="K81" s="6" t="s">
        <v>56</v>
      </c>
      <c r="L81" s="6" t="s">
        <v>53</v>
      </c>
    </row>
    <row r="82" spans="1:12" x14ac:dyDescent="0.2">
      <c r="A82" s="5" t="s">
        <v>81</v>
      </c>
      <c r="B82" s="10">
        <v>3765</v>
      </c>
      <c r="C82" s="7" t="s">
        <v>81</v>
      </c>
      <c r="D82" s="8" t="s">
        <v>82</v>
      </c>
      <c r="E82" s="6" t="s">
        <v>73</v>
      </c>
      <c r="F82" s="6" t="s">
        <v>74</v>
      </c>
      <c r="G82" s="6" t="s">
        <v>81</v>
      </c>
      <c r="H82" s="6">
        <v>3765</v>
      </c>
      <c r="I82" s="9" t="s">
        <v>75</v>
      </c>
      <c r="J82" s="6" t="s">
        <v>76</v>
      </c>
      <c r="K82" s="6" t="s">
        <v>56</v>
      </c>
      <c r="L82" s="6" t="s">
        <v>53</v>
      </c>
    </row>
    <row r="83" spans="1:12" x14ac:dyDescent="0.2">
      <c r="A83" s="5" t="s">
        <v>209</v>
      </c>
      <c r="B83" s="10">
        <v>3813</v>
      </c>
      <c r="C83" s="7" t="s">
        <v>209</v>
      </c>
      <c r="D83" s="8" t="s">
        <v>210</v>
      </c>
      <c r="E83" s="6" t="s">
        <v>211</v>
      </c>
      <c r="F83" s="6" t="s">
        <v>212</v>
      </c>
      <c r="G83" s="6" t="s">
        <v>209</v>
      </c>
      <c r="H83" s="6">
        <v>3813</v>
      </c>
      <c r="I83" s="9" t="s">
        <v>75</v>
      </c>
      <c r="J83" s="6" t="s">
        <v>76</v>
      </c>
      <c r="K83" s="6" t="s">
        <v>52</v>
      </c>
      <c r="L83" s="6" t="s">
        <v>53</v>
      </c>
    </row>
    <row r="84" spans="1:12" x14ac:dyDescent="0.2">
      <c r="A84" s="5" t="s">
        <v>214</v>
      </c>
      <c r="B84" s="10">
        <v>3815</v>
      </c>
      <c r="C84" s="7" t="s">
        <v>214</v>
      </c>
      <c r="D84" s="8" t="s">
        <v>215</v>
      </c>
      <c r="E84" s="6" t="s">
        <v>216</v>
      </c>
      <c r="F84" s="6" t="s">
        <v>217</v>
      </c>
      <c r="G84" s="6" t="s">
        <v>214</v>
      </c>
      <c r="H84" s="6">
        <v>3815</v>
      </c>
      <c r="I84" s="9" t="s">
        <v>111</v>
      </c>
      <c r="J84" s="6" t="s">
        <v>112</v>
      </c>
      <c r="K84" s="6" t="s">
        <v>52</v>
      </c>
      <c r="L84" s="6" t="s">
        <v>53</v>
      </c>
    </row>
    <row r="85" spans="1:12" x14ac:dyDescent="0.2">
      <c r="A85" s="5" t="s">
        <v>229</v>
      </c>
      <c r="B85" s="10">
        <v>3823</v>
      </c>
      <c r="C85" s="7" t="s">
        <v>229</v>
      </c>
      <c r="D85" s="8">
        <v>76834</v>
      </c>
      <c r="E85" s="6" t="s">
        <v>221</v>
      </c>
      <c r="F85" s="6" t="s">
        <v>222</v>
      </c>
      <c r="G85" s="6" t="s">
        <v>229</v>
      </c>
      <c r="H85" s="6">
        <v>3823</v>
      </c>
      <c r="I85" s="9" t="s">
        <v>118</v>
      </c>
      <c r="J85" s="6" t="s">
        <v>119</v>
      </c>
      <c r="K85" s="6" t="s">
        <v>56</v>
      </c>
      <c r="L85" s="6" t="s">
        <v>53</v>
      </c>
    </row>
    <row r="86" spans="1:12" x14ac:dyDescent="0.2">
      <c r="A86" s="5" t="s">
        <v>183</v>
      </c>
      <c r="B86" s="10">
        <v>3800</v>
      </c>
      <c r="C86" s="7" t="s">
        <v>183</v>
      </c>
      <c r="D86" s="8">
        <v>52835</v>
      </c>
      <c r="E86" s="6" t="s">
        <v>179</v>
      </c>
      <c r="F86" s="6" t="s">
        <v>180</v>
      </c>
      <c r="G86" s="6" t="s">
        <v>183</v>
      </c>
      <c r="H86" s="6">
        <v>3800</v>
      </c>
      <c r="I86" s="9" t="s">
        <v>118</v>
      </c>
      <c r="J86" s="6" t="s">
        <v>119</v>
      </c>
      <c r="K86" s="6" t="s">
        <v>56</v>
      </c>
      <c r="L86" s="6" t="s">
        <v>53</v>
      </c>
    </row>
    <row r="87" spans="1:12" x14ac:dyDescent="0.2">
      <c r="A87" s="5" t="s">
        <v>99</v>
      </c>
      <c r="B87" s="10">
        <v>3770</v>
      </c>
      <c r="C87" s="7" t="s">
        <v>99</v>
      </c>
      <c r="D87" s="8">
        <v>15001</v>
      </c>
      <c r="E87" s="6" t="s">
        <v>97</v>
      </c>
      <c r="F87" s="6" t="s">
        <v>98</v>
      </c>
      <c r="G87" s="6" t="s">
        <v>99</v>
      </c>
      <c r="H87" s="6">
        <v>3770</v>
      </c>
      <c r="I87" s="9" t="s">
        <v>87</v>
      </c>
      <c r="J87" s="6" t="s">
        <v>88</v>
      </c>
      <c r="K87" s="6" t="s">
        <v>56</v>
      </c>
      <c r="L87" s="6" t="s">
        <v>53</v>
      </c>
    </row>
    <row r="88" spans="1:12" x14ac:dyDescent="0.2">
      <c r="A88" s="5" t="s">
        <v>69</v>
      </c>
      <c r="B88" s="10">
        <v>3763</v>
      </c>
      <c r="C88" s="7" t="s">
        <v>69</v>
      </c>
      <c r="D88" s="8" t="s">
        <v>70</v>
      </c>
      <c r="E88" s="6" t="s">
        <v>48</v>
      </c>
      <c r="F88" s="6" t="s">
        <v>49</v>
      </c>
      <c r="G88" s="6" t="s">
        <v>69</v>
      </c>
      <c r="H88" s="6">
        <v>3763</v>
      </c>
      <c r="I88" s="9" t="s">
        <v>50</v>
      </c>
      <c r="J88" s="6" t="s">
        <v>51</v>
      </c>
      <c r="K88" s="6" t="s">
        <v>56</v>
      </c>
      <c r="L88" s="6" t="s">
        <v>53</v>
      </c>
    </row>
    <row r="89" spans="1:12" x14ac:dyDescent="0.2">
      <c r="A89" s="5" t="s">
        <v>163</v>
      </c>
      <c r="B89" s="10">
        <v>4460</v>
      </c>
      <c r="C89" s="7" t="s">
        <v>163</v>
      </c>
      <c r="D89" s="8">
        <v>44847</v>
      </c>
      <c r="E89" s="6" t="s">
        <v>159</v>
      </c>
      <c r="F89" s="6" t="s">
        <v>160</v>
      </c>
      <c r="G89" s="6" t="s">
        <v>163</v>
      </c>
      <c r="H89" s="6">
        <v>4460</v>
      </c>
      <c r="I89" s="9" t="s">
        <v>75</v>
      </c>
      <c r="J89" s="6" t="s">
        <v>76</v>
      </c>
      <c r="K89" s="6" t="s">
        <v>56</v>
      </c>
      <c r="L89" s="6" t="s">
        <v>53</v>
      </c>
    </row>
    <row r="90" spans="1:12" x14ac:dyDescent="0.2">
      <c r="A90" s="5" t="s">
        <v>273</v>
      </c>
      <c r="B90" s="10">
        <v>3817</v>
      </c>
      <c r="C90" s="7" t="s">
        <v>219</v>
      </c>
      <c r="D90" s="8" t="s">
        <v>220</v>
      </c>
      <c r="E90" s="6" t="s">
        <v>221</v>
      </c>
      <c r="F90" s="6" t="s">
        <v>222</v>
      </c>
      <c r="G90" s="6" t="s">
        <v>273</v>
      </c>
      <c r="H90" s="6">
        <v>3817</v>
      </c>
      <c r="I90" s="9" t="s">
        <v>118</v>
      </c>
      <c r="J90" s="6" t="s">
        <v>119</v>
      </c>
      <c r="K90" s="6" t="s">
        <v>52</v>
      </c>
      <c r="L90" s="6" t="s">
        <v>53</v>
      </c>
    </row>
    <row r="91" spans="1:12" x14ac:dyDescent="0.2">
      <c r="A91" s="5" t="s">
        <v>125</v>
      </c>
      <c r="B91" s="10">
        <v>3780</v>
      </c>
      <c r="C91" s="7" t="s">
        <v>125</v>
      </c>
      <c r="D91" s="8">
        <v>20001</v>
      </c>
      <c r="E91" s="6" t="s">
        <v>123</v>
      </c>
      <c r="F91" s="6" t="s">
        <v>124</v>
      </c>
      <c r="G91" s="6" t="s">
        <v>125</v>
      </c>
      <c r="H91" s="6">
        <v>3780</v>
      </c>
      <c r="I91" s="9" t="s">
        <v>75</v>
      </c>
      <c r="J91" s="6" t="s">
        <v>76</v>
      </c>
      <c r="K91" s="6" t="s">
        <v>56</v>
      </c>
      <c r="L91" s="6" t="s">
        <v>53</v>
      </c>
    </row>
    <row r="92" spans="1:12" x14ac:dyDescent="0.2">
      <c r="A92" s="5" t="s">
        <v>261</v>
      </c>
      <c r="B92" s="10">
        <v>3831</v>
      </c>
      <c r="C92" s="7" t="s">
        <v>261</v>
      </c>
      <c r="D92" s="8" t="s">
        <v>262</v>
      </c>
      <c r="E92" s="6" t="s">
        <v>263</v>
      </c>
      <c r="F92" s="6" t="s">
        <v>264</v>
      </c>
      <c r="G92" s="6" t="s">
        <v>261</v>
      </c>
      <c r="H92" s="6">
        <v>3831</v>
      </c>
      <c r="I92" s="9" t="s">
        <v>174</v>
      </c>
      <c r="J92" s="6" t="s">
        <v>175</v>
      </c>
      <c r="K92" s="6" t="s">
        <v>52</v>
      </c>
      <c r="L92" s="6" t="s">
        <v>53</v>
      </c>
    </row>
    <row r="93" spans="1:12" x14ac:dyDescent="0.2">
      <c r="A93" s="5" t="s">
        <v>265</v>
      </c>
      <c r="B93" s="10">
        <v>3832</v>
      </c>
      <c r="C93" s="7" t="s">
        <v>265</v>
      </c>
      <c r="D93" s="8" t="s">
        <v>266</v>
      </c>
      <c r="E93" s="6" t="s">
        <v>267</v>
      </c>
      <c r="F93" s="6" t="s">
        <v>268</v>
      </c>
      <c r="G93" s="6" t="s">
        <v>265</v>
      </c>
      <c r="H93" s="6">
        <v>3832</v>
      </c>
      <c r="I93" s="9" t="s">
        <v>174</v>
      </c>
      <c r="J93" s="6" t="s">
        <v>175</v>
      </c>
      <c r="K93" s="6" t="s">
        <v>52</v>
      </c>
      <c r="L93" s="6" t="s">
        <v>53</v>
      </c>
    </row>
    <row r="94" spans="1:12" x14ac:dyDescent="0.2">
      <c r="A94" s="5" t="s">
        <v>176</v>
      </c>
      <c r="B94" s="10">
        <v>3797</v>
      </c>
      <c r="C94" s="7" t="s">
        <v>176</v>
      </c>
      <c r="D94" s="8">
        <v>50001</v>
      </c>
      <c r="E94" s="6" t="s">
        <v>172</v>
      </c>
      <c r="F94" s="6" t="s">
        <v>173</v>
      </c>
      <c r="G94" s="6" t="s">
        <v>176</v>
      </c>
      <c r="H94" s="6">
        <v>3797</v>
      </c>
      <c r="I94" s="9" t="s">
        <v>174</v>
      </c>
      <c r="J94" s="6" t="s">
        <v>175</v>
      </c>
      <c r="K94" s="6" t="s">
        <v>56</v>
      </c>
      <c r="L94" s="6" t="s">
        <v>53</v>
      </c>
    </row>
    <row r="95" spans="1:12" x14ac:dyDescent="0.2">
      <c r="A95" s="5" t="s">
        <v>240</v>
      </c>
      <c r="B95" s="10">
        <v>4841</v>
      </c>
      <c r="C95" s="7" t="s">
        <v>240</v>
      </c>
      <c r="D95" s="8">
        <v>85001</v>
      </c>
      <c r="E95" s="6" t="s">
        <v>238</v>
      </c>
      <c r="F95" s="6" t="s">
        <v>239</v>
      </c>
      <c r="G95" s="6" t="s">
        <v>240</v>
      </c>
      <c r="H95" s="6">
        <v>4841</v>
      </c>
      <c r="I95" s="9" t="s">
        <v>174</v>
      </c>
      <c r="J95" s="6" t="s">
        <v>175</v>
      </c>
      <c r="K95" s="6" t="s">
        <v>56</v>
      </c>
      <c r="L95" s="6" t="s">
        <v>53</v>
      </c>
    </row>
    <row r="96" spans="1:12" x14ac:dyDescent="0.2">
      <c r="A96" s="5" t="s">
        <v>230</v>
      </c>
      <c r="B96" s="10">
        <v>4832</v>
      </c>
      <c r="C96" s="7" t="s">
        <v>230</v>
      </c>
      <c r="D96" s="8" t="s">
        <v>231</v>
      </c>
      <c r="E96" s="6" t="s">
        <v>221</v>
      </c>
      <c r="F96" s="6" t="s">
        <v>222</v>
      </c>
      <c r="G96" s="6" t="s">
        <v>230</v>
      </c>
      <c r="H96" s="6">
        <v>4832</v>
      </c>
      <c r="I96" s="9" t="s">
        <v>118</v>
      </c>
      <c r="J96" s="6" t="s">
        <v>119</v>
      </c>
      <c r="K96" s="6" t="s">
        <v>56</v>
      </c>
      <c r="L96" s="6" t="s">
        <v>53</v>
      </c>
    </row>
    <row r="97" spans="1:12" x14ac:dyDescent="0.2">
      <c r="A97" s="5" t="s">
        <v>145</v>
      </c>
      <c r="B97" s="10">
        <v>10930</v>
      </c>
      <c r="C97" s="7" t="s">
        <v>145</v>
      </c>
      <c r="D97" s="8">
        <v>25899</v>
      </c>
      <c r="E97" s="6" t="s">
        <v>135</v>
      </c>
      <c r="F97" s="6" t="s">
        <v>136</v>
      </c>
      <c r="G97" s="6" t="s">
        <v>145</v>
      </c>
      <c r="H97" s="6">
        <v>10930</v>
      </c>
      <c r="I97" s="9" t="s">
        <v>87</v>
      </c>
      <c r="J97" s="6" t="s">
        <v>88</v>
      </c>
      <c r="K97" s="6" t="s">
        <v>56</v>
      </c>
      <c r="L97" s="6" t="s">
        <v>53</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xmlns:xlrd2="http://schemas.microsoft.com/office/spreadsheetml/2017/richdata2" ref="A2:L97">
    <sortCondition ref="A1:A97"/>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workbookViewId="0">
      <selection activeCell="D1" sqref="D1"/>
    </sheetView>
  </sheetViews>
  <sheetFormatPr baseColWidth="10" defaultColWidth="11.42578125" defaultRowHeight="14.25" x14ac:dyDescent="0.2"/>
  <cols>
    <col min="1" max="2" width="11.42578125" style="2"/>
    <col min="3" max="3" width="12.7109375" style="2" bestFit="1" customWidth="1"/>
    <col min="4" max="4" width="13.7109375" style="2" customWidth="1"/>
    <col min="5" max="5" width="13.140625" style="2" bestFit="1" customWidth="1"/>
    <col min="6" max="16384" width="11.42578125" style="2"/>
  </cols>
  <sheetData>
    <row r="1" spans="1:5" ht="15" x14ac:dyDescent="0.2">
      <c r="A1" s="1" t="s">
        <v>16</v>
      </c>
      <c r="B1" s="1" t="s">
        <v>17</v>
      </c>
      <c r="C1" s="1" t="s">
        <v>18</v>
      </c>
      <c r="D1" s="1" t="s">
        <v>19</v>
      </c>
      <c r="E1" s="1" t="s">
        <v>280</v>
      </c>
    </row>
    <row r="2" spans="1:5" x14ac:dyDescent="0.2">
      <c r="A2" s="2" t="s">
        <v>20</v>
      </c>
      <c r="B2" s="2" t="s">
        <v>21</v>
      </c>
      <c r="C2" s="2" t="s">
        <v>19</v>
      </c>
      <c r="D2" s="2" t="s">
        <v>284</v>
      </c>
      <c r="E2" s="2" t="s">
        <v>284</v>
      </c>
    </row>
    <row r="3" spans="1:5" x14ac:dyDescent="0.2">
      <c r="A3" s="2" t="s">
        <v>22</v>
      </c>
      <c r="B3" s="2" t="s">
        <v>23</v>
      </c>
      <c r="C3" s="2" t="s">
        <v>24</v>
      </c>
      <c r="D3" s="2" t="s">
        <v>281</v>
      </c>
      <c r="E3" s="2" t="s">
        <v>281</v>
      </c>
    </row>
    <row r="4" spans="1:5" x14ac:dyDescent="0.2">
      <c r="A4" s="2" t="s">
        <v>25</v>
      </c>
      <c r="D4" s="2" t="s">
        <v>282</v>
      </c>
      <c r="E4" s="2" t="s">
        <v>282</v>
      </c>
    </row>
    <row r="5" spans="1:5" x14ac:dyDescent="0.2">
      <c r="A5" s="2" t="s">
        <v>9</v>
      </c>
      <c r="D5" s="2" t="s">
        <v>283</v>
      </c>
      <c r="E5" s="2" t="s">
        <v>283</v>
      </c>
    </row>
    <row r="6" spans="1:5" x14ac:dyDescent="0.2">
      <c r="A6" s="2" t="s">
        <v>26</v>
      </c>
    </row>
    <row r="7" spans="1:5" x14ac:dyDescent="0.2">
      <c r="A7" s="2" t="s">
        <v>27</v>
      </c>
    </row>
    <row r="8" spans="1:5" x14ac:dyDescent="0.2">
      <c r="A8" s="2" t="s">
        <v>28</v>
      </c>
    </row>
    <row r="9" spans="1:5" x14ac:dyDescent="0.2">
      <c r="A9" s="2" t="s">
        <v>29</v>
      </c>
    </row>
    <row r="10" spans="1:5" x14ac:dyDescent="0.2">
      <c r="A10" s="2" t="s">
        <v>30</v>
      </c>
    </row>
    <row r="11" spans="1:5" x14ac:dyDescent="0.2">
      <c r="A11" s="2" t="s">
        <v>31</v>
      </c>
    </row>
    <row r="12" spans="1:5" x14ac:dyDescent="0.2">
      <c r="A12" s="2" t="s">
        <v>32</v>
      </c>
    </row>
    <row r="13" spans="1:5" x14ac:dyDescent="0.2">
      <c r="A13" s="2" t="s">
        <v>33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heetViews>
  <sheetFormatPr baseColWidth="10" defaultRowHeight="15" x14ac:dyDescent="0.25"/>
  <sheetData>
    <row r="1" spans="1:2" x14ac:dyDescent="0.25">
      <c r="A1" t="s">
        <v>1</v>
      </c>
      <c r="B1" t="s">
        <v>5</v>
      </c>
    </row>
    <row r="2" spans="1:2" x14ac:dyDescent="0.25">
      <c r="A2" t="s">
        <v>8</v>
      </c>
      <c r="B2" t="s">
        <v>6</v>
      </c>
    </row>
    <row r="3" spans="1:2" x14ac:dyDescent="0.25">
      <c r="A3" t="s">
        <v>2</v>
      </c>
      <c r="B3" t="s">
        <v>4</v>
      </c>
    </row>
    <row r="4" spans="1:2" x14ac:dyDescent="0.25">
      <c r="A4" t="s">
        <v>3</v>
      </c>
      <c r="B4"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2FA3B9-B557-467B-9B9E-BB53A19C459A}">
  <ds:schemaRefs>
    <ds:schemaRef ds:uri="http://schemas.microsoft.com/sharepoint/v3/contenttype/forms"/>
  </ds:schemaRefs>
</ds:datastoreItem>
</file>

<file path=customXml/itemProps2.xml><?xml version="1.0" encoding="utf-8"?>
<ds:datastoreItem xmlns:ds="http://schemas.openxmlformats.org/officeDocument/2006/customXml" ds:itemID="{97D29B97-FDEA-4A82-B9DD-C90089C41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5b61e-a5f8-44a9-aaff-2fc46c026f46"/>
    <ds:schemaRef ds:uri="4fde59ad-047f-4d65-bef5-a48d308bc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9AB64A-65AA-4F23-9BDA-EDF5A7CBF83D}">
  <ds:schemaRefs>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4fde59ad-047f-4d65-bef5-a48d308bcc65"/>
    <ds:schemaRef ds:uri="http://schemas.microsoft.com/office/2006/documentManagement/types"/>
    <ds:schemaRef ds:uri="5e35b61e-a5f8-44a9-aaff-2fc46c026f4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4</vt:i4>
      </vt:variant>
    </vt:vector>
  </HeadingPairs>
  <TitlesOfParts>
    <vt:vector size="33" baseType="lpstr">
      <vt:lpstr>5° LENGUAJE (1)</vt:lpstr>
      <vt:lpstr>5° LENGUAJE (2)</vt:lpstr>
      <vt:lpstr>9° LENGUAJE(1)</vt:lpstr>
      <vt:lpstr>9° LENGUAJE (2)</vt:lpstr>
      <vt:lpstr>10° LENGUAJE (1)</vt:lpstr>
      <vt:lpstr>10°LENGUAJE (2)</vt:lpstr>
      <vt:lpstr>CUARTO MAT_H1</vt:lpstr>
      <vt:lpstr>CUARTO MAT_H2</vt:lpstr>
      <vt:lpstr>Noveno MAT_</vt:lpstr>
      <vt:lpstr>Noveno AY B MATEMATICAS</vt:lpstr>
      <vt:lpstr>5°NAT(1)</vt:lpstr>
      <vt:lpstr>5°NAT(2)</vt:lpstr>
      <vt:lpstr>9°NAT(1)</vt:lpstr>
      <vt:lpstr>9°NAT_(2)</vt:lpstr>
      <vt:lpstr>10°NAT(1)</vt:lpstr>
      <vt:lpstr>10°NAT(2)</vt:lpstr>
      <vt:lpstr>5° SOCIAL(1)</vt:lpstr>
      <vt:lpstr>5°SOCIAL(2)</vt:lpstr>
      <vt:lpstr>9° SOCIAL(1)</vt:lpstr>
      <vt:lpstr>9°SOCIAL(2)</vt:lpstr>
      <vt:lpstr>10°SOCIAL(1)</vt:lpstr>
      <vt:lpstr>10°SOCIAL(2)</vt:lpstr>
      <vt:lpstr>9°INGLES(1)</vt:lpstr>
      <vt:lpstr>9°INGLES(2)</vt:lpstr>
      <vt:lpstr>10°INGLES(1)</vt:lpstr>
      <vt:lpstr>10°INGLES(2)</vt:lpstr>
      <vt:lpstr>Hoja2 (2)</vt:lpstr>
      <vt:lpstr>Hoja3</vt:lpstr>
      <vt:lpstr>Hoja1</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2022-10-18T17:22:20Z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