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HP LAPTOP\Desktop\"/>
    </mc:Choice>
  </mc:AlternateContent>
  <xr:revisionPtr revIDLastSave="0" documentId="8_{1E6E72C5-55F2-47F2-8037-1AED63C2132B}" xr6:coauthVersionLast="45"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G64" i="2"/>
  <c r="D9" i="1"/>
  <c r="G62" i="2"/>
  <c r="G61" i="2"/>
  <c r="A20" i="1" l="1"/>
  <c r="A21" i="1"/>
  <c r="G60" i="2"/>
  <c r="A22" i="1" l="1"/>
  <c r="A23" i="1"/>
  <c r="F35" i="2"/>
  <c r="A24" i="1" l="1"/>
  <c r="A25" i="1" l="1"/>
  <c r="A26" i="1" l="1"/>
  <c r="A27" i="1" l="1"/>
  <c r="E16" i="4" s="1"/>
  <c r="A28" i="1"/>
  <c r="D16" i="4" l="1"/>
  <c r="B16" i="4"/>
  <c r="C16" i="4"/>
  <c r="A29" i="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B19" i="4" s="1"/>
  <c r="A67" i="1" l="1"/>
  <c r="A68" i="1" l="1"/>
  <c r="A69" i="1" l="1"/>
  <c r="C24" i="4" l="1"/>
  <c r="C20" i="4"/>
  <c r="C21" i="4"/>
  <c r="D27" i="4"/>
  <c r="B23" i="4"/>
  <c r="C17" i="4"/>
  <c r="B17" i="4"/>
  <c r="D17" i="4"/>
  <c r="E17" i="4"/>
  <c r="B18" i="4"/>
  <c r="D18" i="4"/>
  <c r="C18" i="4"/>
  <c r="E18" i="4"/>
  <c r="E19" i="4"/>
  <c r="D19" i="4"/>
  <c r="C19" i="4"/>
  <c r="E20" i="4"/>
  <c r="B20" i="4"/>
  <c r="D20" i="4"/>
  <c r="D21" i="4"/>
  <c r="E21" i="4"/>
  <c r="B21" i="4"/>
  <c r="C32" i="4"/>
  <c r="B22" i="4"/>
  <c r="C22" i="4"/>
  <c r="D22" i="4"/>
  <c r="C34" i="4"/>
  <c r="C23" i="4"/>
  <c r="D23" i="4"/>
  <c r="D24" i="4"/>
  <c r="B24" i="4"/>
  <c r="D25" i="4"/>
  <c r="C25" i="4"/>
  <c r="B26" i="4"/>
  <c r="C26" i="4"/>
  <c r="D26" i="4"/>
  <c r="C27" i="4"/>
  <c r="B27" i="4"/>
  <c r="D28" i="4"/>
  <c r="C28" i="4"/>
  <c r="D41" i="4"/>
  <c r="D29" i="4"/>
  <c r="C29" i="4"/>
  <c r="D30" i="4"/>
  <c r="C30" i="4"/>
  <c r="D32" i="4"/>
  <c r="D31" i="4"/>
  <c r="C31" i="4"/>
  <c r="D43" i="4"/>
  <c r="D34" i="4"/>
  <c r="D33" i="4"/>
  <c r="C33" i="4"/>
  <c r="C35" i="4"/>
  <c r="D35" i="4"/>
  <c r="D36" i="4"/>
  <c r="C36" i="4"/>
  <c r="C37" i="4"/>
  <c r="D37" i="4"/>
  <c r="D38" i="4"/>
  <c r="C38" i="4"/>
  <c r="C50" i="4"/>
  <c r="D39" i="4"/>
  <c r="C39" i="4"/>
  <c r="D50" i="4"/>
  <c r="C41" i="4"/>
  <c r="C40" i="4"/>
  <c r="D40" i="4"/>
  <c r="C51" i="4"/>
  <c r="D51" i="4"/>
  <c r="C52" i="4"/>
  <c r="D52" i="4"/>
  <c r="C43" i="4"/>
  <c r="D42" i="4"/>
  <c r="C42" i="4"/>
  <c r="C53" i="4"/>
  <c r="D53" i="4"/>
  <c r="C54" i="4"/>
  <c r="D54" i="4"/>
  <c r="D44" i="4"/>
  <c r="C44" i="4"/>
  <c r="C55" i="4"/>
  <c r="D55" i="4"/>
  <c r="C45" i="4"/>
  <c r="D45" i="4"/>
  <c r="D56" i="4"/>
  <c r="C56" i="4"/>
  <c r="B25" i="4"/>
  <c r="C46" i="4"/>
  <c r="D46" i="4"/>
  <c r="D57" i="4"/>
  <c r="C57" i="4"/>
  <c r="D47" i="4"/>
  <c r="C47" i="4"/>
  <c r="D58" i="4"/>
  <c r="C58" i="4"/>
  <c r="C48" i="4"/>
  <c r="D48" i="4"/>
  <c r="D59" i="4"/>
  <c r="D60" i="4"/>
  <c r="C59" i="4"/>
  <c r="C65" i="4"/>
  <c r="C49" i="4"/>
  <c r="D49" i="4"/>
  <c r="C60" i="4"/>
  <c r="D62" i="4"/>
  <c r="C61" i="4"/>
  <c r="D61" i="4"/>
  <c r="C63" i="4"/>
  <c r="C62" i="4"/>
  <c r="C64" i="4"/>
  <c r="D63" i="4"/>
  <c r="D64" i="4"/>
  <c r="C74" i="4"/>
  <c r="D65" i="4"/>
  <c r="D66" i="4"/>
  <c r="C66" i="4"/>
  <c r="D67" i="4"/>
  <c r="C67" i="4"/>
  <c r="C68" i="4"/>
  <c r="D68" i="4"/>
  <c r="C69" i="4"/>
  <c r="D69" i="4"/>
  <c r="D70" i="4"/>
  <c r="C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<sst xmlns="http://schemas.openxmlformats.org/spreadsheetml/2006/main" count="414" uniqueCount="250">
  <si>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</si>
  <si>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</si>
  <si>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</si>
  <si>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</si>
  <si>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</si>
  <si>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</si>
  <si>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</si>
  <si>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</si>
  <si>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</si>
  <si>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</si>
  <si>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</si>
  <si>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</si>
  <si>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</si>
  <si>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</si>
  <si>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</si>
  <si>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</si>
  <si>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</si>
  <si>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</si>
  <si>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</si>
  <si>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</si>
  <si>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</si>
  <si>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</si>
  <si>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</si>
  <si>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</si>
  <si>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</si>
  <si>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</si>
  <si>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</si>
  <si>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</si>
  <si>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</si>
  <si>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</si>
  <si>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</si>
  <si>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</si>
  <si>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</si>
  <si>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</si>
  <si>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</si>
  <si>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</si>
  <si>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</si>
  <si>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</si>
  <si>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</si>
  <si>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</si>
  <si>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</si>
  <si>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</si>
  <si>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</si>
  <si>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</si>
  <si>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</si>
  <si>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</si>
  <si>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</si>
  <si>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</si>
  <si>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</si>
  <si>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</si>
  <si>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</si>
  <si>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</si>
  <si>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</si>
  <si>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</si>
  <si>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</si>
  <si>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</si>
  <si>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</si>
  <si>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</si>
  <si>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</si>
  <si>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</si>
  <si>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</si>
  <si>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</si>
  <si>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</si>
  <si>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</si>
  <si>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</si>
  <si>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</si>
  <si>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</si>
  <si>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</si>
  <si>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</si>
  <si>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</si>
  <si>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</si>
  <si>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</si>
  <si>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</si>
  <si>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</si>
  <si>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</si>
  <si>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</si>
  <si>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</si>
  <si>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</si>
  <si>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</si>
  <si>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</si>
  <si>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</si>
  <si>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</si>
  <si>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</si>
  <si>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</si>
  <si>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</si>
  <si>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</si>
  <si>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</si>
  <si>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</si>
  <si>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</si>
  <si>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</si>
  <si>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</si>
  <si>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</si>
  <si>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</si>
  <si>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</si>
  <si>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</si>
  <si>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</si>
  <si>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</si>
  <si>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</si>
  <si>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</si>
  <si>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</si>
  <si>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</si>
  <si>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</si>
  <si>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</si>
  <si>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</si>
  <si>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</si>
  <si>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</si>
  <si>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</si>
  <si>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</si>
  <si>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</si>
  <si>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</si>
  <si>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</si>
  <si>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</si>
  <si>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</si>
  <si>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</si>
  <si>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</si>
  <si>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</si>
  <si>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</si>
  <si>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</si>
  <si>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</si>
  <si>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</si>
  <si>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</si>
  <si>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</si>
  <si>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</si>
  <si>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</si>
  <si>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</si>
  <si>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</si>
  <si>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</si>
  <si>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</si>
  <si>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</si>
  <si>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</si>
  <si>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</si>
  <si>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</si>
  <si>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</si>
  <si>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</si>
  <si>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</si>
  <si>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</si>
  <si>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</si>
  <si>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</si>
  <si>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</si>
  <si>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</si>
  <si>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</si>
  <si>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</si>
  <si>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</si>
  <si>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</si>
  <si>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</si>
  <si>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</si>
  <si>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</si>
  <si>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</si>
  <si>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</si>
  <si>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</si>
  <si>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</si>
  <si>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</si>
  <si>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</si>
  <si>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</si>
  <si>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</si>
  <si>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</si>
  <si>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</si>
  <si>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</si>
  <si>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</si>
  <si>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</si>
  <si>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</si>
  <si>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</si>
  <si>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</si>
  <si>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</si>
  <si>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</si>
  <si>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</si>
  <si>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</si>
  <si>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</si>
  <si>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</si>
  <si>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</si>
  <si>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</si>
  <si>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</si>
  <si>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</si>
  <si>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</si>
  <si>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</si>
  <si>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</si>
  <si>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</si>
  <si>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</si>
  <si>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</si>
  <si>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</si>
  <si>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</si>
  <si>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</si>
  <si>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</si>
  <si>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</si>
  <si>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</si>
  <si>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</si>
  <si>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</si>
  <si>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</si>
  <si>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</si>
  <si>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</si>
  <si>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</si>
  <si>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</si>
  <si>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</si>
  <si>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</si>
  <si>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</si>
  <si>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</si>
  <si>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</si>
  <si>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</si>
  <si>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</si>
  <si>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</si>
  <si>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</si>
  <si>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</si>
  <si>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</si>
  <si>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</si>
  <si>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</si>
  <si>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</si>
  <si>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</si>
  <si>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</si>
  <si>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</si>
  <si>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</si>
  <si>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</si>
  <si>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</si>
  <si>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</si>
  <si>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</si>
  <si>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</si>
  <si>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</si>
  <si>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</si>
  <si>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</si>
  <si>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</si>
  <si>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OCAÑA</t>
  </si>
  <si>
    <t>ENERO14 DE 2022</t>
  </si>
  <si>
    <t>AGUAS CLARAS</t>
  </si>
  <si>
    <t>FERNANDO ALBERTO CLAVIJO VEGA</t>
  </si>
  <si>
    <t>INICIA CON LA CONVOCATORIA DEL EQUIPO DE CALIDAD INSTITUCIONAL PARA LA ORGANIZACIÓN , EJECUCIÓN Y FINALIZA CON EVALUACIÓN DEL PLAN DE RENDICIÓN DE CUENTAS</t>
  </si>
  <si>
    <t xml:space="preserve">Realizar la Audiencia de Rendición de Cuentas vigencia 2021, con las respectivas etapas de alistamiento, ejecución, verificación y actuar favoreciendo así el ejercicio del control social, el reconocimiento y fortalecimiento de la credibilidad de la Institución 
</t>
  </si>
  <si>
    <t>Al finalizar el 2023 se habrá perfeccionado la estretegia de rendicion de cuentas en 8 puntos  anuales en la calificación para alcanzar un 80</t>
  </si>
  <si>
    <t xml:space="preserve"> 
                  Cal desp estrat –  calif antes estrat
% aumento califi = ----------------------------------- X 100
                           Cal inicial estrat
</t>
  </si>
  <si>
    <t>en torno a la rendición de cuentas</t>
  </si>
  <si>
    <t xml:space="preserve">1.- Robustecer el procedimiento  de sensibilización </t>
  </si>
  <si>
    <t>2.- ofrecer información clara, comprensible, pertinente y</t>
  </si>
  <si>
    <t>efectiva sobre la gestión institucional</t>
  </si>
  <si>
    <t>Formato interno de reporte de las actividades de rendición de cuentas</t>
  </si>
  <si>
    <t>Número de documentos generados</t>
  </si>
  <si>
    <t>Análisis modelos generados para estandarizar los formatos.</t>
  </si>
  <si>
    <t>HUMANOS, COMPUTADORA, FORMATOS A ANALIZAR, HOJAS DE CÁLCULO</t>
  </si>
  <si>
    <t>EQUIPO DE CALIDAD, RECTOR,COORDINADORA</t>
  </si>
  <si>
    <t>Resultados obtenidos implementación de la estrategia de rendición de cuentas</t>
  </si>
  <si>
    <t>Numero total de espacios obtenidos, número de grupos de valor involucrados, numero de recomendaciones obtenidas</t>
  </si>
  <si>
    <t xml:space="preserve">consolidación de los formatos internos de reporte aportados por área de gestión </t>
  </si>
  <si>
    <t>Humanos, computadora, FORMATOS A ANALIZAR, HOJAS DE CÁLCULO</t>
  </si>
  <si>
    <t xml:space="preserve">análisis sobre las recomendaciones obtenidas de cada espacio de diálogos para realizar correctivos que optimicen la gestión </t>
  </si>
  <si>
    <t>Número de recomendaciones obtenidas</t>
  </si>
  <si>
    <t xml:space="preserve">tener en cuenta las recomendaciones obtenidas para mejorar la gestión </t>
  </si>
  <si>
    <t>Equipo de calidad, rector coordinadora</t>
  </si>
  <si>
    <t>Equipo de calidad, rector, coordinadora</t>
  </si>
  <si>
    <t>Garantizar la participación ciudadana en la rendición de cuentas</t>
  </si>
  <si>
    <t>número de acciones de mejoramiento resultantes</t>
  </si>
  <si>
    <t>Evaluación y verificación de medidas resultantes para el mejoramiento de la gestión</t>
  </si>
  <si>
    <t>Encuestas, tabulaciones, humanos, computadora</t>
  </si>
  <si>
    <t>Equipo calidad, rector, coordinadora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</si>
</sst>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1">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1" fillId="2" borderId="17" xfId="0" applyFont="1" applyFill="1" applyBorder="1" applyAlignment="1" applyProtection="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pplyProtection="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36975072"/>
        <c:axId val="-136974528"/>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71.573770491803273</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36975072"/>
        <c:axId val="-136974528"/>
      </c:scatterChart>
      <c:catAx>
        <c:axId val="-13697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36974528"/>
        <c:crosses val="autoZero"/>
        <c:auto val="1"/>
        <c:lblAlgn val="ctr"/>
        <c:lblOffset val="100"/>
        <c:noMultiLvlLbl val="0"/>
      </c:catAx>
      <c:valAx>
        <c:axId val="-1369745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97507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36973984"/>
        <c:axId val="-13697344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74.257142857142853</c:v>
                </c:pt>
                <c:pt idx="1">
                  <c:v>72.642857142857139</c:v>
                </c:pt>
                <c:pt idx="2">
                  <c:v>68.333333333333329</c:v>
                </c:pt>
                <c:pt idx="3">
                  <c:v>69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36973984"/>
        <c:axId val="-136973440"/>
      </c:scatterChart>
      <c:catAx>
        <c:axId val="-1369739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973440"/>
        <c:crosses val="autoZero"/>
        <c:auto val="1"/>
        <c:lblAlgn val="ctr"/>
        <c:lblOffset val="100"/>
        <c:noMultiLvlLbl val="0"/>
      </c:catAx>
      <c:valAx>
        <c:axId val="-1369734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9739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36982144"/>
        <c:axId val="-13697996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85</c:v>
                </c:pt>
                <c:pt idx="1">
                  <c:v>75</c:v>
                </c:pt>
                <c:pt idx="2">
                  <c:v>70</c:v>
                </c:pt>
                <c:pt idx="3">
                  <c:v>67</c:v>
                </c:pt>
                <c:pt idx="4">
                  <c:v>74.285714285714292</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36982144"/>
        <c:axId val="-136979968"/>
      </c:scatterChart>
      <c:catAx>
        <c:axId val="-1369821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979968"/>
        <c:crosses val="autoZero"/>
        <c:auto val="1"/>
        <c:lblAlgn val="ctr"/>
        <c:lblOffset val="100"/>
        <c:noMultiLvlLbl val="0"/>
      </c:catAx>
      <c:valAx>
        <c:axId val="-136979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9821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36971808"/>
        <c:axId val="-13696908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71.428571428571431</c:v>
                </c:pt>
                <c:pt idx="1">
                  <c:v>73.333333333333329</c:v>
                </c:pt>
                <c:pt idx="2">
                  <c:v>71.666666666666671</c:v>
                </c:pt>
                <c:pt idx="3">
                  <c:v>76.666666666666671</c:v>
                </c:pt>
                <c:pt idx="4" formatCode="0.00">
                  <c:v>72.416666666666671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36972352"/>
        <c:axId val="-136972896"/>
      </c:scatterChart>
      <c:catAx>
        <c:axId val="-136971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969088"/>
        <c:crosses val="autoZero"/>
        <c:auto val="1"/>
        <c:lblAlgn val="ctr"/>
        <c:lblOffset val="100"/>
        <c:noMultiLvlLbl val="0"/>
      </c:catAx>
      <c:valAx>
        <c:axId val="-13696908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971808"/>
        <c:crosses val="autoZero"/>
        <c:crossBetween val="between"/>
      </c:valAx>
      <c:valAx>
        <c:axId val="-13697289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972352"/>
        <c:crosses val="max"/>
        <c:crossBetween val="midCat"/>
      </c:valAx>
      <c:valAx>
        <c:axId val="-136972352"/>
        <c:scaling>
          <c:orientation val="minMax"/>
        </c:scaling>
        <c:delete val="1"/>
        <c:axPos val="b"/>
        <c:numFmt formatCode="General" sourceLinked="1"/>
        <c:majorTickMark val="out"/>
        <c:minorTickMark val="none"/>
        <c:tickLblPos val="nextTo"/>
        <c:crossAx val="-1369728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36971264"/>
        <c:axId val="-136968544"/>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68.333333333333329</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36971264"/>
        <c:axId val="-136968544"/>
      </c:scatterChart>
      <c:catAx>
        <c:axId val="-1369712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968544"/>
        <c:crosses val="autoZero"/>
        <c:auto val="1"/>
        <c:lblAlgn val="ctr"/>
        <c:lblOffset val="100"/>
        <c:noMultiLvlLbl val="0"/>
      </c:catAx>
      <c:valAx>
        <c:axId val="-13696854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9712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36977248"/>
        <c:axId val="-1369767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69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36977248"/>
        <c:axId val="-136976704"/>
      </c:scatterChart>
      <c:catAx>
        <c:axId val="-136977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36976704"/>
        <c:crosses val="autoZero"/>
        <c:auto val="1"/>
        <c:lblAlgn val="ctr"/>
        <c:lblOffset val="100"/>
        <c:noMultiLvlLbl val="0"/>
      </c:catAx>
      <c:valAx>
        <c:axId val="-136976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69772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0159" y="85725"/>
          <a:ext cx="774702"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8922"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90994" y="104774"/>
          <a:ext cx="1162051" cy="776288"/>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280" y="19050"/>
          <a:ext cx="1005241" cy="871538"/>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13"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1"/>
      <c r="B1" s="51"/>
      <c r="C1" s="51"/>
      <c r="D1" s="51"/>
      <c r="E1" s="51"/>
      <c r="F1" s="51"/>
      <c r="G1" s="51"/>
      <c r="H1" s="51"/>
      <c r="I1" s="51"/>
      <c r="J1" s="51"/>
      <c r="K1" s="51"/>
      <c r="L1" s="51"/>
      <c r="M1" s="51"/>
    </row>
    <row r="2" spans="1:13" s="8" customFormat="1" x14ac:dyDescent="0.25">
      <c r="A2" s="51"/>
      <c r="B2" s="52"/>
      <c r="C2" s="53"/>
      <c r="D2" s="53"/>
      <c r="E2" s="53"/>
      <c r="F2" s="53"/>
      <c r="G2" s="53"/>
      <c r="H2" s="53"/>
      <c r="I2" s="53"/>
      <c r="J2" s="53"/>
      <c r="K2" s="53"/>
      <c r="L2" s="54"/>
      <c r="M2" s="51"/>
    </row>
    <row r="3" spans="1:13" s="8" customFormat="1" x14ac:dyDescent="0.25">
      <c r="A3" s="51"/>
      <c r="B3" s="55"/>
      <c r="C3" s="57"/>
      <c r="D3" s="57"/>
      <c r="E3" s="57"/>
      <c r="F3" s="57"/>
      <c r="G3" s="57"/>
      <c r="H3" s="57"/>
      <c r="I3" s="57"/>
      <c r="J3" s="57"/>
      <c r="K3" s="57"/>
      <c r="L3" s="56"/>
      <c r="M3" s="51"/>
    </row>
    <row r="4" spans="1:13" s="8" customFormat="1" ht="18.75" x14ac:dyDescent="0.3">
      <c r="A4" s="51"/>
      <c r="B4" s="55"/>
      <c r="C4" s="57"/>
      <c r="D4" s="57"/>
      <c r="E4" s="57"/>
      <c r="F4" s="110"/>
      <c r="G4" s="110"/>
      <c r="H4" s="110"/>
      <c r="I4" s="110"/>
      <c r="J4" s="110"/>
      <c r="K4" s="110"/>
      <c r="L4" s="56"/>
      <c r="M4" s="51"/>
    </row>
    <row r="5" spans="1:13" s="8" customFormat="1" x14ac:dyDescent="0.25">
      <c r="A5" s="51"/>
      <c r="B5" s="55"/>
      <c r="C5" s="57"/>
      <c r="D5" s="57"/>
      <c r="E5" s="57"/>
      <c r="F5" s="111"/>
      <c r="G5" s="111"/>
      <c r="H5" s="111"/>
      <c r="I5" s="111"/>
      <c r="J5" s="111"/>
      <c r="K5" s="111"/>
      <c r="L5" s="56"/>
      <c r="M5" s="51"/>
    </row>
    <row r="6" spans="1:13" s="8" customFormat="1" x14ac:dyDescent="0.25">
      <c r="A6" s="51"/>
      <c r="B6" s="55"/>
      <c r="C6" s="57"/>
      <c r="D6" s="57"/>
      <c r="E6" s="57"/>
      <c r="F6" s="57"/>
      <c r="G6" s="57"/>
      <c r="H6" s="57"/>
      <c r="I6" s="57"/>
      <c r="J6" s="57"/>
      <c r="K6" s="57"/>
      <c r="L6" s="56"/>
      <c r="M6" s="51"/>
    </row>
    <row r="7" spans="1:13" s="8" customFormat="1" x14ac:dyDescent="0.25">
      <c r="A7" s="51"/>
      <c r="B7" s="55"/>
      <c r="C7" s="57"/>
      <c r="D7" s="57"/>
      <c r="E7" s="57"/>
      <c r="F7" s="57"/>
      <c r="G7" s="57"/>
      <c r="H7" s="57"/>
      <c r="I7" s="57"/>
      <c r="J7" s="57"/>
      <c r="K7" s="57"/>
      <c r="L7" s="56"/>
      <c r="M7" s="51"/>
    </row>
    <row r="8" spans="1:13" s="8" customFormat="1" ht="26.25" x14ac:dyDescent="0.25">
      <c r="A8" s="51"/>
      <c r="B8" s="55"/>
      <c r="C8" s="112" t="s">
        <v>106</v>
      </c>
      <c r="D8" s="112"/>
      <c r="E8" s="112"/>
      <c r="F8" s="112"/>
      <c r="G8" s="112"/>
      <c r="H8" s="112"/>
      <c r="I8" s="112"/>
      <c r="J8" s="112"/>
      <c r="K8" s="112"/>
      <c r="L8" s="56"/>
      <c r="M8" s="51"/>
    </row>
    <row r="9" spans="1:13" s="8" customFormat="1" x14ac:dyDescent="0.25">
      <c r="A9" s="51"/>
      <c r="B9" s="55"/>
      <c r="C9" s="57"/>
      <c r="D9" s="57"/>
      <c r="E9" s="57"/>
      <c r="F9" s="57"/>
      <c r="G9" s="57"/>
      <c r="H9" s="57"/>
      <c r="I9" s="57"/>
      <c r="J9" s="57"/>
      <c r="K9" s="57"/>
      <c r="L9" s="56"/>
      <c r="M9" s="51"/>
    </row>
    <row r="10" spans="1:13" s="8" customFormat="1" x14ac:dyDescent="0.25">
      <c r="A10" s="51"/>
      <c r="B10" s="55"/>
      <c r="C10" s="57"/>
      <c r="D10" s="57"/>
      <c r="E10" s="57"/>
      <c r="F10" s="57"/>
      <c r="G10" s="57"/>
      <c r="H10" s="57"/>
      <c r="I10" s="57"/>
      <c r="J10" s="57"/>
      <c r="K10" s="57"/>
      <c r="L10" s="56"/>
      <c r="M10" s="51"/>
    </row>
    <row r="11" spans="1:13" s="8" customFormat="1" x14ac:dyDescent="0.25">
      <c r="A11" s="51"/>
      <c r="B11" s="55"/>
      <c r="C11" s="57"/>
      <c r="D11" s="57"/>
      <c r="E11" s="57"/>
      <c r="F11" s="57"/>
      <c r="G11" s="57"/>
      <c r="H11" s="57"/>
      <c r="I11" s="57"/>
      <c r="J11" s="57"/>
      <c r="K11" s="57"/>
      <c r="L11" s="56"/>
      <c r="M11" s="51"/>
    </row>
    <row r="12" spans="1:13" s="8" customFormat="1" x14ac:dyDescent="0.25">
      <c r="A12" s="51"/>
      <c r="B12" s="55"/>
      <c r="C12" s="57"/>
      <c r="D12" s="57"/>
      <c r="E12" s="57"/>
      <c r="F12" s="57"/>
      <c r="G12" s="57"/>
      <c r="H12" s="57"/>
      <c r="I12" s="57"/>
      <c r="J12" s="57"/>
      <c r="K12" s="57"/>
      <c r="L12" s="56"/>
      <c r="M12" s="51"/>
    </row>
    <row r="13" spans="1:13" s="8" customFormat="1" x14ac:dyDescent="0.25">
      <c r="A13" s="51"/>
      <c r="B13" s="55"/>
      <c r="C13" s="57"/>
      <c r="D13" s="57"/>
      <c r="E13" s="57"/>
      <c r="F13" s="57"/>
      <c r="G13" s="57"/>
      <c r="H13" s="57"/>
      <c r="I13" s="57"/>
      <c r="J13" s="57"/>
      <c r="K13" s="57"/>
      <c r="L13" s="56"/>
      <c r="M13" s="51"/>
    </row>
    <row r="14" spans="1:13" s="8" customFormat="1" x14ac:dyDescent="0.25">
      <c r="A14" s="51"/>
      <c r="B14" s="55"/>
      <c r="C14" s="57"/>
      <c r="D14" s="57"/>
      <c r="E14" s="57"/>
      <c r="F14" s="57"/>
      <c r="G14" s="57"/>
      <c r="H14" s="57"/>
      <c r="I14" s="57"/>
      <c r="J14" s="57"/>
      <c r="K14" s="57"/>
      <c r="L14" s="56"/>
      <c r="M14" s="51"/>
    </row>
    <row r="15" spans="1:13" s="8" customFormat="1" x14ac:dyDescent="0.25">
      <c r="A15" s="51"/>
      <c r="B15" s="55"/>
      <c r="C15" s="57"/>
      <c r="D15" s="57"/>
      <c r="E15" s="57"/>
      <c r="F15" s="57"/>
      <c r="G15" s="57"/>
      <c r="H15" s="57"/>
      <c r="I15" s="57"/>
      <c r="J15" s="57"/>
      <c r="K15" s="57"/>
      <c r="L15" s="56"/>
      <c r="M15" s="51"/>
    </row>
    <row r="16" spans="1:13" s="8" customFormat="1" x14ac:dyDescent="0.25">
      <c r="A16" s="51"/>
      <c r="B16" s="55"/>
      <c r="C16" s="57"/>
      <c r="D16" s="57"/>
      <c r="E16" s="57"/>
      <c r="F16" s="57"/>
      <c r="G16" s="57"/>
      <c r="H16" s="57"/>
      <c r="I16" s="57"/>
      <c r="J16" s="57"/>
      <c r="K16" s="57"/>
      <c r="L16" s="56"/>
      <c r="M16" s="51"/>
    </row>
    <row r="17" spans="1:13" s="8" customFormat="1" x14ac:dyDescent="0.25">
      <c r="A17" s="51"/>
      <c r="B17" s="55"/>
      <c r="C17" s="57"/>
      <c r="D17" s="57"/>
      <c r="E17" s="57"/>
      <c r="F17" s="57"/>
      <c r="G17" s="57"/>
      <c r="H17" s="57"/>
      <c r="I17" s="57"/>
      <c r="J17" s="57"/>
      <c r="K17" s="57"/>
      <c r="L17" s="56"/>
      <c r="M17" s="51"/>
    </row>
    <row r="18" spans="1:13" s="8" customFormat="1" x14ac:dyDescent="0.25">
      <c r="A18" s="51"/>
      <c r="B18" s="55"/>
      <c r="C18" s="57"/>
      <c r="D18" s="57"/>
      <c r="E18" s="57"/>
      <c r="F18" s="57"/>
      <c r="G18" s="57"/>
      <c r="H18" s="57"/>
      <c r="I18" s="57"/>
      <c r="J18" s="57"/>
      <c r="K18" s="57"/>
      <c r="L18" s="56"/>
      <c r="M18" s="51"/>
    </row>
    <row r="19" spans="1:13" s="8" customFormat="1" x14ac:dyDescent="0.25">
      <c r="A19" s="51"/>
      <c r="B19" s="55"/>
      <c r="C19" s="57"/>
      <c r="D19" s="57"/>
      <c r="E19" s="57"/>
      <c r="F19" s="57"/>
      <c r="G19" s="57"/>
      <c r="H19" s="57"/>
      <c r="I19" s="57"/>
      <c r="J19" s="57"/>
      <c r="K19" s="57"/>
      <c r="L19" s="56"/>
      <c r="M19" s="51"/>
    </row>
    <row r="20" spans="1:13" s="8" customFormat="1" x14ac:dyDescent="0.25">
      <c r="A20" s="51"/>
      <c r="B20" s="55"/>
      <c r="C20" s="57"/>
      <c r="D20" s="57"/>
      <c r="E20" s="57"/>
      <c r="F20" s="57"/>
      <c r="G20" s="57"/>
      <c r="H20" s="57"/>
      <c r="I20" s="57"/>
      <c r="J20" s="57"/>
      <c r="K20" s="57"/>
      <c r="L20" s="56"/>
      <c r="M20" s="51"/>
    </row>
    <row r="21" spans="1:13" s="8" customFormat="1" x14ac:dyDescent="0.25">
      <c r="A21" s="51"/>
      <c r="B21" s="55"/>
      <c r="C21" s="57"/>
      <c r="D21" s="57"/>
      <c r="E21" s="57"/>
      <c r="F21" s="57"/>
      <c r="G21" s="57"/>
      <c r="H21" s="57"/>
      <c r="I21" s="57"/>
      <c r="J21" s="57"/>
      <c r="K21" s="57"/>
      <c r="L21" s="56"/>
      <c r="M21" s="51"/>
    </row>
    <row r="22" spans="1:13" s="8" customFormat="1" ht="15.75" thickBot="1" x14ac:dyDescent="0.3">
      <c r="A22" s="51"/>
      <c r="B22" s="62"/>
      <c r="C22" s="63"/>
      <c r="D22" s="63"/>
      <c r="E22" s="63"/>
      <c r="F22" s="63"/>
      <c r="G22" s="63"/>
      <c r="H22" s="63"/>
      <c r="I22" s="63"/>
      <c r="J22" s="63"/>
      <c r="K22" s="63"/>
      <c r="L22" s="64"/>
      <c r="M22" s="51"/>
    </row>
    <row r="23" spans="1:13" s="8" customFormat="1" x14ac:dyDescent="0.25">
      <c r="A23" s="51"/>
      <c r="B23" s="51"/>
      <c r="C23" s="51"/>
      <c r="D23" s="51"/>
      <c r="E23" s="51"/>
      <c r="F23" s="51"/>
      <c r="G23" s="51"/>
      <c r="H23" s="51"/>
      <c r="I23" s="51"/>
      <c r="J23" s="51"/>
      <c r="K23" s="51"/>
      <c r="L23" s="51"/>
      <c r="M23" s="51"/>
    </row>
    <row r="24" spans="1:13" s="8" customFormat="1" x14ac:dyDescent="0.25">
      <c r="A24" s="51"/>
      <c r="B24" s="51"/>
      <c r="C24" s="51" t="s">
        <v>87</v>
      </c>
      <c r="D24" s="51"/>
      <c r="E24" s="51"/>
      <c r="F24" s="51"/>
      <c r="G24" s="51"/>
      <c r="H24" s="51"/>
      <c r="I24" s="51"/>
      <c r="J24" s="51"/>
      <c r="K24" s="51"/>
      <c r="L24" s="51"/>
      <c r="M24" s="51"/>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4"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9"/>
      <c r="B7" s="120"/>
      <c r="C7" s="120"/>
      <c r="D7" s="115" t="s">
        <v>107</v>
      </c>
      <c r="E7" s="115"/>
      <c r="F7" s="115"/>
      <c r="G7" s="115"/>
      <c r="H7" s="115"/>
      <c r="I7" s="115"/>
      <c r="J7" s="115"/>
      <c r="K7" s="115"/>
      <c r="L7" s="115"/>
      <c r="M7" s="116"/>
    </row>
    <row r="8" spans="1:13" ht="36.75" customHeight="1" x14ac:dyDescent="0.25">
      <c r="A8" s="121"/>
      <c r="B8" s="122"/>
      <c r="C8" s="122"/>
      <c r="D8" s="117" t="s">
        <v>77</v>
      </c>
      <c r="E8" s="117"/>
      <c r="F8" s="117"/>
      <c r="G8" s="117"/>
      <c r="H8" s="117"/>
      <c r="I8" s="117"/>
      <c r="J8" s="117"/>
      <c r="K8" s="117"/>
      <c r="L8" s="117"/>
      <c r="M8" s="118"/>
    </row>
    <row r="9" spans="1:13" ht="30" customHeight="1" thickBot="1" x14ac:dyDescent="0.3">
      <c r="A9" s="123"/>
      <c r="B9" s="124"/>
      <c r="C9" s="124"/>
      <c r="D9" s="113" t="s">
        <v>129</v>
      </c>
      <c r="E9" s="113"/>
      <c r="F9" s="113"/>
      <c r="G9" s="113"/>
      <c r="H9" s="113"/>
      <c r="I9" s="113"/>
      <c r="J9" s="113"/>
      <c r="K9" s="113"/>
      <c r="L9" s="113"/>
      <c r="M9" s="114"/>
    </row>
    <row r="10" spans="1:13" ht="7.5" customHeight="1" thickBot="1" x14ac:dyDescent="0.3">
      <c r="A10" s="137"/>
      <c r="B10" s="137"/>
      <c r="C10" s="137"/>
      <c r="D10" s="137"/>
      <c r="E10" s="137"/>
      <c r="F10" s="137"/>
      <c r="G10" s="137"/>
      <c r="H10" s="137"/>
      <c r="I10" s="137"/>
      <c r="J10" s="137"/>
      <c r="K10" s="137"/>
      <c r="L10" s="137"/>
      <c r="M10" s="137"/>
    </row>
    <row r="11" spans="1:13" ht="30" customHeight="1" thickBot="1" x14ac:dyDescent="0.3">
      <c r="A11" s="134" t="s">
        <v>131</v>
      </c>
      <c r="B11" s="135"/>
      <c r="C11" s="135"/>
      <c r="D11" s="135"/>
      <c r="E11" s="135"/>
      <c r="F11" s="135"/>
      <c r="G11" s="135"/>
      <c r="H11" s="135"/>
      <c r="I11" s="135"/>
      <c r="J11" s="135"/>
      <c r="K11" s="135"/>
      <c r="L11" s="135"/>
      <c r="M11" s="136"/>
    </row>
    <row r="12" spans="1:13" ht="126.75" customHeight="1" thickBot="1" x14ac:dyDescent="0.3">
      <c r="A12" s="138" t="s">
        <v>186</v>
      </c>
      <c r="B12" s="139"/>
      <c r="C12" s="139"/>
      <c r="D12" s="139"/>
      <c r="E12" s="139"/>
      <c r="F12" s="139"/>
      <c r="G12" s="139"/>
      <c r="H12" s="139"/>
      <c r="I12" s="139"/>
      <c r="J12" s="139"/>
      <c r="K12" s="139"/>
      <c r="L12" s="139"/>
      <c r="M12" s="140"/>
    </row>
    <row r="13" spans="1:13" ht="19.5" thickBot="1" x14ac:dyDescent="0.35">
      <c r="A13" s="152" t="s">
        <v>139</v>
      </c>
      <c r="B13" s="153"/>
      <c r="C13" s="153"/>
      <c r="D13" s="153"/>
      <c r="E13" s="153"/>
      <c r="F13" s="153"/>
      <c r="G13" s="153"/>
      <c r="H13" s="153"/>
      <c r="I13" s="153"/>
      <c r="J13" s="153"/>
      <c r="K13" s="153"/>
      <c r="L13" s="153"/>
      <c r="M13" s="154"/>
    </row>
    <row r="14" spans="1:13" ht="15.75" x14ac:dyDescent="0.25">
      <c r="A14" s="155" t="s">
        <v>140</v>
      </c>
      <c r="B14" s="156"/>
      <c r="C14" s="156"/>
      <c r="D14" s="196" t="s">
        <v>161</v>
      </c>
      <c r="E14" s="197"/>
      <c r="F14" s="197"/>
      <c r="G14" s="197"/>
      <c r="H14" s="197"/>
      <c r="I14" s="197"/>
      <c r="J14" s="197"/>
      <c r="K14" s="197"/>
      <c r="L14" s="197"/>
      <c r="M14" s="198"/>
    </row>
    <row r="15" spans="1:13" ht="15.75" x14ac:dyDescent="0.25">
      <c r="A15" s="157" t="s">
        <v>138</v>
      </c>
      <c r="B15" s="158"/>
      <c r="C15" s="158"/>
      <c r="D15" s="199" t="s">
        <v>162</v>
      </c>
      <c r="E15" s="200"/>
      <c r="F15" s="200"/>
      <c r="G15" s="200"/>
      <c r="H15" s="200"/>
      <c r="I15" s="200"/>
      <c r="J15" s="200"/>
      <c r="K15" s="200"/>
      <c r="L15" s="200"/>
      <c r="M15" s="201"/>
    </row>
    <row r="16" spans="1:13" ht="29.25" customHeight="1" x14ac:dyDescent="0.25">
      <c r="A16" s="159" t="s">
        <v>141</v>
      </c>
      <c r="B16" s="160"/>
      <c r="C16" s="160"/>
      <c r="D16" s="202" t="s">
        <v>163</v>
      </c>
      <c r="E16" s="203"/>
      <c r="F16" s="203"/>
      <c r="G16" s="203"/>
      <c r="H16" s="203"/>
      <c r="I16" s="203"/>
      <c r="J16" s="203"/>
      <c r="K16" s="203"/>
      <c r="L16" s="203"/>
      <c r="M16" s="204"/>
    </row>
    <row r="17" spans="1:13" ht="30" customHeight="1" x14ac:dyDescent="0.25">
      <c r="A17" s="161" t="s">
        <v>165</v>
      </c>
      <c r="B17" s="162"/>
      <c r="C17" s="162"/>
      <c r="D17" s="143" t="s">
        <v>164</v>
      </c>
      <c r="E17" s="144"/>
      <c r="F17" s="144"/>
      <c r="G17" s="144"/>
      <c r="H17" s="144"/>
      <c r="I17" s="144"/>
      <c r="J17" s="144"/>
      <c r="K17" s="144"/>
      <c r="L17" s="144"/>
      <c r="M17" s="145"/>
    </row>
    <row r="18" spans="1:13" ht="16.5" thickBot="1" x14ac:dyDescent="0.3">
      <c r="A18" s="163" t="s">
        <v>142</v>
      </c>
      <c r="B18" s="164"/>
      <c r="C18" s="164"/>
      <c r="D18" s="205" t="s">
        <v>166</v>
      </c>
      <c r="E18" s="206"/>
      <c r="F18" s="206"/>
      <c r="G18" s="206"/>
      <c r="H18" s="206"/>
      <c r="I18" s="206"/>
      <c r="J18" s="206"/>
      <c r="K18" s="206"/>
      <c r="L18" s="206"/>
      <c r="M18" s="207"/>
    </row>
    <row r="19" spans="1:13" ht="19.5" thickBot="1" x14ac:dyDescent="0.35">
      <c r="A19" s="149" t="s">
        <v>138</v>
      </c>
      <c r="B19" s="150"/>
      <c r="C19" s="150"/>
      <c r="D19" s="150"/>
      <c r="E19" s="150"/>
      <c r="F19" s="150"/>
      <c r="G19" s="150"/>
      <c r="H19" s="150"/>
      <c r="I19" s="150"/>
      <c r="J19" s="150"/>
      <c r="K19" s="150"/>
      <c r="L19" s="150"/>
      <c r="M19" s="151"/>
    </row>
    <row r="20" spans="1:13" ht="129.75" customHeight="1" x14ac:dyDescent="0.25">
      <c r="A20" s="165" t="s">
        <v>190</v>
      </c>
      <c r="B20" s="166"/>
      <c r="C20" s="166"/>
      <c r="D20" s="166"/>
      <c r="E20" s="166"/>
      <c r="F20" s="166"/>
      <c r="G20" s="166"/>
      <c r="H20" s="166"/>
      <c r="I20" s="166"/>
      <c r="J20" s="166"/>
      <c r="K20" s="166"/>
      <c r="L20" s="166"/>
      <c r="M20" s="167"/>
    </row>
    <row r="21" spans="1:13" ht="18.75" x14ac:dyDescent="0.3">
      <c r="A21" s="95"/>
      <c r="B21" s="18"/>
      <c r="C21" s="18"/>
      <c r="D21" s="92" t="s">
        <v>68</v>
      </c>
      <c r="E21" s="92" t="s">
        <v>179</v>
      </c>
      <c r="F21" s="92" t="s">
        <v>180</v>
      </c>
      <c r="G21" s="18"/>
      <c r="H21" s="18"/>
      <c r="I21" s="18"/>
      <c r="J21" s="18"/>
      <c r="K21" s="18"/>
      <c r="L21" s="18"/>
      <c r="M21" s="96"/>
    </row>
    <row r="22" spans="1:13" ht="18.75" x14ac:dyDescent="0.3">
      <c r="A22" s="95"/>
      <c r="B22" s="18"/>
      <c r="C22" s="18"/>
      <c r="D22" s="93" t="s">
        <v>181</v>
      </c>
      <c r="E22" s="94">
        <v>1</v>
      </c>
      <c r="F22" s="87"/>
      <c r="G22" s="18"/>
      <c r="H22" s="18"/>
      <c r="I22" s="18"/>
      <c r="J22" s="18"/>
      <c r="K22" s="18"/>
      <c r="L22" s="18"/>
      <c r="M22" s="96"/>
    </row>
    <row r="23" spans="1:13" ht="18.75" x14ac:dyDescent="0.3">
      <c r="A23" s="95"/>
      <c r="B23" s="18"/>
      <c r="C23" s="18"/>
      <c r="D23" s="94" t="s">
        <v>182</v>
      </c>
      <c r="E23" s="94">
        <v>2</v>
      </c>
      <c r="F23" s="88"/>
      <c r="G23" s="18"/>
      <c r="H23" s="18"/>
      <c r="I23" s="18"/>
      <c r="J23" s="18"/>
      <c r="K23" s="18"/>
      <c r="L23" s="18"/>
      <c r="M23" s="96"/>
    </row>
    <row r="24" spans="1:13" ht="18.75" x14ac:dyDescent="0.3">
      <c r="A24" s="95"/>
      <c r="B24" s="18"/>
      <c r="C24" s="18"/>
      <c r="D24" s="94" t="s">
        <v>183</v>
      </c>
      <c r="E24" s="94">
        <v>3</v>
      </c>
      <c r="F24" s="89"/>
      <c r="G24" s="18"/>
      <c r="H24" s="18"/>
      <c r="I24" s="18"/>
      <c r="J24" s="18"/>
      <c r="K24" s="18"/>
      <c r="L24" s="18"/>
      <c r="M24" s="96"/>
    </row>
    <row r="25" spans="1:13" ht="18.75" x14ac:dyDescent="0.3">
      <c r="A25" s="95"/>
      <c r="B25" s="18"/>
      <c r="C25" s="18"/>
      <c r="D25" s="94" t="s">
        <v>184</v>
      </c>
      <c r="E25" s="94">
        <v>4</v>
      </c>
      <c r="F25" s="90"/>
      <c r="G25" s="18"/>
      <c r="H25" s="18"/>
      <c r="I25" s="18"/>
      <c r="J25" s="18"/>
      <c r="K25" s="18"/>
      <c r="L25" s="18"/>
      <c r="M25" s="96"/>
    </row>
    <row r="26" spans="1:13" ht="18.75" x14ac:dyDescent="0.3">
      <c r="A26" s="95"/>
      <c r="B26" s="18"/>
      <c r="C26" s="18"/>
      <c r="D26" s="94" t="s">
        <v>185</v>
      </c>
      <c r="E26" s="94">
        <v>5</v>
      </c>
      <c r="F26" s="91"/>
      <c r="G26" s="18"/>
      <c r="H26" s="18"/>
      <c r="I26" s="18"/>
      <c r="J26" s="18"/>
      <c r="K26" s="18"/>
      <c r="L26" s="18"/>
      <c r="M26" s="96"/>
    </row>
    <row r="27" spans="1:13" ht="85.5" customHeight="1" x14ac:dyDescent="0.25">
      <c r="A27" s="128" t="s">
        <v>191</v>
      </c>
      <c r="B27" s="129"/>
      <c r="C27" s="129"/>
      <c r="D27" s="129"/>
      <c r="E27" s="129"/>
      <c r="F27" s="129"/>
      <c r="G27" s="129"/>
      <c r="H27" s="129"/>
      <c r="I27" s="129"/>
      <c r="J27" s="129"/>
      <c r="K27" s="129"/>
      <c r="L27" s="129"/>
      <c r="M27" s="130"/>
    </row>
    <row r="28" spans="1:13" ht="30" customHeight="1" thickBot="1" x14ac:dyDescent="0.3">
      <c r="A28" s="125" t="s">
        <v>187</v>
      </c>
      <c r="B28" s="126"/>
      <c r="C28" s="126"/>
      <c r="D28" s="126"/>
      <c r="E28" s="126"/>
      <c r="F28" s="126"/>
      <c r="G28" s="126"/>
      <c r="H28" s="126"/>
      <c r="I28" s="126"/>
      <c r="J28" s="126"/>
      <c r="K28" s="126"/>
      <c r="L28" s="126"/>
      <c r="M28" s="127"/>
    </row>
    <row r="29" spans="1:13" ht="20.25" customHeight="1" thickBot="1" x14ac:dyDescent="0.3">
      <c r="A29" s="131" t="s">
        <v>188</v>
      </c>
      <c r="B29" s="132"/>
      <c r="C29" s="132"/>
      <c r="D29" s="132" t="s">
        <v>130</v>
      </c>
      <c r="E29" s="132"/>
      <c r="F29" s="132"/>
      <c r="G29" s="132"/>
      <c r="H29" s="132"/>
      <c r="I29" s="132"/>
      <c r="J29" s="132"/>
      <c r="K29" s="132"/>
      <c r="L29" s="132"/>
      <c r="M29" s="133"/>
    </row>
    <row r="30" spans="1:13" s="97" customFormat="1" ht="21" customHeight="1" x14ac:dyDescent="0.25">
      <c r="A30" s="168" t="s">
        <v>61</v>
      </c>
      <c r="B30" s="169"/>
      <c r="C30" s="169"/>
      <c r="D30" s="193" t="s">
        <v>167</v>
      </c>
      <c r="E30" s="194"/>
      <c r="F30" s="194"/>
      <c r="G30" s="194"/>
      <c r="H30" s="194"/>
      <c r="I30" s="194"/>
      <c r="J30" s="194"/>
      <c r="K30" s="194"/>
      <c r="L30" s="194"/>
      <c r="M30" s="208"/>
    </row>
    <row r="31" spans="1:13" s="97" customFormat="1" ht="33.75" customHeight="1" x14ac:dyDescent="0.25">
      <c r="A31" s="141" t="s">
        <v>132</v>
      </c>
      <c r="B31" s="142"/>
      <c r="C31" s="142"/>
      <c r="D31" s="143" t="s">
        <v>168</v>
      </c>
      <c r="E31" s="144"/>
      <c r="F31" s="144"/>
      <c r="G31" s="144"/>
      <c r="H31" s="144"/>
      <c r="I31" s="144"/>
      <c r="J31" s="144"/>
      <c r="K31" s="144"/>
      <c r="L31" s="144"/>
      <c r="M31" s="145"/>
    </row>
    <row r="32" spans="1:13" s="97" customFormat="1" ht="30" customHeight="1" x14ac:dyDescent="0.25">
      <c r="A32" s="141" t="s">
        <v>133</v>
      </c>
      <c r="B32" s="142"/>
      <c r="C32" s="142"/>
      <c r="D32" s="146" t="s">
        <v>169</v>
      </c>
      <c r="E32" s="147"/>
      <c r="F32" s="147"/>
      <c r="G32" s="147"/>
      <c r="H32" s="147"/>
      <c r="I32" s="147"/>
      <c r="J32" s="147"/>
      <c r="K32" s="147"/>
      <c r="L32" s="147"/>
      <c r="M32" s="148"/>
    </row>
    <row r="33" spans="1:13" s="97" customFormat="1" ht="31.5" customHeight="1" x14ac:dyDescent="0.25">
      <c r="A33" s="141" t="s">
        <v>62</v>
      </c>
      <c r="B33" s="142"/>
      <c r="C33" s="142"/>
      <c r="D33" s="146" t="s">
        <v>170</v>
      </c>
      <c r="E33" s="147"/>
      <c r="F33" s="147"/>
      <c r="G33" s="147"/>
      <c r="H33" s="147"/>
      <c r="I33" s="147"/>
      <c r="J33" s="147"/>
      <c r="K33" s="147"/>
      <c r="L33" s="147"/>
      <c r="M33" s="148"/>
    </row>
    <row r="34" spans="1:13" s="97" customFormat="1" ht="30.75" customHeight="1" x14ac:dyDescent="0.25">
      <c r="A34" s="141" t="s">
        <v>134</v>
      </c>
      <c r="B34" s="142"/>
      <c r="C34" s="142"/>
      <c r="D34" s="143" t="s">
        <v>171</v>
      </c>
      <c r="E34" s="144"/>
      <c r="F34" s="144"/>
      <c r="G34" s="144"/>
      <c r="H34" s="144"/>
      <c r="I34" s="144"/>
      <c r="J34" s="144"/>
      <c r="K34" s="144"/>
      <c r="L34" s="144"/>
      <c r="M34" s="145"/>
    </row>
    <row r="35" spans="1:13" s="97" customFormat="1" ht="35.25" customHeight="1" x14ac:dyDescent="0.25">
      <c r="A35" s="141" t="s">
        <v>88</v>
      </c>
      <c r="B35" s="142"/>
      <c r="C35" s="142"/>
      <c r="D35" s="143" t="s">
        <v>172</v>
      </c>
      <c r="E35" s="144"/>
      <c r="F35" s="144"/>
      <c r="G35" s="144"/>
      <c r="H35" s="144"/>
      <c r="I35" s="144"/>
      <c r="J35" s="144"/>
      <c r="K35" s="144"/>
      <c r="L35" s="144"/>
      <c r="M35" s="145"/>
    </row>
    <row r="36" spans="1:13" s="97" customFormat="1" ht="21" customHeight="1" x14ac:dyDescent="0.25">
      <c r="A36" s="141" t="s">
        <v>0</v>
      </c>
      <c r="B36" s="142"/>
      <c r="C36" s="142"/>
      <c r="D36" s="146" t="s">
        <v>173</v>
      </c>
      <c r="E36" s="147"/>
      <c r="F36" s="147"/>
      <c r="G36" s="147"/>
      <c r="H36" s="147"/>
      <c r="I36" s="147"/>
      <c r="J36" s="147"/>
      <c r="K36" s="147"/>
      <c r="L36" s="147"/>
      <c r="M36" s="148"/>
    </row>
    <row r="37" spans="1:13" s="97" customFormat="1" ht="36.75" customHeight="1" x14ac:dyDescent="0.25">
      <c r="A37" s="141" t="s">
        <v>1</v>
      </c>
      <c r="B37" s="142"/>
      <c r="C37" s="142"/>
      <c r="D37" s="143" t="s">
        <v>174</v>
      </c>
      <c r="E37" s="144"/>
      <c r="F37" s="144"/>
      <c r="G37" s="144"/>
      <c r="H37" s="144"/>
      <c r="I37" s="144"/>
      <c r="J37" s="144"/>
      <c r="K37" s="144"/>
      <c r="L37" s="144"/>
      <c r="M37" s="145"/>
    </row>
    <row r="38" spans="1:13" s="97" customFormat="1" ht="35.25" customHeight="1" x14ac:dyDescent="0.25">
      <c r="A38" s="141" t="s">
        <v>2</v>
      </c>
      <c r="B38" s="142"/>
      <c r="C38" s="142"/>
      <c r="D38" s="143" t="s">
        <v>175</v>
      </c>
      <c r="E38" s="144"/>
      <c r="F38" s="144"/>
      <c r="G38" s="144"/>
      <c r="H38" s="144"/>
      <c r="I38" s="144"/>
      <c r="J38" s="144"/>
      <c r="K38" s="144"/>
      <c r="L38" s="144"/>
      <c r="M38" s="145"/>
    </row>
    <row r="39" spans="1:13" s="97" customFormat="1" ht="21" customHeight="1" x14ac:dyDescent="0.25">
      <c r="A39" s="182" t="s">
        <v>1</v>
      </c>
      <c r="B39" s="144"/>
      <c r="C39" s="183"/>
      <c r="D39" s="146" t="s">
        <v>176</v>
      </c>
      <c r="E39" s="147"/>
      <c r="F39" s="147"/>
      <c r="G39" s="147"/>
      <c r="H39" s="147"/>
      <c r="I39" s="147"/>
      <c r="J39" s="147"/>
      <c r="K39" s="147"/>
      <c r="L39" s="147"/>
      <c r="M39" s="148"/>
    </row>
    <row r="40" spans="1:13" s="97" customFormat="1" ht="31.5" customHeight="1" x14ac:dyDescent="0.25">
      <c r="A40" s="182" t="s">
        <v>135</v>
      </c>
      <c r="B40" s="144"/>
      <c r="C40" s="183"/>
      <c r="D40" s="146" t="s">
        <v>177</v>
      </c>
      <c r="E40" s="147"/>
      <c r="F40" s="147"/>
      <c r="G40" s="147"/>
      <c r="H40" s="147"/>
      <c r="I40" s="147"/>
      <c r="J40" s="147"/>
      <c r="K40" s="147"/>
      <c r="L40" s="147"/>
      <c r="M40" s="148"/>
    </row>
    <row r="41" spans="1:13" s="97" customFormat="1" ht="54" customHeight="1" x14ac:dyDescent="0.25">
      <c r="A41" s="182" t="s">
        <v>136</v>
      </c>
      <c r="B41" s="144"/>
      <c r="C41" s="183"/>
      <c r="D41" s="143" t="s">
        <v>189</v>
      </c>
      <c r="E41" s="144"/>
      <c r="F41" s="144"/>
      <c r="G41" s="144"/>
      <c r="H41" s="144"/>
      <c r="I41" s="144"/>
      <c r="J41" s="144"/>
      <c r="K41" s="144"/>
      <c r="L41" s="144"/>
      <c r="M41" s="145"/>
    </row>
    <row r="42" spans="1:13" s="97" customFormat="1" ht="43.5" customHeight="1" thickBot="1" x14ac:dyDescent="0.3">
      <c r="A42" s="184" t="s">
        <v>3</v>
      </c>
      <c r="B42" s="185"/>
      <c r="C42" s="186"/>
      <c r="D42" s="187" t="s">
        <v>178</v>
      </c>
      <c r="E42" s="185"/>
      <c r="F42" s="185"/>
      <c r="G42" s="185"/>
      <c r="H42" s="185"/>
      <c r="I42" s="185"/>
      <c r="J42" s="185"/>
      <c r="K42" s="185"/>
      <c r="L42" s="185"/>
      <c r="M42" s="188"/>
    </row>
    <row r="43" spans="1:13" ht="19.5" thickBot="1" x14ac:dyDescent="0.35">
      <c r="A43" s="152" t="s">
        <v>141</v>
      </c>
      <c r="B43" s="153"/>
      <c r="C43" s="153"/>
      <c r="D43" s="153"/>
      <c r="E43" s="153"/>
      <c r="F43" s="153"/>
      <c r="G43" s="153"/>
      <c r="H43" s="153"/>
      <c r="I43" s="153"/>
      <c r="J43" s="153"/>
      <c r="K43" s="153"/>
      <c r="L43" s="153"/>
      <c r="M43" s="154"/>
    </row>
    <row r="44" spans="1:13" ht="99" customHeight="1" thickBot="1" x14ac:dyDescent="0.3">
      <c r="A44" s="173" t="s">
        <v>196</v>
      </c>
      <c r="B44" s="174"/>
      <c r="C44" s="174"/>
      <c r="D44" s="174"/>
      <c r="E44" s="174"/>
      <c r="F44" s="174"/>
      <c r="G44" s="174"/>
      <c r="H44" s="174"/>
      <c r="I44" s="174"/>
      <c r="J44" s="174"/>
      <c r="K44" s="174"/>
      <c r="L44" s="174"/>
      <c r="M44" s="175"/>
    </row>
    <row r="45" spans="1:13" ht="19.5" thickBot="1" x14ac:dyDescent="0.35">
      <c r="A45" s="170" t="s">
        <v>143</v>
      </c>
      <c r="B45" s="171"/>
      <c r="C45" s="171"/>
      <c r="D45" s="171"/>
      <c r="E45" s="171"/>
      <c r="F45" s="171"/>
      <c r="G45" s="171"/>
      <c r="H45" s="171"/>
      <c r="I45" s="171"/>
      <c r="J45" s="171"/>
      <c r="K45" s="171"/>
      <c r="L45" s="171"/>
      <c r="M45" s="172"/>
    </row>
    <row r="46" spans="1:13" ht="36.75" customHeight="1" x14ac:dyDescent="0.3">
      <c r="A46" s="176" t="s">
        <v>195</v>
      </c>
      <c r="B46" s="177"/>
      <c r="C46" s="177"/>
      <c r="D46" s="177"/>
      <c r="E46" s="177"/>
      <c r="F46" s="177"/>
      <c r="G46" s="177"/>
      <c r="H46" s="177"/>
      <c r="I46" s="177"/>
      <c r="J46" s="177"/>
      <c r="K46" s="177"/>
      <c r="L46" s="177"/>
      <c r="M46" s="178"/>
    </row>
    <row r="47" spans="1:13" ht="18.75" x14ac:dyDescent="0.3">
      <c r="A47" s="103"/>
      <c r="B47" s="102"/>
      <c r="C47" s="102"/>
      <c r="D47" s="102"/>
      <c r="E47" s="102"/>
      <c r="F47" s="102"/>
      <c r="G47" s="102"/>
      <c r="H47" s="102"/>
      <c r="I47" s="102"/>
      <c r="J47" s="102"/>
      <c r="K47" s="102"/>
      <c r="L47" s="102"/>
      <c r="M47" s="104"/>
    </row>
    <row r="48" spans="1:13" ht="18.75" x14ac:dyDescent="0.3">
      <c r="A48" s="103"/>
      <c r="B48" s="105" t="s">
        <v>192</v>
      </c>
      <c r="C48" s="105"/>
      <c r="D48" s="105"/>
      <c r="E48" s="102"/>
      <c r="F48" s="106"/>
      <c r="G48" s="102"/>
      <c r="H48" s="102"/>
      <c r="I48" s="102"/>
      <c r="J48" s="102"/>
      <c r="K48" s="102"/>
      <c r="L48" s="102"/>
      <c r="M48" s="104"/>
    </row>
    <row r="49" spans="1:13" ht="18.75" x14ac:dyDescent="0.3">
      <c r="A49" s="103"/>
      <c r="B49" s="105" t="s">
        <v>193</v>
      </c>
      <c r="C49" s="105"/>
      <c r="D49" s="105"/>
      <c r="E49" s="102"/>
      <c r="F49" s="107"/>
      <c r="G49" s="102"/>
      <c r="H49" s="102"/>
      <c r="I49" s="102"/>
      <c r="J49" s="102"/>
      <c r="K49" s="102"/>
      <c r="L49" s="102"/>
      <c r="M49" s="104"/>
    </row>
    <row r="50" spans="1:13" ht="18.75" x14ac:dyDescent="0.3">
      <c r="A50" s="103"/>
      <c r="B50" s="105" t="s">
        <v>194</v>
      </c>
      <c r="C50" s="105"/>
      <c r="D50" s="105"/>
      <c r="E50" s="102"/>
      <c r="F50" s="108"/>
      <c r="G50" s="102"/>
      <c r="H50" s="102"/>
      <c r="I50" s="102"/>
      <c r="J50" s="102"/>
      <c r="K50" s="102"/>
      <c r="L50" s="102"/>
      <c r="M50" s="104"/>
    </row>
    <row r="51" spans="1:13" ht="12" customHeight="1" x14ac:dyDescent="0.3">
      <c r="A51" s="103"/>
      <c r="B51" s="105"/>
      <c r="C51" s="105"/>
      <c r="D51" s="105"/>
      <c r="E51" s="102"/>
      <c r="F51" s="102"/>
      <c r="G51" s="102"/>
      <c r="H51" s="102"/>
      <c r="I51" s="102"/>
      <c r="J51" s="102"/>
      <c r="K51" s="102"/>
      <c r="L51" s="102"/>
      <c r="M51" s="104"/>
    </row>
    <row r="52" spans="1:13" ht="18.75" x14ac:dyDescent="0.3">
      <c r="A52" s="209" t="s">
        <v>144</v>
      </c>
      <c r="B52" s="210"/>
      <c r="C52" s="210"/>
      <c r="D52" s="210"/>
      <c r="E52" s="210"/>
      <c r="F52" s="210"/>
      <c r="G52" s="210"/>
      <c r="H52" s="210"/>
      <c r="I52" s="210"/>
      <c r="J52" s="210"/>
      <c r="K52" s="210"/>
      <c r="L52" s="210"/>
      <c r="M52" s="211"/>
    </row>
    <row r="53" spans="1:13" ht="91.5" customHeight="1" x14ac:dyDescent="0.25">
      <c r="A53" s="179" t="s">
        <v>197</v>
      </c>
      <c r="B53" s="180"/>
      <c r="C53" s="180"/>
      <c r="D53" s="180"/>
      <c r="E53" s="180"/>
      <c r="F53" s="180"/>
      <c r="G53" s="180"/>
      <c r="H53" s="180"/>
      <c r="I53" s="180"/>
      <c r="J53" s="180"/>
      <c r="K53" s="180"/>
      <c r="L53" s="180"/>
      <c r="M53" s="180"/>
    </row>
    <row r="54" spans="1:13" ht="18.75" x14ac:dyDescent="0.3">
      <c r="A54" s="181" t="s">
        <v>188</v>
      </c>
      <c r="B54" s="181"/>
      <c r="C54" s="181"/>
      <c r="D54" s="181" t="s">
        <v>130</v>
      </c>
      <c r="E54" s="181"/>
      <c r="F54" s="181"/>
      <c r="G54" s="181"/>
      <c r="H54" s="181"/>
      <c r="I54" s="181"/>
      <c r="J54" s="181"/>
      <c r="K54" s="181"/>
      <c r="L54" s="181"/>
      <c r="M54" s="181"/>
    </row>
    <row r="55" spans="1:13" ht="32.25" customHeight="1" x14ac:dyDescent="0.25">
      <c r="A55" s="169" t="s">
        <v>147</v>
      </c>
      <c r="B55" s="169"/>
      <c r="C55" s="169"/>
      <c r="D55" s="213" t="s">
        <v>198</v>
      </c>
      <c r="E55" s="214"/>
      <c r="F55" s="214"/>
      <c r="G55" s="214"/>
      <c r="H55" s="214"/>
      <c r="I55" s="214"/>
      <c r="J55" s="214"/>
      <c r="K55" s="214"/>
      <c r="L55" s="214"/>
      <c r="M55" s="215"/>
    </row>
    <row r="56" spans="1:13" x14ac:dyDescent="0.25">
      <c r="A56" s="160" t="s">
        <v>148</v>
      </c>
      <c r="B56" s="160"/>
      <c r="C56" s="160"/>
      <c r="D56" s="143" t="s">
        <v>199</v>
      </c>
      <c r="E56" s="144"/>
      <c r="F56" s="144"/>
      <c r="G56" s="144"/>
      <c r="H56" s="144"/>
      <c r="I56" s="144"/>
      <c r="J56" s="144"/>
      <c r="K56" s="144"/>
      <c r="L56" s="144"/>
      <c r="M56" s="183"/>
    </row>
    <row r="57" spans="1:13" x14ac:dyDescent="0.25">
      <c r="A57" s="160" t="s">
        <v>149</v>
      </c>
      <c r="B57" s="160"/>
      <c r="C57" s="160"/>
      <c r="D57" s="143" t="s">
        <v>200</v>
      </c>
      <c r="E57" s="144"/>
      <c r="F57" s="144"/>
      <c r="G57" s="144"/>
      <c r="H57" s="144"/>
      <c r="I57" s="144"/>
      <c r="J57" s="144"/>
      <c r="K57" s="144"/>
      <c r="L57" s="144"/>
      <c r="M57" s="183"/>
    </row>
    <row r="58" spans="1:13" x14ac:dyDescent="0.25">
      <c r="A58" s="160" t="s">
        <v>150</v>
      </c>
      <c r="B58" s="160"/>
      <c r="C58" s="160"/>
      <c r="D58" s="143" t="s">
        <v>201</v>
      </c>
      <c r="E58" s="144"/>
      <c r="F58" s="144"/>
      <c r="G58" s="144"/>
      <c r="H58" s="144"/>
      <c r="I58" s="144"/>
      <c r="J58" s="144"/>
      <c r="K58" s="144"/>
      <c r="L58" s="144"/>
      <c r="M58" s="183"/>
    </row>
    <row r="59" spans="1:13" x14ac:dyDescent="0.25">
      <c r="A59" s="212" t="s">
        <v>151</v>
      </c>
      <c r="B59" s="212"/>
      <c r="C59" s="212"/>
      <c r="D59" s="143" t="s">
        <v>202</v>
      </c>
      <c r="E59" s="144"/>
      <c r="F59" s="144"/>
      <c r="G59" s="144"/>
      <c r="H59" s="144"/>
      <c r="I59" s="144"/>
      <c r="J59" s="144"/>
      <c r="K59" s="144"/>
      <c r="L59" s="144"/>
      <c r="M59" s="183"/>
    </row>
    <row r="60" spans="1:13" ht="28.5" customHeight="1" x14ac:dyDescent="0.25">
      <c r="A60" s="187" t="s">
        <v>152</v>
      </c>
      <c r="B60" s="185"/>
      <c r="C60" s="186"/>
      <c r="D60" s="144" t="s">
        <v>205</v>
      </c>
      <c r="E60" s="144"/>
      <c r="F60" s="144"/>
      <c r="G60" s="144"/>
      <c r="H60" s="144"/>
      <c r="I60" s="144"/>
      <c r="J60" s="144"/>
      <c r="K60" s="144"/>
      <c r="L60" s="144"/>
      <c r="M60" s="183"/>
    </row>
    <row r="61" spans="1:13" ht="13.5" customHeight="1" x14ac:dyDescent="0.25">
      <c r="A61" s="190" t="s">
        <v>154</v>
      </c>
      <c r="B61" s="191"/>
      <c r="C61" s="192"/>
      <c r="D61" s="144" t="s">
        <v>204</v>
      </c>
      <c r="E61" s="144"/>
      <c r="F61" s="144"/>
      <c r="G61" s="144"/>
      <c r="H61" s="144"/>
      <c r="I61" s="144"/>
      <c r="J61" s="144"/>
      <c r="K61" s="144"/>
      <c r="L61" s="144"/>
      <c r="M61" s="183"/>
    </row>
    <row r="62" spans="1:13" x14ac:dyDescent="0.25">
      <c r="A62" s="193" t="s">
        <v>153</v>
      </c>
      <c r="B62" s="194"/>
      <c r="C62" s="195"/>
      <c r="D62" s="144" t="s">
        <v>203</v>
      </c>
      <c r="E62" s="144"/>
      <c r="F62" s="144"/>
      <c r="G62" s="144"/>
      <c r="H62" s="144"/>
      <c r="I62" s="144"/>
      <c r="J62" s="144"/>
      <c r="K62" s="144"/>
      <c r="L62" s="144"/>
      <c r="M62" s="183"/>
    </row>
    <row r="63" spans="1:13" ht="43.5" customHeight="1" x14ac:dyDescent="0.25">
      <c r="A63" s="146" t="s">
        <v>116</v>
      </c>
      <c r="B63" s="147"/>
      <c r="C63" s="189"/>
      <c r="D63" s="143" t="s">
        <v>209</v>
      </c>
      <c r="E63" s="144"/>
      <c r="F63" s="144"/>
      <c r="G63" s="144"/>
      <c r="H63" s="144"/>
      <c r="I63" s="144"/>
      <c r="J63" s="144"/>
      <c r="K63" s="144"/>
      <c r="L63" s="144"/>
      <c r="M63" s="183"/>
    </row>
    <row r="64" spans="1:13" ht="41.25" customHeight="1" x14ac:dyDescent="0.25">
      <c r="A64" s="146" t="s">
        <v>0</v>
      </c>
      <c r="B64" s="147"/>
      <c r="C64" s="189"/>
      <c r="D64" s="143" t="s">
        <v>206</v>
      </c>
      <c r="E64" s="144"/>
      <c r="F64" s="144"/>
      <c r="G64" s="144"/>
      <c r="H64" s="144"/>
      <c r="I64" s="144"/>
      <c r="J64" s="144"/>
      <c r="K64" s="144"/>
      <c r="L64" s="144"/>
      <c r="M64" s="183"/>
    </row>
    <row r="65" spans="1:13" ht="41.25" customHeight="1" x14ac:dyDescent="0.25">
      <c r="A65" s="146" t="s">
        <v>155</v>
      </c>
      <c r="B65" s="147"/>
      <c r="C65" s="189"/>
      <c r="D65" s="143" t="s">
        <v>207</v>
      </c>
      <c r="E65" s="144"/>
      <c r="F65" s="144"/>
      <c r="G65" s="144"/>
      <c r="H65" s="144"/>
      <c r="I65" s="144"/>
      <c r="J65" s="144"/>
      <c r="K65" s="144"/>
      <c r="L65" s="144"/>
      <c r="M65" s="183"/>
    </row>
    <row r="66" spans="1:13" ht="50.25" customHeight="1" x14ac:dyDescent="0.25">
      <c r="A66" s="143" t="s">
        <v>156</v>
      </c>
      <c r="B66" s="144"/>
      <c r="C66" s="183"/>
      <c r="D66" s="143" t="s">
        <v>208</v>
      </c>
      <c r="E66" s="144"/>
      <c r="F66" s="144"/>
      <c r="G66" s="144"/>
      <c r="H66" s="144"/>
      <c r="I66" s="144"/>
      <c r="J66" s="144"/>
      <c r="K66" s="144"/>
      <c r="L66" s="144"/>
      <c r="M66" s="183"/>
    </row>
    <row r="67" spans="1:13" ht="30.75" customHeight="1" x14ac:dyDescent="0.25">
      <c r="A67" s="146" t="s">
        <v>1</v>
      </c>
      <c r="B67" s="147"/>
      <c r="C67" s="189"/>
      <c r="D67" s="143" t="s">
        <v>210</v>
      </c>
      <c r="E67" s="144"/>
      <c r="F67" s="144"/>
      <c r="G67" s="144"/>
      <c r="H67" s="144"/>
      <c r="I67" s="144"/>
      <c r="J67" s="144"/>
      <c r="K67" s="144"/>
      <c r="L67" s="144"/>
      <c r="M67" s="183"/>
    </row>
    <row r="68" spans="1:13" x14ac:dyDescent="0.25">
      <c r="A68" s="146" t="s">
        <v>157</v>
      </c>
      <c r="B68" s="147"/>
      <c r="C68" s="189"/>
      <c r="D68" s="143" t="s">
        <v>211</v>
      </c>
      <c r="E68" s="144"/>
      <c r="F68" s="144"/>
      <c r="G68" s="144"/>
      <c r="H68" s="144"/>
      <c r="I68" s="144"/>
      <c r="J68" s="144"/>
      <c r="K68" s="144"/>
      <c r="L68" s="144"/>
      <c r="M68" s="183"/>
    </row>
    <row r="69" spans="1:13" x14ac:dyDescent="0.25">
      <c r="A69" s="146" t="s">
        <v>158</v>
      </c>
      <c r="B69" s="147"/>
      <c r="C69" s="189"/>
      <c r="D69" s="143" t="s">
        <v>212</v>
      </c>
      <c r="E69" s="144"/>
      <c r="F69" s="144"/>
      <c r="G69" s="144"/>
      <c r="H69" s="144"/>
      <c r="I69" s="144"/>
      <c r="J69" s="144"/>
      <c r="K69" s="144"/>
      <c r="L69" s="144"/>
      <c r="M69" s="183"/>
    </row>
    <row r="70" spans="1:13" x14ac:dyDescent="0.25">
      <c r="A70" s="146" t="s">
        <v>114</v>
      </c>
      <c r="B70" s="147"/>
      <c r="C70" s="189"/>
      <c r="D70" s="143" t="s">
        <v>213</v>
      </c>
      <c r="E70" s="144"/>
      <c r="F70" s="144"/>
      <c r="G70" s="144"/>
      <c r="H70" s="144"/>
      <c r="I70" s="144"/>
      <c r="J70" s="144"/>
      <c r="K70" s="144"/>
      <c r="L70" s="144"/>
      <c r="M70" s="183"/>
    </row>
    <row r="71" spans="1:13" x14ac:dyDescent="0.25">
      <c r="A71" s="146" t="s">
        <v>115</v>
      </c>
      <c r="B71" s="147"/>
      <c r="C71" s="189"/>
      <c r="D71" s="143" t="s">
        <v>214</v>
      </c>
      <c r="E71" s="144"/>
      <c r="F71" s="144"/>
      <c r="G71" s="144"/>
      <c r="H71" s="144"/>
      <c r="I71" s="144"/>
      <c r="J71" s="144"/>
      <c r="K71" s="144"/>
      <c r="L71" s="144"/>
      <c r="M71" s="183"/>
    </row>
    <row r="72" spans="1:13" x14ac:dyDescent="0.25">
      <c r="A72" s="146" t="s">
        <v>159</v>
      </c>
      <c r="B72" s="147"/>
      <c r="C72" s="189"/>
      <c r="D72" s="143" t="s">
        <v>215</v>
      </c>
      <c r="E72" s="144"/>
      <c r="F72" s="144"/>
      <c r="G72" s="144"/>
      <c r="H72" s="144"/>
      <c r="I72" s="144"/>
      <c r="J72" s="144"/>
      <c r="K72" s="144"/>
      <c r="L72" s="144"/>
      <c r="M72" s="183"/>
    </row>
    <row r="73" spans="1:13" x14ac:dyDescent="0.25">
      <c r="A73" s="146" t="s">
        <v>160</v>
      </c>
      <c r="B73" s="147"/>
      <c r="C73" s="189"/>
      <c r="D73" s="143" t="s">
        <v>216</v>
      </c>
      <c r="E73" s="144"/>
      <c r="F73" s="144"/>
      <c r="G73" s="144"/>
      <c r="H73" s="144"/>
      <c r="I73" s="144"/>
      <c r="J73" s="144"/>
      <c r="K73" s="144"/>
      <c r="L73" s="144"/>
      <c r="M73" s="183"/>
    </row>
    <row r="74" spans="1:13" x14ac:dyDescent="0.25">
      <c r="A74" s="146" t="s">
        <v>217</v>
      </c>
      <c r="B74" s="147"/>
      <c r="C74" s="189"/>
      <c r="D74" s="143" t="s">
        <v>218</v>
      </c>
      <c r="E74" s="144"/>
      <c r="F74" s="144"/>
      <c r="G74" s="144"/>
      <c r="H74" s="144"/>
      <c r="I74" s="144"/>
      <c r="J74" s="144"/>
      <c r="K74" s="144"/>
      <c r="L74" s="144"/>
      <c r="M74" s="183"/>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pans="1:13" x14ac:dyDescent="0.25">
      <c r="A81" s="8"/>
      <c r="B81" s="8"/>
      <c r="C81" s="8"/>
      <c r="D81" s="8"/>
      <c r="E81" s="8"/>
      <c r="F81" s="8"/>
      <c r="G81" s="8"/>
      <c r="H81" s="8"/>
      <c r="I81" s="8"/>
      <c r="J81" s="8"/>
      <c r="K81" s="8"/>
      <c r="L81" s="8"/>
      <c r="M81" s="8"/>
    </row>
    <row r="82" spans="1:13" x14ac:dyDescent="0.25">
      <c r="A82" s="8"/>
      <c r="B82" s="8"/>
      <c r="C82" s="8"/>
      <c r="D82" s="8"/>
      <c r="E82" s="8"/>
      <c r="F82" s="8"/>
      <c r="G82" s="8"/>
      <c r="H82" s="8"/>
      <c r="I82" s="8"/>
      <c r="J82" s="8"/>
      <c r="K82" s="8"/>
      <c r="L82" s="8"/>
      <c r="M82" s="8"/>
    </row>
    <row r="83" spans="1:13" x14ac:dyDescent="0.25">
      <c r="A83" s="8"/>
      <c r="B83" s="8"/>
      <c r="C83" s="8"/>
      <c r="D83" s="8"/>
      <c r="E83" s="8"/>
      <c r="F83" s="8"/>
      <c r="G83" s="8"/>
      <c r="H83" s="8"/>
      <c r="I83" s="8"/>
      <c r="J83" s="8"/>
      <c r="K83" s="8"/>
      <c r="L83" s="8"/>
      <c r="M83" s="8"/>
    </row>
    <row r="84" spans="1:13" x14ac:dyDescent="0.25">
      <c r="A84" s="8"/>
      <c r="B84" s="8"/>
      <c r="C84" s="8"/>
      <c r="D84" s="8"/>
      <c r="E84" s="8"/>
      <c r="F84" s="8"/>
      <c r="G84" s="8"/>
      <c r="H84" s="8"/>
      <c r="I84" s="8"/>
      <c r="J84" s="8"/>
      <c r="K84" s="8"/>
      <c r="L84" s="8"/>
      <c r="M84" s="8"/>
    </row>
    <row r="85" spans="1:13" x14ac:dyDescent="0.25">
      <c r="A85" s="8"/>
      <c r="B85" s="8"/>
      <c r="C85" s="8"/>
      <c r="D85" s="8"/>
      <c r="E85" s="8"/>
      <c r="F85" s="8"/>
      <c r="G85" s="8"/>
      <c r="H85" s="8"/>
      <c r="I85" s="8"/>
      <c r="J85" s="8"/>
      <c r="K85" s="8"/>
      <c r="L85" s="8"/>
      <c r="M85" s="8"/>
    </row>
    <row r="86" spans="1:13" x14ac:dyDescent="0.25">
      <c r="A86" s="8"/>
      <c r="B86" s="8"/>
      <c r="C86" s="8"/>
      <c r="D86" s="8"/>
      <c r="E86" s="8"/>
      <c r="F86" s="8"/>
      <c r="G86" s="8"/>
      <c r="H86" s="8"/>
      <c r="I86" s="8"/>
      <c r="J86" s="8"/>
      <c r="K86" s="8"/>
      <c r="L86" s="8"/>
      <c r="M86" s="8"/>
    </row>
    <row r="87" spans="1:13" x14ac:dyDescent="0.25">
      <c r="A87" s="8"/>
      <c r="B87" s="8"/>
      <c r="C87" s="8"/>
      <c r="D87" s="8"/>
      <c r="E87" s="8"/>
      <c r="F87" s="8"/>
      <c r="G87" s="8"/>
      <c r="H87" s="8"/>
      <c r="I87" s="8"/>
      <c r="J87" s="8"/>
      <c r="K87" s="8"/>
      <c r="L87" s="8"/>
      <c r="M87" s="8"/>
    </row>
    <row r="88" spans="1:13" x14ac:dyDescent="0.25">
      <c r="A88" s="8"/>
      <c r="B88" s="8"/>
      <c r="C88" s="8"/>
      <c r="D88" s="8"/>
      <c r="E88" s="8"/>
      <c r="F88" s="8"/>
      <c r="G88" s="8"/>
      <c r="H88" s="8"/>
      <c r="I88" s="8"/>
      <c r="J88" s="8"/>
      <c r="K88" s="8"/>
      <c r="L88" s="8"/>
      <c r="M88" s="8"/>
    </row>
    <row r="89" spans="1:13" x14ac:dyDescent="0.25">
      <c r="A89" s="8"/>
      <c r="B89" s="8"/>
      <c r="C89" s="8"/>
      <c r="D89" s="8"/>
      <c r="E89" s="8"/>
      <c r="F89" s="8"/>
      <c r="G89" s="8"/>
      <c r="H89" s="8"/>
      <c r="I89" s="8"/>
      <c r="J89" s="8"/>
      <c r="K89" s="8"/>
      <c r="L89" s="8"/>
      <c r="M89" s="8"/>
    </row>
    <row r="90" spans="1:13" x14ac:dyDescent="0.25">
      <c r="A90" s="8"/>
      <c r="B90" s="8"/>
      <c r="C90" s="8"/>
      <c r="D90" s="8"/>
      <c r="E90" s="8"/>
      <c r="F90" s="8"/>
      <c r="G90" s="8"/>
      <c r="H90" s="8"/>
      <c r="I90" s="8"/>
      <c r="J90" s="8"/>
      <c r="K90" s="8"/>
      <c r="L90" s="8"/>
      <c r="M90" s="8"/>
    </row>
    <row r="91" spans="1:13" x14ac:dyDescent="0.25">
      <c r="A91" s="8"/>
      <c r="B91" s="8"/>
      <c r="C91" s="8"/>
      <c r="D91" s="8"/>
      <c r="E91" s="8"/>
      <c r="F91" s="8"/>
      <c r="G91" s="8"/>
      <c r="H91" s="8"/>
      <c r="I91" s="8"/>
      <c r="J91" s="8"/>
      <c r="K91" s="8"/>
      <c r="L91" s="8"/>
      <c r="M91" s="8"/>
    </row>
    <row r="92" spans="1:13" x14ac:dyDescent="0.25">
      <c r="A92" s="8"/>
      <c r="B92" s="8"/>
      <c r="C92" s="8"/>
      <c r="D92" s="8"/>
      <c r="E92" s="8"/>
      <c r="F92" s="8"/>
      <c r="G92" s="8"/>
      <c r="H92" s="8"/>
      <c r="I92" s="8"/>
      <c r="J92" s="8"/>
      <c r="K92" s="8"/>
      <c r="L92" s="8"/>
      <c r="M92" s="8"/>
    </row>
    <row r="93" spans="1:13" x14ac:dyDescent="0.25">
      <c r="A93" s="8"/>
      <c r="B93" s="8"/>
      <c r="C93" s="8"/>
      <c r="D93" s="8"/>
      <c r="E93" s="8"/>
      <c r="F93" s="8"/>
      <c r="G93" s="8"/>
      <c r="H93" s="8"/>
      <c r="I93" s="8"/>
      <c r="J93" s="8"/>
      <c r="K93" s="8"/>
      <c r="L93" s="8"/>
      <c r="M93" s="8"/>
    </row>
    <row r="94" spans="1:13" x14ac:dyDescent="0.25">
      <c r="A94" s="8"/>
      <c r="B94" s="8"/>
      <c r="C94" s="8"/>
      <c r="D94" s="8"/>
      <c r="E94" s="8"/>
      <c r="F94" s="8"/>
      <c r="G94" s="8"/>
      <c r="H94" s="8"/>
      <c r="I94" s="8"/>
      <c r="J94" s="8"/>
      <c r="K94" s="8"/>
      <c r="L94" s="8"/>
      <c r="M94" s="8"/>
    </row>
    <row r="95" spans="1:13" x14ac:dyDescent="0.25">
      <c r="A95" s="8"/>
      <c r="B95" s="8"/>
      <c r="C95" s="8"/>
      <c r="D95" s="8"/>
      <c r="E95" s="8"/>
      <c r="F95" s="8"/>
      <c r="G95" s="8"/>
      <c r="H95" s="8"/>
      <c r="I95" s="8"/>
      <c r="J95" s="8"/>
      <c r="K95" s="8"/>
      <c r="L95" s="8"/>
      <c r="M95" s="8"/>
    </row>
    <row r="96" spans="1:13" x14ac:dyDescent="0.25">
      <c r="A96" s="8"/>
      <c r="B96" s="8"/>
      <c r="C96" s="8"/>
      <c r="D96" s="8"/>
      <c r="E96" s="8"/>
      <c r="F96" s="8"/>
      <c r="G96" s="8"/>
      <c r="H96" s="8"/>
      <c r="I96" s="8"/>
      <c r="J96" s="8"/>
      <c r="K96" s="8"/>
      <c r="L96" s="8"/>
      <c r="M96" s="8"/>
    </row>
    <row r="97" spans="1:13" x14ac:dyDescent="0.25">
      <c r="A97" s="8"/>
      <c r="B97" s="8"/>
      <c r="C97" s="8"/>
      <c r="D97" s="8"/>
      <c r="E97" s="8"/>
      <c r="F97" s="8"/>
      <c r="G97" s="8"/>
      <c r="H97" s="8"/>
      <c r="I97" s="8"/>
      <c r="J97" s="8"/>
      <c r="K97" s="8"/>
      <c r="L97" s="8"/>
      <c r="M97" s="8"/>
    </row>
    <row r="98" spans="1:13" x14ac:dyDescent="0.25">
      <c r="A98" s="8"/>
      <c r="B98" s="8"/>
      <c r="C98" s="8"/>
      <c r="D98" s="8"/>
      <c r="E98" s="8"/>
      <c r="F98" s="8"/>
      <c r="G98" s="8"/>
      <c r="H98" s="8"/>
      <c r="I98" s="8"/>
      <c r="J98" s="8"/>
      <c r="K98" s="8"/>
      <c r="L98" s="8"/>
      <c r="M98" s="8"/>
    </row>
    <row r="99" spans="1:13" x14ac:dyDescent="0.25">
      <c r="A99" s="8"/>
      <c r="B99" s="8"/>
      <c r="C99" s="8"/>
      <c r="D99" s="8"/>
      <c r="E99" s="8"/>
      <c r="F99" s="8"/>
      <c r="G99" s="8"/>
      <c r="H99" s="8"/>
      <c r="I99" s="8"/>
      <c r="J99" s="8"/>
      <c r="K99" s="8"/>
      <c r="L99" s="8"/>
      <c r="M99" s="8"/>
    </row>
    <row r="100" spans="1:13" x14ac:dyDescent="0.25">
      <c r="A100" s="8"/>
      <c r="B100" s="8"/>
      <c r="C100" s="8"/>
      <c r="D100" s="8"/>
      <c r="E100" s="8"/>
      <c r="F100" s="8"/>
      <c r="G100" s="8"/>
      <c r="H100" s="8"/>
      <c r="I100" s="8"/>
      <c r="J100" s="8"/>
      <c r="K100" s="8"/>
      <c r="L100" s="8"/>
      <c r="M100" s="8"/>
    </row>
    <row r="101" spans="1:13" x14ac:dyDescent="0.25">
      <c r="A101" s="8"/>
      <c r="B101" s="8"/>
      <c r="C101" s="8"/>
      <c r="D101" s="8"/>
      <c r="E101" s="8"/>
      <c r="F101" s="8"/>
      <c r="G101" s="8"/>
      <c r="H101" s="8"/>
      <c r="I101" s="8"/>
      <c r="J101" s="8"/>
      <c r="K101" s="8"/>
      <c r="L101" s="8"/>
      <c r="M101" s="8"/>
    </row>
    <row r="102" spans="1:13" x14ac:dyDescent="0.25">
      <c r="A102" s="8"/>
      <c r="B102" s="8"/>
      <c r="C102" s="8"/>
      <c r="D102" s="8"/>
      <c r="E102" s="8"/>
      <c r="F102" s="8"/>
      <c r="G102" s="8"/>
      <c r="H102" s="8"/>
      <c r="I102" s="8"/>
      <c r="J102" s="8"/>
      <c r="K102" s="8"/>
      <c r="L102" s="8"/>
      <c r="M102" s="8"/>
    </row>
    <row r="103" spans="1:13" x14ac:dyDescent="0.25">
      <c r="A103" s="8"/>
      <c r="B103" s="8"/>
      <c r="C103" s="8"/>
      <c r="D103" s="8"/>
      <c r="E103" s="8"/>
      <c r="F103" s="8"/>
      <c r="G103" s="8"/>
      <c r="H103" s="8"/>
      <c r="I103" s="8"/>
      <c r="J103" s="8"/>
      <c r="K103" s="8"/>
      <c r="L103" s="8"/>
      <c r="M103" s="8"/>
    </row>
    <row r="104" spans="1:13" x14ac:dyDescent="0.25">
      <c r="A104" s="8"/>
      <c r="B104" s="8"/>
      <c r="C104" s="8"/>
      <c r="D104" s="8"/>
      <c r="E104" s="8"/>
      <c r="F104" s="8"/>
      <c r="G104" s="8"/>
      <c r="H104" s="8"/>
      <c r="I104" s="8"/>
      <c r="J104" s="8"/>
      <c r="K104" s="8"/>
      <c r="L104" s="8"/>
      <c r="M104" s="8"/>
    </row>
    <row r="105" spans="1:13" x14ac:dyDescent="0.25">
      <c r="A105" s="8"/>
      <c r="B105" s="8"/>
      <c r="C105" s="8"/>
      <c r="D105" s="8"/>
      <c r="E105" s="8"/>
      <c r="F105" s="8"/>
      <c r="G105" s="8"/>
      <c r="H105" s="8"/>
      <c r="I105" s="8"/>
      <c r="J105" s="8"/>
      <c r="K105" s="8"/>
      <c r="L105" s="8"/>
      <c r="M105" s="8"/>
    </row>
    <row r="106" spans="1:13" x14ac:dyDescent="0.25">
      <c r="A106" s="8"/>
      <c r="B106" s="8"/>
      <c r="C106" s="8"/>
      <c r="D106" s="8"/>
      <c r="E106" s="8"/>
      <c r="F106" s="8"/>
      <c r="G106" s="8"/>
      <c r="H106" s="8"/>
      <c r="I106" s="8"/>
      <c r="J106" s="8"/>
      <c r="K106" s="8"/>
      <c r="L106" s="8"/>
      <c r="M106" s="8"/>
    </row>
    <row r="107" spans="1:13" x14ac:dyDescent="0.25">
      <c r="A107" s="8"/>
      <c r="B107" s="8"/>
      <c r="C107" s="8"/>
      <c r="D107" s="8"/>
      <c r="E107" s="8"/>
      <c r="F107" s="8"/>
      <c r="G107" s="8"/>
      <c r="H107" s="8"/>
      <c r="I107" s="8"/>
      <c r="J107" s="8"/>
      <c r="K107" s="8"/>
      <c r="L107" s="8"/>
      <c r="M107" s="8"/>
    </row>
    <row r="108" spans="1:13" x14ac:dyDescent="0.25">
      <c r="A108" s="8"/>
      <c r="B108" s="8"/>
      <c r="C108" s="8"/>
      <c r="D108" s="8"/>
      <c r="E108" s="8"/>
      <c r="F108" s="8"/>
      <c r="G108" s="8"/>
      <c r="H108" s="8"/>
      <c r="I108" s="8"/>
      <c r="J108" s="8"/>
      <c r="K108" s="8"/>
      <c r="L108" s="8"/>
      <c r="M108" s="8"/>
    </row>
    <row r="109" spans="1:13" x14ac:dyDescent="0.25">
      <c r="A109" s="8"/>
      <c r="B109" s="8"/>
      <c r="C109" s="8"/>
      <c r="D109" s="8"/>
      <c r="E109" s="8"/>
      <c r="F109" s="8"/>
      <c r="G109" s="8"/>
      <c r="H109" s="8"/>
      <c r="I109" s="8"/>
      <c r="J109" s="8"/>
      <c r="K109" s="8"/>
      <c r="L109" s="8"/>
      <c r="M109" s="8"/>
    </row>
    <row r="110" spans="1:13" x14ac:dyDescent="0.25">
      <c r="A110" s="8"/>
      <c r="B110" s="8"/>
      <c r="C110" s="8"/>
      <c r="D110" s="8"/>
      <c r="E110" s="8"/>
      <c r="F110" s="8"/>
      <c r="G110" s="8"/>
      <c r="H110" s="8"/>
      <c r="I110" s="8"/>
      <c r="J110" s="8"/>
      <c r="K110" s="8"/>
      <c r="L110" s="8"/>
      <c r="M110" s="8"/>
    </row>
    <row r="111" spans="1:13" x14ac:dyDescent="0.25">
      <c r="A111" s="8"/>
      <c r="B111" s="8"/>
      <c r="C111" s="8"/>
      <c r="D111" s="8"/>
      <c r="E111" s="8"/>
      <c r="F111" s="8"/>
      <c r="G111" s="8"/>
      <c r="H111" s="8"/>
      <c r="I111" s="8"/>
      <c r="J111" s="8"/>
      <c r="K111" s="8"/>
      <c r="L111" s="8"/>
      <c r="M111" s="8"/>
    </row>
    <row r="112" spans="1:13" x14ac:dyDescent="0.25">
      <c r="A112" s="8"/>
      <c r="B112" s="8"/>
      <c r="C112" s="8"/>
      <c r="D112" s="8"/>
      <c r="E112" s="8"/>
      <c r="F112" s="8"/>
      <c r="G112" s="8"/>
      <c r="H112" s="8"/>
      <c r="I112" s="8"/>
      <c r="J112" s="8"/>
      <c r="K112" s="8"/>
      <c r="L112" s="8"/>
      <c r="M112" s="8"/>
    </row>
    <row r="113" spans="1:13" x14ac:dyDescent="0.25">
      <c r="A113" s="8"/>
      <c r="B113" s="8"/>
      <c r="C113" s="8"/>
      <c r="D113" s="8"/>
      <c r="E113" s="8"/>
      <c r="F113" s="8"/>
      <c r="G113" s="8"/>
      <c r="H113" s="8"/>
      <c r="I113" s="8"/>
      <c r="J113" s="8"/>
      <c r="K113" s="8"/>
      <c r="L113" s="8"/>
      <c r="M113" s="8"/>
    </row>
    <row r="114" spans="1:13" x14ac:dyDescent="0.25">
      <c r="A114" s="8"/>
      <c r="B114" s="8"/>
      <c r="C114" s="8"/>
      <c r="D114" s="8"/>
      <c r="E114" s="8"/>
      <c r="F114" s="8"/>
      <c r="G114" s="8"/>
      <c r="H114" s="8"/>
      <c r="I114" s="8"/>
      <c r="J114" s="8"/>
      <c r="K114" s="8"/>
      <c r="L114" s="8"/>
      <c r="M114" s="8"/>
    </row>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51" zoomScale="96" zoomScaleNormal="96" workbookViewId="0">
      <selection activeCell="J2" sqref="J2"/>
    </sheetView>
  </sheetViews>
  <sheetFormatPr baseColWidth="10" defaultRowHeight="16.5" customHeight="1" x14ac:dyDescent="0.25"/>
  <cols>
    <col min="1" max="1" width="5" style="65"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2" customWidth="1"/>
    <col min="9" max="9" width="11.42578125" style="2"/>
    <col min="10" max="10" width="30.140625" customWidth="1"/>
  </cols>
  <sheetData>
    <row r="1" spans="1:10" s="8" customFormat="1" ht="27.75" hidden="1" customHeight="1" x14ac:dyDescent="0.25">
      <c r="A1" s="51"/>
      <c r="G1" s="27"/>
      <c r="H1" s="37"/>
      <c r="I1" s="28"/>
    </row>
    <row r="2" spans="1:10" s="8" customFormat="1" ht="65.25" customHeight="1" thickBot="1" x14ac:dyDescent="0.3">
      <c r="A2" s="51"/>
      <c r="G2" s="27"/>
      <c r="H2" s="37"/>
      <c r="I2" s="28"/>
    </row>
    <row r="3" spans="1:10" s="8" customFormat="1" ht="34.5" customHeight="1" x14ac:dyDescent="0.5">
      <c r="A3" s="51"/>
      <c r="B3" s="249"/>
      <c r="C3" s="250"/>
      <c r="D3" s="250"/>
      <c r="E3" s="245" t="s">
        <v>107</v>
      </c>
      <c r="F3" s="245"/>
      <c r="G3" s="245"/>
      <c r="H3" s="245"/>
      <c r="I3" s="245"/>
      <c r="J3" s="246"/>
    </row>
    <row r="4" spans="1:10" s="8" customFormat="1" ht="26.25" customHeight="1" x14ac:dyDescent="0.35">
      <c r="A4" s="51"/>
      <c r="B4" s="251"/>
      <c r="C4" s="252"/>
      <c r="D4" s="252"/>
      <c r="E4" s="247" t="s">
        <v>77</v>
      </c>
      <c r="F4" s="247"/>
      <c r="G4" s="247"/>
      <c r="H4" s="247"/>
      <c r="I4" s="247"/>
      <c r="J4" s="248"/>
    </row>
    <row r="5" spans="1:10" s="8" customFormat="1" ht="33" customHeight="1" x14ac:dyDescent="0.25">
      <c r="A5" s="51"/>
      <c r="B5" s="225" t="s">
        <v>61</v>
      </c>
      <c r="C5" s="225"/>
      <c r="D5" s="225"/>
      <c r="E5" s="29" t="s">
        <v>219</v>
      </c>
      <c r="F5" s="29"/>
      <c r="G5" s="36" t="s">
        <v>85</v>
      </c>
      <c r="H5" s="38" t="s">
        <v>220</v>
      </c>
      <c r="I5" s="256" t="s">
        <v>88</v>
      </c>
      <c r="J5" s="256"/>
    </row>
    <row r="6" spans="1:10" s="8" customFormat="1" ht="30.75" customHeight="1" x14ac:dyDescent="0.25">
      <c r="A6" s="51"/>
      <c r="B6" s="225" t="s">
        <v>120</v>
      </c>
      <c r="C6" s="225"/>
      <c r="D6" s="225"/>
      <c r="E6" s="29">
        <v>254498000705</v>
      </c>
      <c r="F6" s="29"/>
      <c r="G6" s="74" t="s">
        <v>62</v>
      </c>
      <c r="H6" s="29" t="s">
        <v>221</v>
      </c>
      <c r="I6" s="224">
        <f>IF(SUM(I9:I69)=0,"",AVERAGE(I9:I69))</f>
        <v>71.573770491803273</v>
      </c>
      <c r="J6" s="224"/>
    </row>
    <row r="7" spans="1:10" s="8" customFormat="1" ht="17.25" customHeight="1" x14ac:dyDescent="0.25">
      <c r="A7" s="51"/>
      <c r="B7" s="225" t="s">
        <v>86</v>
      </c>
      <c r="C7" s="225"/>
      <c r="D7" s="225"/>
      <c r="E7" s="226" t="s">
        <v>222</v>
      </c>
      <c r="F7" s="227"/>
      <c r="G7" s="227"/>
      <c r="H7" s="228"/>
      <c r="I7" s="224"/>
      <c r="J7" s="224"/>
    </row>
    <row r="8" spans="1:10" s="8" customFormat="1" ht="28.5" customHeight="1" x14ac:dyDescent="0.25">
      <c r="A8" s="51"/>
      <c r="B8" s="3" t="s">
        <v>0</v>
      </c>
      <c r="C8" s="44" t="s">
        <v>0</v>
      </c>
      <c r="D8" s="4" t="s">
        <v>88</v>
      </c>
      <c r="E8" s="4" t="s">
        <v>110</v>
      </c>
      <c r="F8" s="4"/>
      <c r="G8" s="5" t="s">
        <v>88</v>
      </c>
      <c r="H8" s="4" t="s">
        <v>111</v>
      </c>
      <c r="I8" s="6" t="s">
        <v>137</v>
      </c>
      <c r="J8" s="7" t="s">
        <v>3</v>
      </c>
    </row>
    <row r="9" spans="1:10" s="8" customFormat="1" ht="50.25" customHeight="1" x14ac:dyDescent="0.25">
      <c r="A9" s="66" t="str">
        <f>IF(I9&lt;61,MAX($A$8:A8)+1,"")</f>
        <v/>
      </c>
      <c r="B9" s="257" t="s">
        <v>4</v>
      </c>
      <c r="C9" s="67" t="s">
        <v>4</v>
      </c>
      <c r="D9" s="229">
        <f>IF(SUM(G9:G27)=0,"",AVERAGE(G9:G27))</f>
        <v>74.257142857142853</v>
      </c>
      <c r="E9" s="33" t="s">
        <v>6</v>
      </c>
      <c r="F9" s="70" t="s">
        <v>6</v>
      </c>
      <c r="G9" s="30">
        <f>IF(SUM(I9:I9)=0,"",AVERAGE(I9:I9))</f>
        <v>85</v>
      </c>
      <c r="H9" s="39" t="s">
        <v>92</v>
      </c>
      <c r="I9" s="31">
        <v>85</v>
      </c>
      <c r="J9" s="32"/>
    </row>
    <row r="10" spans="1:10" s="8" customFormat="1" ht="51" customHeight="1" x14ac:dyDescent="0.25">
      <c r="A10" s="66" t="str">
        <f>IF(I10&lt;61,MAX($A$8:A9)+1,"")</f>
        <v/>
      </c>
      <c r="B10" s="258"/>
      <c r="C10" s="67" t="s">
        <v>4</v>
      </c>
      <c r="D10" s="230"/>
      <c r="E10" s="260" t="s">
        <v>43</v>
      </c>
      <c r="F10" s="71" t="s">
        <v>43</v>
      </c>
      <c r="G10" s="255">
        <f>IF(SUM(I10:I12)=0,"",AVERAGE(I10:I12))</f>
        <v>75</v>
      </c>
      <c r="H10" s="39" t="s">
        <v>89</v>
      </c>
      <c r="I10" s="31">
        <v>80</v>
      </c>
      <c r="J10" s="32"/>
    </row>
    <row r="11" spans="1:10" s="8" customFormat="1" ht="93" customHeight="1" x14ac:dyDescent="0.25">
      <c r="A11" s="66" t="str">
        <f>IF(I11&lt;61,MAX($A$8:A10)+1,"")</f>
        <v/>
      </c>
      <c r="B11" s="258"/>
      <c r="C11" s="67" t="s">
        <v>4</v>
      </c>
      <c r="D11" s="230"/>
      <c r="E11" s="260"/>
      <c r="F11" s="71" t="s">
        <v>43</v>
      </c>
      <c r="G11" s="253"/>
      <c r="H11" s="39" t="s">
        <v>44</v>
      </c>
      <c r="I11" s="31">
        <v>80</v>
      </c>
      <c r="J11" s="32"/>
    </row>
    <row r="12" spans="1:10" s="8" customFormat="1" ht="32.25" customHeight="1" x14ac:dyDescent="0.25">
      <c r="A12" s="66" t="str">
        <f>IF(I12&lt;61,MAX($A$8:A11)+1,"")</f>
        <v/>
      </c>
      <c r="B12" s="258"/>
      <c r="C12" s="67" t="s">
        <v>4</v>
      </c>
      <c r="D12" s="230"/>
      <c r="E12" s="260"/>
      <c r="F12" s="71" t="s">
        <v>43</v>
      </c>
      <c r="G12" s="254"/>
      <c r="H12" s="39" t="s">
        <v>90</v>
      </c>
      <c r="I12" s="31">
        <v>65</v>
      </c>
      <c r="J12" s="32"/>
    </row>
    <row r="13" spans="1:10" s="8" customFormat="1" ht="45" customHeight="1" x14ac:dyDescent="0.25">
      <c r="A13" s="66" t="str">
        <f>IF(I13&lt;61,MAX($A$8:A12)+1,"")</f>
        <v/>
      </c>
      <c r="B13" s="258"/>
      <c r="C13" s="67" t="s">
        <v>4</v>
      </c>
      <c r="D13" s="230"/>
      <c r="E13" s="260" t="s">
        <v>45</v>
      </c>
      <c r="F13" s="71" t="s">
        <v>45</v>
      </c>
      <c r="G13" s="255">
        <f>IF(SUM(I13:I14)=0,"",AVERAGE(I13:I14))</f>
        <v>70</v>
      </c>
      <c r="H13" s="39" t="s">
        <v>10</v>
      </c>
      <c r="I13" s="31">
        <v>70</v>
      </c>
      <c r="J13" s="32"/>
    </row>
    <row r="14" spans="1:10" s="8" customFormat="1" ht="30.75" customHeight="1" x14ac:dyDescent="0.25">
      <c r="A14" s="66" t="str">
        <f>IF(I14&lt;61,MAX($A$8:A13)+1,"")</f>
        <v/>
      </c>
      <c r="B14" s="258"/>
      <c r="C14" s="67" t="s">
        <v>4</v>
      </c>
      <c r="D14" s="230"/>
      <c r="E14" s="260"/>
      <c r="F14" s="71" t="s">
        <v>45</v>
      </c>
      <c r="G14" s="254"/>
      <c r="H14" s="39" t="s">
        <v>93</v>
      </c>
      <c r="I14" s="31">
        <v>70</v>
      </c>
      <c r="J14" s="32"/>
    </row>
    <row r="15" spans="1:10" s="8" customFormat="1" ht="48" customHeight="1" x14ac:dyDescent="0.25">
      <c r="A15" s="66" t="str">
        <f>IF(I15&lt;61,MAX($A$8:A14)+1,"")</f>
        <v/>
      </c>
      <c r="B15" s="258"/>
      <c r="C15" s="67" t="s">
        <v>4</v>
      </c>
      <c r="D15" s="230"/>
      <c r="E15" s="260" t="s">
        <v>46</v>
      </c>
      <c r="F15" s="71" t="s">
        <v>46</v>
      </c>
      <c r="G15" s="219">
        <f>IF(SUM(I15:I20)=0,"",AVERAGE(I15:I20))</f>
        <v>67</v>
      </c>
      <c r="H15" s="39" t="s">
        <v>47</v>
      </c>
      <c r="I15" s="31">
        <v>80</v>
      </c>
      <c r="J15" s="32"/>
    </row>
    <row r="16" spans="1:10" s="8" customFormat="1" ht="44.25" customHeight="1" x14ac:dyDescent="0.25">
      <c r="A16" s="66" t="str">
        <f>IF(I16&lt;61,MAX($A$8:A15)+1,"")</f>
        <v/>
      </c>
      <c r="B16" s="258"/>
      <c r="C16" s="67" t="s">
        <v>4</v>
      </c>
      <c r="D16" s="230"/>
      <c r="E16" s="260"/>
      <c r="F16" s="71" t="s">
        <v>46</v>
      </c>
      <c r="G16" s="253"/>
      <c r="H16" s="39" t="s">
        <v>7</v>
      </c>
      <c r="I16" s="31">
        <v>62</v>
      </c>
      <c r="J16" s="32"/>
    </row>
    <row r="17" spans="1:10" s="8" customFormat="1" ht="45" customHeight="1" x14ac:dyDescent="0.25">
      <c r="A17" s="66" t="str">
        <f>IF(I17&lt;61,MAX($A$8:A16)+1,"")</f>
        <v/>
      </c>
      <c r="B17" s="258"/>
      <c r="C17" s="67" t="s">
        <v>4</v>
      </c>
      <c r="D17" s="230"/>
      <c r="E17" s="260"/>
      <c r="F17" s="71" t="s">
        <v>46</v>
      </c>
      <c r="G17" s="253"/>
      <c r="H17" s="40" t="s">
        <v>94</v>
      </c>
      <c r="I17" s="31">
        <v>64</v>
      </c>
      <c r="J17" s="32"/>
    </row>
    <row r="18" spans="1:10" s="8" customFormat="1" ht="60" customHeight="1" x14ac:dyDescent="0.25">
      <c r="A18" s="66" t="str">
        <f>IF(I18&lt;61,MAX($A$8:A17)+1,"")</f>
        <v/>
      </c>
      <c r="B18" s="258"/>
      <c r="C18" s="67" t="s">
        <v>4</v>
      </c>
      <c r="D18" s="230"/>
      <c r="E18" s="260"/>
      <c r="F18" s="71" t="s">
        <v>46</v>
      </c>
      <c r="G18" s="253"/>
      <c r="H18" s="39" t="s">
        <v>91</v>
      </c>
      <c r="I18" s="31">
        <v>63</v>
      </c>
      <c r="J18" s="32"/>
    </row>
    <row r="19" spans="1:10" s="8" customFormat="1" ht="48" customHeight="1" x14ac:dyDescent="0.25">
      <c r="A19" s="66" t="str">
        <f>IF(I19&lt;61,MAX($A$8:A18)+1,"")</f>
        <v/>
      </c>
      <c r="B19" s="258"/>
      <c r="C19" s="67" t="s">
        <v>4</v>
      </c>
      <c r="D19" s="230"/>
      <c r="E19" s="260"/>
      <c r="F19" s="71" t="s">
        <v>46</v>
      </c>
      <c r="G19" s="253"/>
      <c r="H19" s="39" t="s">
        <v>95</v>
      </c>
      <c r="I19" s="31">
        <v>63</v>
      </c>
      <c r="J19" s="32"/>
    </row>
    <row r="20" spans="1:10" s="8" customFormat="1" ht="30" customHeight="1" x14ac:dyDescent="0.25">
      <c r="A20" s="66" t="str">
        <f>IF(I20&lt;61,MAX($A$8:A19)+1,"")</f>
        <v/>
      </c>
      <c r="B20" s="258"/>
      <c r="C20" s="67" t="s">
        <v>4</v>
      </c>
      <c r="D20" s="230"/>
      <c r="E20" s="260"/>
      <c r="F20" s="71" t="s">
        <v>46</v>
      </c>
      <c r="G20" s="254"/>
      <c r="H20" s="39" t="s">
        <v>11</v>
      </c>
      <c r="I20" s="31">
        <v>70</v>
      </c>
      <c r="J20" s="32"/>
    </row>
    <row r="21" spans="1:10" s="8" customFormat="1" ht="31.5" customHeight="1" x14ac:dyDescent="0.25">
      <c r="A21" s="66" t="str">
        <f>IF(I21&lt;61,MAX($A$8:A20)+1,"")</f>
        <v/>
      </c>
      <c r="B21" s="258"/>
      <c r="C21" s="67" t="s">
        <v>4</v>
      </c>
      <c r="D21" s="230"/>
      <c r="E21" s="260" t="s">
        <v>48</v>
      </c>
      <c r="F21" s="71" t="s">
        <v>48</v>
      </c>
      <c r="G21" s="219">
        <f>IF(SUM(I21:I27)=0,"",AVERAGE(I21:I27))</f>
        <v>74.285714285714292</v>
      </c>
      <c r="H21" s="39" t="s">
        <v>12</v>
      </c>
      <c r="I21" s="31">
        <v>75</v>
      </c>
      <c r="J21" s="32"/>
    </row>
    <row r="22" spans="1:10" s="8" customFormat="1" ht="41.25" customHeight="1" x14ac:dyDescent="0.25">
      <c r="A22" s="66" t="str">
        <f>IF(I22&lt;61,MAX($A$8:A21)+1,"")</f>
        <v/>
      </c>
      <c r="B22" s="258"/>
      <c r="C22" s="67" t="s">
        <v>4</v>
      </c>
      <c r="D22" s="230"/>
      <c r="E22" s="260"/>
      <c r="F22" s="71" t="s">
        <v>48</v>
      </c>
      <c r="G22" s="219"/>
      <c r="H22" s="39" t="s">
        <v>96</v>
      </c>
      <c r="I22" s="31">
        <v>70</v>
      </c>
      <c r="J22" s="32"/>
    </row>
    <row r="23" spans="1:10" s="8" customFormat="1" ht="59.25" customHeight="1" x14ac:dyDescent="0.25">
      <c r="A23" s="66" t="str">
        <f>IF(I23&lt;61,MAX($A$8:A22)+1,"")</f>
        <v/>
      </c>
      <c r="B23" s="258"/>
      <c r="C23" s="67" t="s">
        <v>4</v>
      </c>
      <c r="D23" s="230"/>
      <c r="E23" s="260"/>
      <c r="F23" s="71" t="s">
        <v>48</v>
      </c>
      <c r="G23" s="219"/>
      <c r="H23" s="39" t="s">
        <v>14</v>
      </c>
      <c r="I23" s="31">
        <v>80</v>
      </c>
      <c r="J23" s="32"/>
    </row>
    <row r="24" spans="1:10" s="8" customFormat="1" ht="44.25" customHeight="1" x14ac:dyDescent="0.25">
      <c r="A24" s="66" t="str">
        <f>IF(I24&lt;61,MAX($A$8:A23)+1,"")</f>
        <v/>
      </c>
      <c r="B24" s="258"/>
      <c r="C24" s="67" t="s">
        <v>4</v>
      </c>
      <c r="D24" s="230"/>
      <c r="E24" s="260"/>
      <c r="F24" s="71" t="s">
        <v>48</v>
      </c>
      <c r="G24" s="219"/>
      <c r="H24" s="39" t="s">
        <v>8</v>
      </c>
      <c r="I24" s="31">
        <v>75</v>
      </c>
      <c r="J24" s="32"/>
    </row>
    <row r="25" spans="1:10" s="8" customFormat="1" ht="33.75" customHeight="1" x14ac:dyDescent="0.25">
      <c r="A25" s="66" t="str">
        <f>IF(I25&lt;61,MAX($A$8:A24)+1,"")</f>
        <v/>
      </c>
      <c r="B25" s="258"/>
      <c r="C25" s="67" t="s">
        <v>4</v>
      </c>
      <c r="D25" s="230"/>
      <c r="E25" s="260"/>
      <c r="F25" s="71" t="s">
        <v>48</v>
      </c>
      <c r="G25" s="219"/>
      <c r="H25" s="39" t="s">
        <v>13</v>
      </c>
      <c r="I25" s="31">
        <v>80</v>
      </c>
      <c r="J25" s="32"/>
    </row>
    <row r="26" spans="1:10" s="8" customFormat="1" ht="35.25" customHeight="1" x14ac:dyDescent="0.25">
      <c r="A26" s="66" t="str">
        <f>IF(I26&lt;61,MAX($A$8:A25)+1,"")</f>
        <v/>
      </c>
      <c r="B26" s="258"/>
      <c r="C26" s="67" t="s">
        <v>4</v>
      </c>
      <c r="D26" s="230"/>
      <c r="E26" s="260"/>
      <c r="F26" s="71" t="s">
        <v>48</v>
      </c>
      <c r="G26" s="219"/>
      <c r="H26" s="39" t="s">
        <v>49</v>
      </c>
      <c r="I26" s="31">
        <v>80</v>
      </c>
      <c r="J26" s="32"/>
    </row>
    <row r="27" spans="1:10" s="8" customFormat="1" ht="75" customHeight="1" x14ac:dyDescent="0.25">
      <c r="A27" s="66">
        <f>IF(I27&lt;61,MAX($A$8:A26)+1,"")</f>
        <v>1</v>
      </c>
      <c r="B27" s="259"/>
      <c r="C27" s="67" t="s">
        <v>4</v>
      </c>
      <c r="D27" s="231"/>
      <c r="E27" s="260"/>
      <c r="F27" s="71" t="s">
        <v>48</v>
      </c>
      <c r="G27" s="219"/>
      <c r="H27" s="39" t="s">
        <v>15</v>
      </c>
      <c r="I27" s="31">
        <v>60</v>
      </c>
      <c r="J27" s="32"/>
    </row>
    <row r="28" spans="1:10" s="8" customFormat="1" ht="31.5" customHeight="1" x14ac:dyDescent="0.25">
      <c r="A28" s="66" t="str">
        <f>IF(I28&lt;61,MAX($A$8:A27)+1,"")</f>
        <v/>
      </c>
      <c r="B28" s="242" t="s">
        <v>5</v>
      </c>
      <c r="C28" s="68" t="s">
        <v>5</v>
      </c>
      <c r="D28" s="235">
        <f>IF(SUM(I28:I54)=0,"",AVERAGE(I28:I55))</f>
        <v>72.642857142857139</v>
      </c>
      <c r="E28" s="238" t="s">
        <v>50</v>
      </c>
      <c r="F28" s="72" t="s">
        <v>50</v>
      </c>
      <c r="G28" s="219">
        <f>IF(SUM(I28:I34)=0,"",AVERAGE(I28:I34))</f>
        <v>71.428571428571431</v>
      </c>
      <c r="H28" s="39" t="s">
        <v>42</v>
      </c>
      <c r="I28" s="31">
        <v>80</v>
      </c>
      <c r="J28" s="32">
        <v>4</v>
      </c>
    </row>
    <row r="29" spans="1:10" s="8" customFormat="1" ht="33.75" customHeight="1" x14ac:dyDescent="0.25">
      <c r="A29" s="66" t="str">
        <f>IF(I29&lt;61,MAX($A$8:A28)+1,"")</f>
        <v/>
      </c>
      <c r="B29" s="243"/>
      <c r="C29" s="68" t="s">
        <v>5</v>
      </c>
      <c r="D29" s="222"/>
      <c r="E29" s="239"/>
      <c r="F29" s="72" t="s">
        <v>50</v>
      </c>
      <c r="G29" s="219"/>
      <c r="H29" s="39" t="s">
        <v>16</v>
      </c>
      <c r="I29" s="31">
        <v>65</v>
      </c>
      <c r="J29" s="32">
        <v>3</v>
      </c>
    </row>
    <row r="30" spans="1:10" s="8" customFormat="1" ht="45.75" customHeight="1" x14ac:dyDescent="0.25">
      <c r="A30" s="66" t="str">
        <f>IF(I30&lt;61,MAX($A$8:A29)+1,"")</f>
        <v/>
      </c>
      <c r="B30" s="243"/>
      <c r="C30" s="68" t="s">
        <v>5</v>
      </c>
      <c r="D30" s="222"/>
      <c r="E30" s="239"/>
      <c r="F30" s="72" t="s">
        <v>50</v>
      </c>
      <c r="G30" s="219"/>
      <c r="H30" s="39" t="s">
        <v>97</v>
      </c>
      <c r="I30" s="31">
        <v>65</v>
      </c>
      <c r="J30" s="32"/>
    </row>
    <row r="31" spans="1:10" s="8" customFormat="1" ht="39" customHeight="1" x14ac:dyDescent="0.25">
      <c r="A31" s="66" t="str">
        <f>IF(I31&lt;61,MAX($A$8:A30)+1,"")</f>
        <v/>
      </c>
      <c r="B31" s="243"/>
      <c r="C31" s="68" t="s">
        <v>5</v>
      </c>
      <c r="D31" s="222"/>
      <c r="E31" s="239"/>
      <c r="F31" s="72" t="s">
        <v>50</v>
      </c>
      <c r="G31" s="219"/>
      <c r="H31" s="39" t="s">
        <v>17</v>
      </c>
      <c r="I31" s="31">
        <v>80</v>
      </c>
      <c r="J31" s="32"/>
    </row>
    <row r="32" spans="1:10" s="8" customFormat="1" ht="47.25" customHeight="1" x14ac:dyDescent="0.25">
      <c r="A32" s="66" t="str">
        <f>IF(I32&lt;61,MAX($A$8:A31)+1,"")</f>
        <v/>
      </c>
      <c r="B32" s="243"/>
      <c r="C32" s="68" t="s">
        <v>5</v>
      </c>
      <c r="D32" s="222"/>
      <c r="E32" s="239"/>
      <c r="F32" s="72" t="s">
        <v>50</v>
      </c>
      <c r="G32" s="219"/>
      <c r="H32" s="39" t="s">
        <v>18</v>
      </c>
      <c r="I32" s="31">
        <v>75</v>
      </c>
      <c r="J32" s="32"/>
    </row>
    <row r="33" spans="1:10" s="8" customFormat="1" ht="50.25" customHeight="1" x14ac:dyDescent="0.25">
      <c r="A33" s="66" t="str">
        <f>IF(I33&lt;61,MAX($A$8:A32)+1,"")</f>
        <v/>
      </c>
      <c r="B33" s="243"/>
      <c r="C33" s="68" t="s">
        <v>5</v>
      </c>
      <c r="D33" s="222"/>
      <c r="E33" s="239"/>
      <c r="F33" s="72" t="s">
        <v>50</v>
      </c>
      <c r="G33" s="219"/>
      <c r="H33" s="39" t="s">
        <v>52</v>
      </c>
      <c r="I33" s="31">
        <v>70</v>
      </c>
      <c r="J33" s="32"/>
    </row>
    <row r="34" spans="1:10" s="8" customFormat="1" ht="45" customHeight="1" x14ac:dyDescent="0.25">
      <c r="A34" s="66" t="str">
        <f>IF(I34&lt;61,MAX($A$8:A33)+1,"")</f>
        <v/>
      </c>
      <c r="B34" s="243"/>
      <c r="C34" s="68" t="s">
        <v>5</v>
      </c>
      <c r="D34" s="222"/>
      <c r="E34" s="240"/>
      <c r="F34" s="72" t="s">
        <v>50</v>
      </c>
      <c r="G34" s="219"/>
      <c r="H34" s="39" t="s">
        <v>19</v>
      </c>
      <c r="I34" s="31">
        <v>65</v>
      </c>
      <c r="J34" s="32"/>
    </row>
    <row r="35" spans="1:10" s="8" customFormat="1" ht="25.5" customHeight="1" x14ac:dyDescent="0.25">
      <c r="A35" s="66" t="str">
        <f>IF(I35&lt;61,MAX($A$8:A34)+1,"")</f>
        <v/>
      </c>
      <c r="B35" s="243"/>
      <c r="C35" s="68" t="s">
        <v>5</v>
      </c>
      <c r="D35" s="222"/>
      <c r="E35" s="238" t="s">
        <v>51</v>
      </c>
      <c r="F35" s="72" t="s">
        <v>51</v>
      </c>
      <c r="G35" s="219">
        <f>IF(SUM(I35,I37)=0,"",AVERAGE(I35:I37))</f>
        <v>73.333333333333329</v>
      </c>
      <c r="H35" s="39" t="s">
        <v>20</v>
      </c>
      <c r="I35" s="31">
        <v>80</v>
      </c>
      <c r="J35" s="32"/>
    </row>
    <row r="36" spans="1:10" s="8" customFormat="1" ht="46.5" customHeight="1" x14ac:dyDescent="0.25">
      <c r="A36" s="66" t="str">
        <f>IF(I36&lt;61,MAX($A$8:A35)+1,"")</f>
        <v/>
      </c>
      <c r="B36" s="243"/>
      <c r="C36" s="68" t="s">
        <v>5</v>
      </c>
      <c r="D36" s="222"/>
      <c r="E36" s="239"/>
      <c r="F36" s="72" t="s">
        <v>51</v>
      </c>
      <c r="G36" s="219"/>
      <c r="H36" s="39" t="s">
        <v>53</v>
      </c>
      <c r="I36" s="31">
        <v>70</v>
      </c>
      <c r="J36" s="32"/>
    </row>
    <row r="37" spans="1:10" s="8" customFormat="1" ht="40.5" customHeight="1" x14ac:dyDescent="0.25">
      <c r="A37" s="66" t="str">
        <f>IF(I37&lt;61,MAX($A$8:A36)+1,"")</f>
        <v/>
      </c>
      <c r="B37" s="243"/>
      <c r="C37" s="68" t="s">
        <v>5</v>
      </c>
      <c r="D37" s="222"/>
      <c r="E37" s="240"/>
      <c r="F37" s="72" t="s">
        <v>51</v>
      </c>
      <c r="G37" s="219"/>
      <c r="H37" s="39" t="s">
        <v>98</v>
      </c>
      <c r="I37" s="31">
        <v>70</v>
      </c>
      <c r="J37" s="32"/>
    </row>
    <row r="38" spans="1:10" s="8" customFormat="1" ht="37.5" customHeight="1" x14ac:dyDescent="0.25">
      <c r="A38" s="66" t="str">
        <f>IF(I38&lt;61,MAX($A$8:A37)+1,"")</f>
        <v/>
      </c>
      <c r="B38" s="243"/>
      <c r="C38" s="68" t="s">
        <v>5</v>
      </c>
      <c r="D38" s="222"/>
      <c r="E38" s="238" t="s">
        <v>54</v>
      </c>
      <c r="F38" s="72" t="s">
        <v>54</v>
      </c>
      <c r="G38" s="219">
        <f>IF(SUM(I38:I40)=0,"",AVERAGE(I38:I40))</f>
        <v>71.666666666666671</v>
      </c>
      <c r="H38" s="39" t="s">
        <v>21</v>
      </c>
      <c r="I38" s="31">
        <v>75</v>
      </c>
      <c r="J38" s="32"/>
    </row>
    <row r="39" spans="1:10" s="8" customFormat="1" ht="36" customHeight="1" x14ac:dyDescent="0.25">
      <c r="A39" s="66" t="str">
        <f>IF(I39&lt;61,MAX($A$8:A38)+1,"")</f>
        <v/>
      </c>
      <c r="B39" s="243"/>
      <c r="C39" s="68" t="s">
        <v>5</v>
      </c>
      <c r="D39" s="222"/>
      <c r="E39" s="239"/>
      <c r="F39" s="72" t="s">
        <v>54</v>
      </c>
      <c r="G39" s="219"/>
      <c r="H39" s="39" t="s">
        <v>9</v>
      </c>
      <c r="I39" s="31">
        <v>70</v>
      </c>
      <c r="J39" s="32"/>
    </row>
    <row r="40" spans="1:10" s="8" customFormat="1" ht="51" customHeight="1" x14ac:dyDescent="0.25">
      <c r="A40" s="66" t="str">
        <f>IF(I40&lt;61,MAX($A$8:A39)+1,"")</f>
        <v/>
      </c>
      <c r="B40" s="243"/>
      <c r="C40" s="68" t="s">
        <v>5</v>
      </c>
      <c r="D40" s="222"/>
      <c r="E40" s="240"/>
      <c r="F40" s="72" t="s">
        <v>54</v>
      </c>
      <c r="G40" s="219"/>
      <c r="H40" s="39" t="s">
        <v>22</v>
      </c>
      <c r="I40" s="31">
        <v>70</v>
      </c>
      <c r="J40" s="32"/>
    </row>
    <row r="41" spans="1:10" s="8" customFormat="1" ht="57.75" customHeight="1" x14ac:dyDescent="0.25">
      <c r="A41" s="66" t="str">
        <f>IF(I41&lt;61,MAX($A$8:A40)+1,"")</f>
        <v/>
      </c>
      <c r="B41" s="243"/>
      <c r="C41" s="68" t="s">
        <v>5</v>
      </c>
      <c r="D41" s="222"/>
      <c r="E41" s="238" t="s">
        <v>55</v>
      </c>
      <c r="F41" s="72" t="s">
        <v>55</v>
      </c>
      <c r="G41" s="219">
        <f>IF(SUM(I41:I43)=0,"",AVERAGE(I41:I43))</f>
        <v>76.666666666666671</v>
      </c>
      <c r="H41" s="39" t="s">
        <v>99</v>
      </c>
      <c r="I41" s="31">
        <v>80</v>
      </c>
      <c r="J41" s="32"/>
    </row>
    <row r="42" spans="1:10" s="8" customFormat="1" ht="48.75" customHeight="1" x14ac:dyDescent="0.25">
      <c r="A42" s="66" t="str">
        <f>IF(I42&lt;61,MAX($A$8:A41)+1,"")</f>
        <v/>
      </c>
      <c r="B42" s="243"/>
      <c r="C42" s="68" t="s">
        <v>5</v>
      </c>
      <c r="D42" s="222"/>
      <c r="E42" s="239"/>
      <c r="F42" s="72" t="s">
        <v>55</v>
      </c>
      <c r="G42" s="219"/>
      <c r="H42" s="39" t="s">
        <v>23</v>
      </c>
      <c r="I42" s="31">
        <v>70</v>
      </c>
      <c r="J42" s="32"/>
    </row>
    <row r="43" spans="1:10" s="8" customFormat="1" ht="50.25" customHeight="1" x14ac:dyDescent="0.25">
      <c r="A43" s="66" t="str">
        <f>IF(I43&lt;61,MAX($A$8:A42)+1,"")</f>
        <v/>
      </c>
      <c r="B43" s="243"/>
      <c r="C43" s="68" t="s">
        <v>5</v>
      </c>
      <c r="D43" s="222"/>
      <c r="E43" s="240"/>
      <c r="F43" s="72" t="s">
        <v>55</v>
      </c>
      <c r="G43" s="219"/>
      <c r="H43" s="39" t="s">
        <v>24</v>
      </c>
      <c r="I43" s="31">
        <v>80</v>
      </c>
      <c r="J43" s="32"/>
    </row>
    <row r="44" spans="1:10" s="8" customFormat="1" ht="30.75" customHeight="1" x14ac:dyDescent="0.25">
      <c r="A44" s="66" t="str">
        <f>IF(I44&lt;61,MAX($A$8:A43)+1,"")</f>
        <v/>
      </c>
      <c r="B44" s="243"/>
      <c r="C44" s="68" t="s">
        <v>5</v>
      </c>
      <c r="D44" s="222"/>
      <c r="E44" s="232" t="s">
        <v>56</v>
      </c>
      <c r="F44" s="73" t="s">
        <v>56</v>
      </c>
      <c r="G44" s="219">
        <f>IF(SUM(I44:I54)=0,"",AVERAGE(I44:I55))</f>
        <v>72.416666666666671</v>
      </c>
      <c r="H44" s="39" t="s">
        <v>100</v>
      </c>
      <c r="I44" s="31">
        <v>65</v>
      </c>
      <c r="J44" s="34"/>
    </row>
    <row r="45" spans="1:10" s="8" customFormat="1" ht="60.75" customHeight="1" x14ac:dyDescent="0.25">
      <c r="A45" s="66" t="str">
        <f>IF(I45&lt;61,MAX($A$8:A44)+1,"")</f>
        <v/>
      </c>
      <c r="B45" s="243"/>
      <c r="C45" s="68" t="s">
        <v>5</v>
      </c>
      <c r="D45" s="222"/>
      <c r="E45" s="233"/>
      <c r="F45" s="73" t="s">
        <v>56</v>
      </c>
      <c r="G45" s="219"/>
      <c r="H45" s="39" t="s">
        <v>27</v>
      </c>
      <c r="I45" s="31">
        <v>65</v>
      </c>
      <c r="J45" s="34"/>
    </row>
    <row r="46" spans="1:10" s="8" customFormat="1" ht="47.25" customHeight="1" x14ac:dyDescent="0.25">
      <c r="A46" s="66" t="str">
        <f>IF(I46&lt;61,MAX($A$8:A45)+1,"")</f>
        <v/>
      </c>
      <c r="B46" s="243"/>
      <c r="C46" s="68" t="s">
        <v>5</v>
      </c>
      <c r="D46" s="222"/>
      <c r="E46" s="233"/>
      <c r="F46" s="73" t="s">
        <v>56</v>
      </c>
      <c r="G46" s="219"/>
      <c r="H46" s="39" t="s">
        <v>25</v>
      </c>
      <c r="I46" s="31">
        <v>64</v>
      </c>
      <c r="J46" s="34"/>
    </row>
    <row r="47" spans="1:10" s="8" customFormat="1" ht="57.75" customHeight="1" x14ac:dyDescent="0.25">
      <c r="A47" s="66" t="str">
        <f>IF(I47&lt;61,MAX($A$8:A46)+1,"")</f>
        <v/>
      </c>
      <c r="B47" s="243"/>
      <c r="C47" s="68" t="s">
        <v>5</v>
      </c>
      <c r="D47" s="222"/>
      <c r="E47" s="233"/>
      <c r="F47" s="73" t="s">
        <v>56</v>
      </c>
      <c r="G47" s="219"/>
      <c r="H47" s="39" t="s">
        <v>28</v>
      </c>
      <c r="I47" s="31">
        <v>70</v>
      </c>
      <c r="J47" s="34"/>
    </row>
    <row r="48" spans="1:10" s="8" customFormat="1" ht="45.75" customHeight="1" x14ac:dyDescent="0.25">
      <c r="A48" s="66" t="str">
        <f>IF(I48&lt;61,MAX($A$8:A47)+1,"")</f>
        <v/>
      </c>
      <c r="B48" s="243"/>
      <c r="C48" s="68" t="s">
        <v>5</v>
      </c>
      <c r="D48" s="222"/>
      <c r="E48" s="233"/>
      <c r="F48" s="73" t="s">
        <v>56</v>
      </c>
      <c r="G48" s="219"/>
      <c r="H48" s="39" t="s">
        <v>101</v>
      </c>
      <c r="I48" s="31">
        <v>70</v>
      </c>
      <c r="J48" s="34"/>
    </row>
    <row r="49" spans="1:10" s="8" customFormat="1" ht="34.5" customHeight="1" x14ac:dyDescent="0.25">
      <c r="A49" s="66" t="str">
        <f>IF(I49&lt;61,MAX($A$8:A48)+1,"")</f>
        <v/>
      </c>
      <c r="B49" s="243"/>
      <c r="C49" s="68" t="s">
        <v>5</v>
      </c>
      <c r="D49" s="222"/>
      <c r="E49" s="233"/>
      <c r="F49" s="73" t="s">
        <v>56</v>
      </c>
      <c r="G49" s="219"/>
      <c r="H49" s="39" t="s">
        <v>102</v>
      </c>
      <c r="I49" s="31">
        <v>70</v>
      </c>
      <c r="J49" s="34"/>
    </row>
    <row r="50" spans="1:10" s="8" customFormat="1" ht="36" customHeight="1" x14ac:dyDescent="0.25">
      <c r="A50" s="66" t="str">
        <f>IF(I50&lt;61,MAX($A$8:A49)+1,"")</f>
        <v/>
      </c>
      <c r="B50" s="243"/>
      <c r="C50" s="68" t="s">
        <v>5</v>
      </c>
      <c r="D50" s="222"/>
      <c r="E50" s="233"/>
      <c r="F50" s="73" t="s">
        <v>56</v>
      </c>
      <c r="G50" s="219"/>
      <c r="H50" s="39" t="s">
        <v>32</v>
      </c>
      <c r="I50" s="31">
        <v>80</v>
      </c>
      <c r="J50" s="34"/>
    </row>
    <row r="51" spans="1:10" s="8" customFormat="1" ht="55.5" customHeight="1" x14ac:dyDescent="0.25">
      <c r="A51" s="66" t="str">
        <f>IF(I51&lt;61,MAX($A$8:A50)+1,"")</f>
        <v/>
      </c>
      <c r="B51" s="243"/>
      <c r="C51" s="68" t="s">
        <v>5</v>
      </c>
      <c r="D51" s="222"/>
      <c r="E51" s="233"/>
      <c r="F51" s="73" t="s">
        <v>56</v>
      </c>
      <c r="G51" s="219"/>
      <c r="H51" s="39" t="s">
        <v>29</v>
      </c>
      <c r="I51" s="31">
        <v>65</v>
      </c>
      <c r="J51" s="34"/>
    </row>
    <row r="52" spans="1:10" s="8" customFormat="1" ht="21" customHeight="1" x14ac:dyDescent="0.25">
      <c r="A52" s="66" t="str">
        <f>IF(I52&lt;61,MAX($A$8:A51)+1,"")</f>
        <v/>
      </c>
      <c r="B52" s="243"/>
      <c r="C52" s="68" t="s">
        <v>5</v>
      </c>
      <c r="D52" s="222"/>
      <c r="E52" s="233"/>
      <c r="F52" s="73" t="s">
        <v>56</v>
      </c>
      <c r="G52" s="219"/>
      <c r="H52" s="39" t="s">
        <v>31</v>
      </c>
      <c r="I52" s="31">
        <v>80</v>
      </c>
      <c r="J52" s="34"/>
    </row>
    <row r="53" spans="1:10" s="8" customFormat="1" ht="31.5" customHeight="1" x14ac:dyDescent="0.25">
      <c r="A53" s="66" t="str">
        <f>IF(I53&lt;61,MAX($A$8:A52)+1,"")</f>
        <v/>
      </c>
      <c r="B53" s="243"/>
      <c r="C53" s="68" t="s">
        <v>5</v>
      </c>
      <c r="D53" s="222"/>
      <c r="E53" s="233"/>
      <c r="F53" s="73" t="s">
        <v>56</v>
      </c>
      <c r="G53" s="219"/>
      <c r="H53" s="39" t="s">
        <v>103</v>
      </c>
      <c r="I53" s="31">
        <v>80</v>
      </c>
      <c r="J53" s="34"/>
    </row>
    <row r="54" spans="1:10" s="8" customFormat="1" ht="28.5" customHeight="1" x14ac:dyDescent="0.25">
      <c r="A54" s="66" t="str">
        <f>IF(I54&lt;61,MAX($A$8:A53)+1,"")</f>
        <v/>
      </c>
      <c r="B54" s="243"/>
      <c r="C54" s="68" t="s">
        <v>5</v>
      </c>
      <c r="D54" s="222"/>
      <c r="E54" s="233"/>
      <c r="F54" s="73" t="s">
        <v>56</v>
      </c>
      <c r="G54" s="219"/>
      <c r="H54" s="39" t="s">
        <v>30</v>
      </c>
      <c r="I54" s="31">
        <v>80</v>
      </c>
      <c r="J54" s="34"/>
    </row>
    <row r="55" spans="1:10" s="8" customFormat="1" ht="58.5" customHeight="1" x14ac:dyDescent="0.25">
      <c r="A55" s="66" t="str">
        <f>IF(I55&lt;61,MAX($A$8:A54)+1,"")</f>
        <v/>
      </c>
      <c r="B55" s="244"/>
      <c r="C55" s="68" t="s">
        <v>5</v>
      </c>
      <c r="D55" s="236"/>
      <c r="E55" s="234"/>
      <c r="F55" s="73" t="s">
        <v>56</v>
      </c>
      <c r="G55" s="219"/>
      <c r="H55" s="39" t="s">
        <v>59</v>
      </c>
      <c r="I55" s="31">
        <v>80</v>
      </c>
      <c r="J55" s="34"/>
    </row>
    <row r="56" spans="1:10" s="8" customFormat="1" ht="23.25" customHeight="1" x14ac:dyDescent="0.25">
      <c r="A56" s="66" t="str">
        <f>IF(I56&lt;61,MAX($A$8:A55)+1,"")</f>
        <v/>
      </c>
      <c r="B56" s="216" t="s">
        <v>58</v>
      </c>
      <c r="C56" s="69" t="s">
        <v>58</v>
      </c>
      <c r="D56" s="237">
        <f>IF(SUM(I56:I61)=0,"",AVERAGE(I56:I64))</f>
        <v>68.333333333333329</v>
      </c>
      <c r="E56" s="238" t="s">
        <v>60</v>
      </c>
      <c r="F56" s="72" t="s">
        <v>60</v>
      </c>
      <c r="G56" s="219">
        <f>IF(SUM(I56:I61)=0,"",AVERAGE(I56:I64))</f>
        <v>68.333333333333329</v>
      </c>
      <c r="H56" s="39" t="s">
        <v>41</v>
      </c>
      <c r="I56" s="31">
        <v>80</v>
      </c>
      <c r="J56" s="32"/>
    </row>
    <row r="57" spans="1:10" s="8" customFormat="1" ht="34.5" customHeight="1" x14ac:dyDescent="0.25">
      <c r="A57" s="66" t="str">
        <f>IF(I57&lt;61,MAX($A$8:A56)+1,"")</f>
        <v/>
      </c>
      <c r="B57" s="217"/>
      <c r="C57" s="69" t="s">
        <v>58</v>
      </c>
      <c r="D57" s="230"/>
      <c r="E57" s="239"/>
      <c r="F57" s="72" t="s">
        <v>60</v>
      </c>
      <c r="G57" s="219"/>
      <c r="H57" s="39" t="s">
        <v>26</v>
      </c>
      <c r="I57" s="31">
        <v>80</v>
      </c>
      <c r="J57" s="32"/>
    </row>
    <row r="58" spans="1:10" s="8" customFormat="1" ht="141" customHeight="1" x14ac:dyDescent="0.25">
      <c r="A58" s="66">
        <f>IF(I58&lt;61,MAX($A$8:A57)+1,"")</f>
        <v>2</v>
      </c>
      <c r="B58" s="217"/>
      <c r="C58" s="69" t="s">
        <v>58</v>
      </c>
      <c r="D58" s="230"/>
      <c r="E58" s="239"/>
      <c r="F58" s="72" t="s">
        <v>60</v>
      </c>
      <c r="G58" s="219"/>
      <c r="H58" s="39" t="s">
        <v>104</v>
      </c>
      <c r="I58" s="31">
        <v>60</v>
      </c>
      <c r="J58" s="32"/>
    </row>
    <row r="59" spans="1:10" s="8" customFormat="1" ht="42" customHeight="1" x14ac:dyDescent="0.25">
      <c r="A59" s="66" t="str">
        <f>IF(I59&lt;61,MAX($A$8:A58)+1,"")</f>
        <v/>
      </c>
      <c r="B59" s="217"/>
      <c r="C59" s="69" t="s">
        <v>58</v>
      </c>
      <c r="D59" s="230"/>
      <c r="E59" s="239"/>
      <c r="F59" s="72" t="s">
        <v>60</v>
      </c>
      <c r="G59" s="219"/>
      <c r="H59" s="39" t="s">
        <v>33</v>
      </c>
      <c r="I59" s="31">
        <v>65</v>
      </c>
      <c r="J59" s="32"/>
    </row>
    <row r="60" spans="1:10" s="8" customFormat="1" ht="64.5" customHeight="1" x14ac:dyDescent="0.25">
      <c r="A60" s="66" t="str">
        <f>IF(I60&lt;61,MAX($A$8:A59)+1,"")</f>
        <v/>
      </c>
      <c r="B60" s="217"/>
      <c r="C60" s="69" t="s">
        <v>58</v>
      </c>
      <c r="D60" s="230"/>
      <c r="E60" s="239"/>
      <c r="F60" s="72" t="s">
        <v>60</v>
      </c>
      <c r="G60" s="219"/>
      <c r="H60" s="39" t="s">
        <v>34</v>
      </c>
      <c r="I60" s="31">
        <v>65</v>
      </c>
      <c r="J60" s="32"/>
    </row>
    <row r="61" spans="1:10" s="8" customFormat="1" ht="40.5" customHeight="1" x14ac:dyDescent="0.25">
      <c r="A61" s="66" t="str">
        <f>IF(I61&lt;61,MAX($A$8:A60)+1,"")</f>
        <v/>
      </c>
      <c r="B61" s="217"/>
      <c r="C61" s="69" t="s">
        <v>58</v>
      </c>
      <c r="D61" s="230"/>
      <c r="E61" s="239"/>
      <c r="F61" s="72" t="s">
        <v>60</v>
      </c>
      <c r="G61" s="219"/>
      <c r="H61" s="39" t="s">
        <v>35</v>
      </c>
      <c r="I61" s="31">
        <v>65</v>
      </c>
      <c r="J61" s="32"/>
    </row>
    <row r="62" spans="1:10" s="8" customFormat="1" ht="53.25" customHeight="1" x14ac:dyDescent="0.25">
      <c r="A62" s="66" t="str">
        <f>IF(I62&lt;61,MAX($A$8:A61)+1,"")</f>
        <v/>
      </c>
      <c r="B62" s="217"/>
      <c r="C62" s="69" t="s">
        <v>58</v>
      </c>
      <c r="D62" s="230"/>
      <c r="E62" s="239"/>
      <c r="F62" s="72" t="s">
        <v>60</v>
      </c>
      <c r="G62" s="219"/>
      <c r="H62" s="40" t="s">
        <v>36</v>
      </c>
      <c r="I62" s="31">
        <v>70</v>
      </c>
      <c r="J62" s="32"/>
    </row>
    <row r="63" spans="1:10" s="8" customFormat="1" ht="40.5" customHeight="1" x14ac:dyDescent="0.25">
      <c r="A63" s="66">
        <f>IF(I63&lt;61,MAX($A$8:A62)+1,"")</f>
        <v>3</v>
      </c>
      <c r="B63" s="217"/>
      <c r="C63" s="69" t="s">
        <v>58</v>
      </c>
      <c r="D63" s="230"/>
      <c r="E63" s="239"/>
      <c r="F63" s="72" t="s">
        <v>60</v>
      </c>
      <c r="G63" s="219"/>
      <c r="H63" s="39" t="s">
        <v>38</v>
      </c>
      <c r="I63" s="31">
        <v>60</v>
      </c>
      <c r="J63" s="32"/>
    </row>
    <row r="64" spans="1:10" s="8" customFormat="1" ht="40.5" customHeight="1" x14ac:dyDescent="0.25">
      <c r="A64" s="66" t="str">
        <f>IF(I64&lt;61,MAX($A$8:A63)+1,"")</f>
        <v/>
      </c>
      <c r="B64" s="218"/>
      <c r="C64" s="69" t="s">
        <v>58</v>
      </c>
      <c r="D64" s="231"/>
      <c r="E64" s="240"/>
      <c r="F64" s="72" t="s">
        <v>60</v>
      </c>
      <c r="G64" s="219"/>
      <c r="H64" s="39" t="s">
        <v>40</v>
      </c>
      <c r="I64" s="31">
        <v>70</v>
      </c>
      <c r="J64" s="32"/>
    </row>
    <row r="65" spans="1:10" s="8" customFormat="1" ht="54" customHeight="1" x14ac:dyDescent="0.25">
      <c r="A65" s="66" t="str">
        <f>IF(I65&lt;61,MAX($A$8:A64)+1,"")</f>
        <v/>
      </c>
      <c r="B65" s="216" t="s">
        <v>57</v>
      </c>
      <c r="C65" s="69" t="s">
        <v>57</v>
      </c>
      <c r="D65" s="221">
        <f>IF(SUM(I65:I69)=0,"",AVERAGE(I65:I69))</f>
        <v>69</v>
      </c>
      <c r="E65" s="238" t="s">
        <v>76</v>
      </c>
      <c r="F65" s="72" t="s">
        <v>76</v>
      </c>
      <c r="G65" s="219">
        <f>IF(SUM(I65:I69)=0,"",AVERAGE(I65:I69))</f>
        <v>69</v>
      </c>
      <c r="H65" s="39" t="s">
        <v>37</v>
      </c>
      <c r="I65" s="31">
        <v>70</v>
      </c>
      <c r="J65" s="32"/>
    </row>
    <row r="66" spans="1:10" s="8" customFormat="1" ht="45" customHeight="1" x14ac:dyDescent="0.25">
      <c r="A66" s="66">
        <f>IF(I66&lt;61,MAX($A$8:A65)+1,"")</f>
        <v>4</v>
      </c>
      <c r="B66" s="217"/>
      <c r="C66" s="69" t="s">
        <v>57</v>
      </c>
      <c r="D66" s="222"/>
      <c r="E66" s="239"/>
      <c r="F66" s="72" t="s">
        <v>76</v>
      </c>
      <c r="G66" s="219"/>
      <c r="H66" s="40" t="s">
        <v>39</v>
      </c>
      <c r="I66" s="31">
        <v>60</v>
      </c>
      <c r="J66" s="32"/>
    </row>
    <row r="67" spans="1:10" s="8" customFormat="1" ht="41.25" customHeight="1" x14ac:dyDescent="0.25">
      <c r="A67" s="66" t="str">
        <f>IF(I67&lt;61,MAX($A$8:A66)+1,"")</f>
        <v/>
      </c>
      <c r="B67" s="217"/>
      <c r="C67" s="69" t="s">
        <v>57</v>
      </c>
      <c r="D67" s="222"/>
      <c r="E67" s="239"/>
      <c r="F67" s="72" t="s">
        <v>76</v>
      </c>
      <c r="G67" s="219"/>
      <c r="H67" s="40" t="s">
        <v>79</v>
      </c>
      <c r="I67" s="31">
        <v>70</v>
      </c>
      <c r="J67" s="32"/>
    </row>
    <row r="68" spans="1:10" s="8" customFormat="1" ht="45.75" customHeight="1" x14ac:dyDescent="0.25">
      <c r="A68" s="66" t="str">
        <f>IF(I68&lt;61,MAX($A$8:A67)+1,"")</f>
        <v/>
      </c>
      <c r="B68" s="217"/>
      <c r="C68" s="69" t="s">
        <v>57</v>
      </c>
      <c r="D68" s="222"/>
      <c r="E68" s="239"/>
      <c r="F68" s="72" t="s">
        <v>76</v>
      </c>
      <c r="G68" s="219"/>
      <c r="H68" s="40" t="s">
        <v>78</v>
      </c>
      <c r="I68" s="31">
        <v>70</v>
      </c>
      <c r="J68" s="32"/>
    </row>
    <row r="69" spans="1:10" s="8" customFormat="1" ht="57" customHeight="1" thickBot="1" x14ac:dyDescent="0.3">
      <c r="A69" s="66" t="str">
        <f>IF(I69&lt;61,MAX($A$8:A68)+1,"")</f>
        <v/>
      </c>
      <c r="B69" s="218"/>
      <c r="C69" s="69" t="s">
        <v>57</v>
      </c>
      <c r="D69" s="223"/>
      <c r="E69" s="241"/>
      <c r="F69" s="72" t="s">
        <v>76</v>
      </c>
      <c r="G69" s="220"/>
      <c r="H69" s="41" t="s">
        <v>105</v>
      </c>
      <c r="I69" s="31">
        <v>75</v>
      </c>
      <c r="J69" s="35"/>
    </row>
    <row r="70" spans="1:10" s="8" customFormat="1" ht="16.5" customHeight="1" x14ac:dyDescent="0.25">
      <c r="A70" s="51"/>
      <c r="C70" s="51"/>
      <c r="G70" s="27"/>
      <c r="H70" s="37"/>
      <c r="I70" s="28"/>
    </row>
    <row r="71" spans="1:10" s="8" customFormat="1" ht="16.5" customHeight="1" x14ac:dyDescent="0.25">
      <c r="A71" s="51"/>
      <c r="C71" s="51"/>
      <c r="G71" s="27"/>
      <c r="H71" s="37"/>
      <c r="I71" s="28"/>
    </row>
    <row r="72" spans="1:10" s="8" customFormat="1" ht="16.5" customHeight="1" x14ac:dyDescent="0.25">
      <c r="A72" s="51"/>
      <c r="G72" s="27"/>
      <c r="H72" s="37"/>
      <c r="I72" s="28"/>
    </row>
    <row r="73" spans="1:10" s="8" customFormat="1" ht="16.5" customHeight="1" x14ac:dyDescent="0.25">
      <c r="A73" s="51"/>
      <c r="G73" s="27"/>
      <c r="H73" s="37"/>
      <c r="I73" s="28"/>
    </row>
    <row r="74" spans="1:10" s="8" customFormat="1" ht="16.5" customHeight="1" x14ac:dyDescent="0.25">
      <c r="A74" s="51"/>
      <c r="G74" s="27"/>
      <c r="H74" s="37"/>
      <c r="I74" s="28"/>
    </row>
    <row r="75" spans="1:10" s="8" customFormat="1" ht="16.5" customHeight="1" x14ac:dyDescent="0.25">
      <c r="A75" s="51"/>
      <c r="G75" s="27"/>
      <c r="H75" s="37"/>
      <c r="I75" s="28"/>
    </row>
    <row r="76" spans="1:10" s="8" customFormat="1" ht="16.5" customHeight="1" x14ac:dyDescent="0.25">
      <c r="A76" s="51"/>
      <c r="G76" s="27"/>
      <c r="H76" s="37"/>
      <c r="I76" s="28"/>
    </row>
    <row r="77" spans="1:10" s="8" customFormat="1" ht="16.5" customHeight="1" x14ac:dyDescent="0.25">
      <c r="A77" s="51"/>
      <c r="G77" s="27"/>
      <c r="H77" s="37"/>
      <c r="I77" s="28"/>
    </row>
    <row r="78" spans="1:10" s="8" customFormat="1" ht="16.5" customHeight="1" x14ac:dyDescent="0.25">
      <c r="A78" s="51"/>
      <c r="G78" s="27"/>
      <c r="H78" s="37"/>
      <c r="I78" s="28"/>
    </row>
    <row r="79" spans="1:10" s="8" customFormat="1" ht="16.5" customHeight="1" x14ac:dyDescent="0.25">
      <c r="A79" s="51"/>
      <c r="G79" s="27"/>
      <c r="H79" s="37"/>
      <c r="I79" s="28"/>
    </row>
    <row r="80" spans="1:10" s="8" customFormat="1" ht="16.5" customHeight="1" x14ac:dyDescent="0.25">
      <c r="A80" s="51"/>
      <c r="G80" s="27"/>
      <c r="H80" s="37"/>
      <c r="I80" s="28"/>
    </row>
    <row r="81" spans="1:9" s="8" customFormat="1" ht="16.5" customHeight="1" x14ac:dyDescent="0.25">
      <c r="A81" s="51"/>
      <c r="G81" s="27"/>
      <c r="H81" s="37"/>
      <c r="I81" s="28"/>
    </row>
    <row r="82" spans="1:9" s="8" customFormat="1" ht="16.5" customHeight="1" x14ac:dyDescent="0.25">
      <c r="A82" s="51"/>
      <c r="G82" s="27"/>
      <c r="H82" s="37"/>
      <c r="I82" s="28"/>
    </row>
    <row r="83" spans="1:9" s="8" customFormat="1" ht="16.5" customHeight="1" x14ac:dyDescent="0.25">
      <c r="A83" s="51"/>
      <c r="G83" s="27"/>
      <c r="H83" s="37"/>
      <c r="I83" s="28"/>
    </row>
    <row r="84" spans="1:9" s="8" customFormat="1" ht="16.5" customHeight="1" x14ac:dyDescent="0.25">
      <c r="A84" s="51"/>
      <c r="G84" s="27"/>
      <c r="H84" s="37"/>
      <c r="I84" s="28"/>
    </row>
    <row r="85" spans="1:9" s="8" customFormat="1" ht="16.5" customHeight="1" x14ac:dyDescent="0.25">
      <c r="A85" s="51"/>
      <c r="G85" s="27"/>
      <c r="H85" s="37"/>
      <c r="I85" s="28"/>
    </row>
    <row r="86" spans="1:9" s="8" customFormat="1" ht="16.5" customHeight="1" x14ac:dyDescent="0.25">
      <c r="A86" s="51"/>
      <c r="G86" s="27"/>
      <c r="H86" s="37"/>
      <c r="I86" s="28"/>
    </row>
    <row r="87" spans="1:9" s="8" customFormat="1" ht="16.5" customHeight="1" x14ac:dyDescent="0.25">
      <c r="A87" s="51"/>
      <c r="G87" s="27"/>
      <c r="H87" s="37"/>
      <c r="I87" s="28"/>
    </row>
    <row r="88" spans="1:9" s="8" customFormat="1" ht="16.5" customHeight="1" x14ac:dyDescent="0.25">
      <c r="A88" s="51"/>
      <c r="G88" s="27"/>
      <c r="H88" s="37"/>
      <c r="I88" s="28"/>
    </row>
    <row r="89" spans="1:9" s="8" customFormat="1" ht="16.5" customHeight="1" x14ac:dyDescent="0.25">
      <c r="A89" s="51"/>
      <c r="G89" s="27"/>
      <c r="H89" s="37"/>
      <c r="I89" s="28"/>
    </row>
    <row r="90" spans="1:9" s="8" customFormat="1" ht="16.5" customHeight="1" x14ac:dyDescent="0.25">
      <c r="A90" s="51"/>
      <c r="G90" s="27"/>
      <c r="H90" s="37"/>
      <c r="I90" s="28"/>
    </row>
    <row r="91" spans="1:9" s="8" customFormat="1" ht="16.5" customHeight="1" x14ac:dyDescent="0.25">
      <c r="A91" s="51"/>
      <c r="G91" s="27"/>
      <c r="H91" s="37"/>
      <c r="I91" s="28"/>
    </row>
    <row r="92" spans="1:9" s="8" customFormat="1" ht="16.5" customHeight="1" x14ac:dyDescent="0.25">
      <c r="A92" s="51"/>
      <c r="G92" s="27"/>
      <c r="H92" s="37"/>
      <c r="I92" s="28"/>
    </row>
    <row r="93" spans="1:9" s="8" customFormat="1" ht="16.5" customHeight="1" x14ac:dyDescent="0.25">
      <c r="A93" s="51"/>
      <c r="G93" s="27"/>
      <c r="H93" s="37"/>
      <c r="I93" s="28"/>
    </row>
    <row r="94" spans="1:9" s="8" customFormat="1" ht="16.5" customHeight="1" x14ac:dyDescent="0.25">
      <c r="A94" s="51"/>
      <c r="G94" s="27"/>
      <c r="H94" s="37"/>
      <c r="I94" s="28"/>
    </row>
    <row r="95" spans="1:9" s="8" customFormat="1" ht="16.5" customHeight="1" x14ac:dyDescent="0.25">
      <c r="A95" s="51"/>
      <c r="G95" s="27"/>
      <c r="H95" s="37"/>
      <c r="I95" s="28"/>
    </row>
    <row r="96" spans="1:9" s="8" customFormat="1" ht="16.5" customHeight="1" x14ac:dyDescent="0.25">
      <c r="A96" s="51"/>
      <c r="G96" s="27"/>
      <c r="H96" s="37"/>
      <c r="I96" s="28"/>
    </row>
    <row r="97" spans="1:9" s="8" customFormat="1" ht="16.5" customHeight="1" x14ac:dyDescent="0.25">
      <c r="A97" s="51"/>
      <c r="G97" s="27"/>
      <c r="H97" s="37"/>
      <c r="I97" s="28"/>
    </row>
    <row r="98" spans="1:9" s="8" customFormat="1" ht="16.5" customHeight="1" x14ac:dyDescent="0.25">
      <c r="A98" s="51"/>
      <c r="G98" s="27"/>
      <c r="H98" s="37"/>
      <c r="I98" s="28"/>
    </row>
    <row r="99" spans="1:9" s="8" customFormat="1" ht="16.5" customHeight="1" x14ac:dyDescent="0.25">
      <c r="A99" s="51"/>
      <c r="G99" s="27"/>
      <c r="H99" s="37"/>
      <c r="I99" s="28"/>
    </row>
    <row r="100" spans="1:9" s="8" customFormat="1" ht="16.5" customHeight="1" x14ac:dyDescent="0.25">
      <c r="A100" s="51"/>
      <c r="G100" s="27"/>
      <c r="H100" s="37"/>
      <c r="I100" s="28"/>
    </row>
    <row r="101" spans="1:9" s="8" customFormat="1" ht="16.5" customHeight="1" x14ac:dyDescent="0.25">
      <c r="A101" s="51"/>
      <c r="G101" s="27"/>
      <c r="H101" s="37"/>
      <c r="I101" s="28"/>
    </row>
    <row r="102" spans="1:9" s="8" customFormat="1" ht="16.5" customHeight="1" x14ac:dyDescent="0.25">
      <c r="A102" s="51"/>
      <c r="G102" s="27"/>
      <c r="H102" s="37"/>
      <c r="I102" s="28"/>
    </row>
    <row r="103" spans="1:9" s="8" customFormat="1" ht="16.5" customHeight="1" x14ac:dyDescent="0.25">
      <c r="A103" s="51"/>
      <c r="G103" s="27"/>
      <c r="H103" s="37"/>
      <c r="I103" s="28"/>
    </row>
    <row r="104" spans="1:9" s="8" customFormat="1" ht="16.5" customHeight="1" x14ac:dyDescent="0.25">
      <c r="A104" s="51"/>
      <c r="G104" s="27"/>
      <c r="H104" s="37"/>
      <c r="I104" s="28"/>
    </row>
    <row r="105" spans="1:9" s="8" customFormat="1" ht="16.5" customHeight="1" x14ac:dyDescent="0.25">
      <c r="A105" s="51"/>
      <c r="G105" s="27"/>
      <c r="H105" s="37"/>
      <c r="I105" s="28"/>
    </row>
    <row r="106" spans="1:9" s="8" customFormat="1" ht="16.5" customHeight="1" x14ac:dyDescent="0.25">
      <c r="A106" s="51"/>
      <c r="G106" s="27"/>
      <c r="H106" s="37"/>
      <c r="I106" s="28"/>
    </row>
    <row r="107" spans="1:9" s="8" customFormat="1" ht="16.5" customHeight="1" x14ac:dyDescent="0.25">
      <c r="A107" s="51"/>
      <c r="G107" s="27"/>
      <c r="H107" s="37"/>
      <c r="I107" s="28"/>
    </row>
    <row r="108" spans="1:9" s="8" customFormat="1" ht="16.5" customHeight="1" x14ac:dyDescent="0.25">
      <c r="A108" s="51"/>
      <c r="G108" s="27"/>
      <c r="H108" s="37"/>
      <c r="I108" s="28"/>
    </row>
    <row r="109" spans="1:9" s="8" customFormat="1" ht="16.5" customHeight="1" x14ac:dyDescent="0.25">
      <c r="A109" s="51"/>
      <c r="G109" s="27"/>
      <c r="H109" s="37"/>
      <c r="I109" s="28"/>
    </row>
    <row r="110" spans="1:9" s="8" customFormat="1" ht="16.5" customHeight="1" x14ac:dyDescent="0.25">
      <c r="A110" s="51"/>
      <c r="G110" s="27"/>
      <c r="H110" s="37"/>
      <c r="I110" s="28"/>
    </row>
    <row r="111" spans="1:9" s="8" customFormat="1" ht="16.5" customHeight="1" x14ac:dyDescent="0.25">
      <c r="A111" s="51"/>
      <c r="G111" s="27"/>
      <c r="H111" s="37"/>
      <c r="I111" s="28"/>
    </row>
    <row r="112" spans="1:9" s="8" customFormat="1" ht="16.5" customHeight="1" x14ac:dyDescent="0.25">
      <c r="A112" s="51"/>
      <c r="G112" s="27"/>
      <c r="H112" s="37"/>
      <c r="I112" s="28"/>
    </row>
    <row r="113" spans="1:9" s="8" customFormat="1" ht="16.5" customHeight="1" x14ac:dyDescent="0.25">
      <c r="A113" s="51"/>
      <c r="G113" s="27"/>
      <c r="H113" s="37"/>
      <c r="I113" s="28"/>
    </row>
    <row r="114" spans="1:9" s="8" customFormat="1" ht="16.5" customHeight="1" x14ac:dyDescent="0.25">
      <c r="A114" s="51"/>
      <c r="G114" s="27"/>
      <c r="H114" s="37"/>
      <c r="I114" s="28"/>
    </row>
    <row r="115" spans="1:9" s="8" customFormat="1" ht="16.5" customHeight="1" x14ac:dyDescent="0.25">
      <c r="A115" s="51"/>
      <c r="G115" s="27"/>
      <c r="H115" s="37"/>
      <c r="I115" s="28"/>
    </row>
    <row r="116" spans="1:9" s="8" customFormat="1" ht="16.5" customHeight="1" x14ac:dyDescent="0.25">
      <c r="A116" s="51"/>
      <c r="G116" s="27"/>
      <c r="H116" s="37"/>
      <c r="I116" s="28"/>
    </row>
    <row r="117" spans="1:9" s="8" customFormat="1" ht="16.5" customHeight="1" x14ac:dyDescent="0.25">
      <c r="A117" s="51"/>
      <c r="G117" s="27"/>
      <c r="H117" s="37"/>
      <c r="I117" s="28"/>
    </row>
    <row r="118" spans="1:9" s="8" customFormat="1" ht="16.5" customHeight="1" x14ac:dyDescent="0.25">
      <c r="A118" s="51"/>
      <c r="G118" s="27"/>
      <c r="H118" s="37"/>
      <c r="I118" s="28"/>
    </row>
    <row r="119" spans="1:9" s="8" customFormat="1" ht="16.5" customHeight="1" x14ac:dyDescent="0.25">
      <c r="A119" s="51"/>
      <c r="G119" s="27"/>
      <c r="H119" s="37"/>
      <c r="I119" s="28"/>
    </row>
    <row r="120" spans="1:9" s="8" customFormat="1" ht="16.5" customHeight="1" x14ac:dyDescent="0.25">
      <c r="A120" s="51"/>
      <c r="G120" s="27"/>
      <c r="H120" s="37"/>
      <c r="I120" s="28"/>
    </row>
    <row r="121" spans="1:9" s="8" customFormat="1" ht="16.5" customHeight="1" x14ac:dyDescent="0.25">
      <c r="A121" s="51"/>
      <c r="G121" s="27"/>
      <c r="H121" s="37"/>
      <c r="I121" s="28"/>
    </row>
    <row r="122" spans="1:9" s="8" customFormat="1" ht="16.5" customHeight="1" x14ac:dyDescent="0.25">
      <c r="A122" s="51"/>
      <c r="G122" s="27"/>
      <c r="H122" s="37"/>
      <c r="I122" s="28"/>
    </row>
    <row r="123" spans="1:9" s="8" customFormat="1" ht="16.5" customHeight="1" x14ac:dyDescent="0.25">
      <c r="A123" s="51"/>
      <c r="G123" s="27"/>
      <c r="H123" s="37"/>
      <c r="I123" s="28"/>
    </row>
    <row r="124" spans="1:9" s="8" customFormat="1" ht="16.5" customHeight="1" x14ac:dyDescent="0.25">
      <c r="A124" s="51"/>
      <c r="G124" s="27"/>
      <c r="H124" s="37"/>
      <c r="I124" s="28"/>
    </row>
    <row r="125" spans="1:9" s="8" customFormat="1" ht="16.5" customHeight="1" x14ac:dyDescent="0.25">
      <c r="A125" s="51"/>
      <c r="G125" s="27"/>
      <c r="H125" s="37"/>
      <c r="I125" s="28"/>
    </row>
    <row r="126" spans="1:9" s="8" customFormat="1" ht="16.5" customHeight="1" x14ac:dyDescent="0.25">
      <c r="A126" s="51"/>
      <c r="G126" s="27"/>
      <c r="H126" s="37"/>
      <c r="I126" s="28"/>
    </row>
    <row r="127" spans="1:9" s="8" customFormat="1" ht="16.5" customHeight="1" x14ac:dyDescent="0.25">
      <c r="A127" s="51"/>
      <c r="G127" s="27"/>
      <c r="H127" s="37"/>
      <c r="I127" s="28"/>
    </row>
    <row r="128" spans="1:9" s="8" customFormat="1" ht="16.5" customHeight="1" x14ac:dyDescent="0.25">
      <c r="A128" s="51"/>
      <c r="G128" s="27"/>
      <c r="H128" s="37"/>
      <c r="I128" s="28"/>
    </row>
    <row r="129" spans="1:9" s="8" customFormat="1" ht="16.5" customHeight="1" x14ac:dyDescent="0.25">
      <c r="A129" s="51"/>
      <c r="G129" s="27"/>
      <c r="H129" s="37"/>
      <c r="I129" s="28"/>
    </row>
    <row r="130" spans="1:9" s="8" customFormat="1" ht="16.5" customHeight="1" x14ac:dyDescent="0.25">
      <c r="A130" s="51"/>
      <c r="G130" s="27"/>
      <c r="H130" s="37"/>
      <c r="I130" s="28"/>
    </row>
    <row r="131" spans="1:9" s="8" customFormat="1" ht="16.5" customHeight="1" x14ac:dyDescent="0.25">
      <c r="A131" s="51"/>
      <c r="G131" s="27"/>
      <c r="H131" s="37"/>
      <c r="I131" s="28"/>
    </row>
    <row r="132" spans="1:9" s="8" customFormat="1" ht="16.5" customHeight="1" x14ac:dyDescent="0.25">
      <c r="A132" s="51"/>
      <c r="G132" s="27"/>
      <c r="H132" s="37"/>
      <c r="I132" s="28"/>
    </row>
    <row r="133" spans="1:9" s="8" customFormat="1" ht="16.5" customHeight="1" x14ac:dyDescent="0.25">
      <c r="A133" s="51"/>
      <c r="G133" s="27"/>
      <c r="H133" s="37"/>
      <c r="I133" s="28"/>
    </row>
    <row r="134" spans="1:9" s="8" customFormat="1" ht="16.5" customHeight="1" x14ac:dyDescent="0.25">
      <c r="A134" s="51"/>
      <c r="G134" s="27"/>
      <c r="H134" s="37"/>
      <c r="I134" s="28"/>
    </row>
    <row r="135" spans="1:9" s="8" customFormat="1" ht="16.5" customHeight="1" x14ac:dyDescent="0.25">
      <c r="A135" s="51"/>
      <c r="G135" s="27"/>
      <c r="H135" s="37"/>
      <c r="I135" s="28"/>
    </row>
    <row r="136" spans="1:9" s="8" customFormat="1" ht="16.5" customHeight="1" x14ac:dyDescent="0.25">
      <c r="A136" s="51"/>
      <c r="G136" s="27"/>
      <c r="H136" s="37"/>
      <c r="I136" s="28"/>
    </row>
    <row r="137" spans="1:9" s="8" customFormat="1" ht="16.5" customHeight="1" x14ac:dyDescent="0.25">
      <c r="A137" s="51"/>
      <c r="G137" s="27"/>
      <c r="H137" s="37"/>
      <c r="I137" s="28"/>
    </row>
    <row r="138" spans="1:9" s="8" customFormat="1" ht="16.5" customHeight="1" x14ac:dyDescent="0.25">
      <c r="A138" s="51"/>
      <c r="G138" s="27"/>
      <c r="H138" s="37"/>
      <c r="I138" s="28"/>
    </row>
    <row r="139" spans="1:9" s="8" customFormat="1" ht="16.5" customHeight="1" x14ac:dyDescent="0.25">
      <c r="A139" s="51"/>
      <c r="G139" s="27"/>
      <c r="H139" s="37"/>
      <c r="I139" s="28"/>
    </row>
    <row r="140" spans="1:9" s="8" customFormat="1" ht="16.5" customHeight="1" x14ac:dyDescent="0.25">
      <c r="A140" s="51"/>
      <c r="G140" s="27"/>
      <c r="H140" s="37"/>
      <c r="I140" s="28"/>
    </row>
    <row r="141" spans="1:9" s="8" customFormat="1" ht="16.5" customHeight="1" x14ac:dyDescent="0.25">
      <c r="A141" s="51"/>
      <c r="G141" s="27"/>
      <c r="H141" s="37"/>
      <c r="I141" s="28"/>
    </row>
    <row r="142" spans="1:9" s="8" customFormat="1" ht="16.5" customHeight="1" x14ac:dyDescent="0.25">
      <c r="A142" s="51"/>
      <c r="G142" s="27"/>
      <c r="H142" s="37"/>
      <c r="I142" s="28"/>
    </row>
    <row r="143" spans="1:9" s="8" customFormat="1" ht="16.5" customHeight="1" x14ac:dyDescent="0.25">
      <c r="A143" s="51"/>
      <c r="G143" s="27"/>
      <c r="H143" s="37"/>
      <c r="I143" s="28"/>
    </row>
    <row r="144" spans="1:9" s="8" customFormat="1" ht="16.5" customHeight="1" x14ac:dyDescent="0.25">
      <c r="A144" s="51"/>
      <c r="G144" s="27"/>
      <c r="H144" s="37"/>
      <c r="I144" s="28"/>
    </row>
    <row r="145" spans="1:9" s="8" customFormat="1" ht="16.5" customHeight="1" x14ac:dyDescent="0.25">
      <c r="A145" s="51"/>
      <c r="G145" s="27"/>
      <c r="H145" s="37"/>
      <c r="I145" s="28"/>
    </row>
    <row r="146" spans="1:9" s="8" customFormat="1" ht="16.5" customHeight="1" x14ac:dyDescent="0.25">
      <c r="A146" s="51"/>
      <c r="G146" s="27"/>
      <c r="H146" s="37"/>
      <c r="I146" s="28"/>
    </row>
    <row r="147" spans="1:9" s="8" customFormat="1" ht="16.5" customHeight="1" x14ac:dyDescent="0.25">
      <c r="A147" s="51"/>
      <c r="G147" s="27"/>
      <c r="H147" s="37"/>
      <c r="I147" s="28"/>
    </row>
    <row r="148" spans="1:9" s="8" customFormat="1" ht="16.5" customHeight="1" x14ac:dyDescent="0.25">
      <c r="A148" s="51"/>
      <c r="G148" s="27"/>
      <c r="H148" s="37"/>
      <c r="I148" s="28"/>
    </row>
    <row r="149" spans="1:9" s="8" customFormat="1" ht="16.5" customHeight="1" x14ac:dyDescent="0.25">
      <c r="A149" s="51"/>
      <c r="G149" s="27"/>
      <c r="H149" s="37"/>
      <c r="I149" s="28"/>
    </row>
    <row r="150" spans="1:9" s="8" customFormat="1" ht="16.5" customHeight="1" x14ac:dyDescent="0.25">
      <c r="A150" s="51"/>
      <c r="G150" s="27"/>
      <c r="H150" s="37"/>
      <c r="I150" s="28"/>
    </row>
    <row r="151" spans="1:9" s="8" customFormat="1" ht="16.5" customHeight="1" x14ac:dyDescent="0.25">
      <c r="A151" s="51"/>
      <c r="G151" s="27"/>
      <c r="H151" s="37"/>
      <c r="I151" s="28"/>
    </row>
    <row r="152" spans="1:9" s="8" customFormat="1" ht="16.5" customHeight="1" x14ac:dyDescent="0.25">
      <c r="A152" s="51"/>
      <c r="G152" s="27"/>
      <c r="H152" s="37"/>
      <c r="I152" s="28"/>
    </row>
    <row r="153" spans="1:9" s="8" customFormat="1" ht="16.5" customHeight="1" x14ac:dyDescent="0.25">
      <c r="A153" s="51"/>
      <c r="G153" s="27"/>
      <c r="H153" s="37"/>
      <c r="I153" s="28"/>
    </row>
    <row r="154" spans="1:9" s="8" customFormat="1" ht="16.5" customHeight="1" x14ac:dyDescent="0.25">
      <c r="A154" s="51"/>
      <c r="G154" s="27"/>
      <c r="H154" s="37"/>
      <c r="I154" s="28"/>
    </row>
    <row r="155" spans="1:9" s="8" customFormat="1" ht="16.5" customHeight="1" x14ac:dyDescent="0.25">
      <c r="A155" s="51"/>
      <c r="G155" s="27"/>
      <c r="H155" s="37"/>
      <c r="I155" s="28"/>
    </row>
    <row r="156" spans="1:9" s="8" customFormat="1" ht="16.5" customHeight="1" x14ac:dyDescent="0.25">
      <c r="A156" s="51"/>
      <c r="G156" s="27"/>
      <c r="H156" s="37"/>
      <c r="I156" s="28"/>
    </row>
    <row r="157" spans="1:9" s="8" customFormat="1" ht="16.5" customHeight="1" x14ac:dyDescent="0.25">
      <c r="A157" s="51"/>
      <c r="G157" s="27"/>
      <c r="H157" s="37"/>
      <c r="I157" s="28"/>
    </row>
    <row r="158" spans="1:9" s="8" customFormat="1" ht="16.5" customHeight="1" x14ac:dyDescent="0.25">
      <c r="A158" s="51"/>
      <c r="G158" s="27"/>
      <c r="H158" s="37"/>
      <c r="I158" s="28"/>
    </row>
    <row r="159" spans="1:9" s="8" customFormat="1" ht="16.5" customHeight="1" x14ac:dyDescent="0.25">
      <c r="A159" s="51"/>
      <c r="G159" s="27"/>
      <c r="H159" s="37"/>
      <c r="I159" s="28"/>
    </row>
    <row r="160" spans="1:9" s="8" customFormat="1" ht="16.5" customHeight="1" x14ac:dyDescent="0.25">
      <c r="A160" s="51"/>
      <c r="G160" s="27"/>
      <c r="H160" s="37"/>
      <c r="I160" s="28"/>
    </row>
    <row r="161" spans="1:9" s="8" customFormat="1" ht="16.5" customHeight="1" x14ac:dyDescent="0.25">
      <c r="A161" s="51"/>
      <c r="G161" s="27"/>
      <c r="H161" s="37"/>
      <c r="I161" s="28"/>
    </row>
    <row r="162" spans="1:9" s="8" customFormat="1" ht="16.5" customHeight="1" x14ac:dyDescent="0.25">
      <c r="A162" s="51"/>
      <c r="G162" s="27"/>
      <c r="H162" s="37"/>
      <c r="I162" s="28"/>
    </row>
    <row r="163" spans="1:9" s="8" customFormat="1" ht="16.5" customHeight="1" x14ac:dyDescent="0.25">
      <c r="A163" s="51"/>
      <c r="G163" s="27"/>
      <c r="H163" s="37"/>
      <c r="I163" s="28"/>
    </row>
    <row r="164" spans="1:9" s="8" customFormat="1" ht="16.5" customHeight="1" x14ac:dyDescent="0.25">
      <c r="A164" s="51"/>
      <c r="G164" s="27"/>
      <c r="H164" s="37"/>
      <c r="I164" s="28"/>
    </row>
    <row r="165" spans="1:9" s="8" customFormat="1" ht="16.5" customHeight="1" x14ac:dyDescent="0.25">
      <c r="A165" s="51"/>
      <c r="G165" s="27"/>
      <c r="H165" s="37"/>
      <c r="I165" s="28"/>
    </row>
    <row r="166" spans="1:9" s="8" customFormat="1" ht="16.5" customHeight="1" x14ac:dyDescent="0.25">
      <c r="A166" s="51"/>
      <c r="G166" s="27"/>
      <c r="H166" s="37"/>
      <c r="I166" s="28"/>
    </row>
    <row r="167" spans="1:9" s="8" customFormat="1" ht="16.5" customHeight="1" x14ac:dyDescent="0.25">
      <c r="A167" s="51"/>
      <c r="G167" s="27"/>
      <c r="H167" s="37"/>
      <c r="I167" s="28"/>
    </row>
    <row r="168" spans="1:9" s="8" customFormat="1" ht="16.5" customHeight="1" x14ac:dyDescent="0.25">
      <c r="A168" s="51"/>
      <c r="G168" s="27"/>
      <c r="H168" s="37"/>
      <c r="I168" s="28"/>
    </row>
    <row r="169" spans="1:9" s="8" customFormat="1" ht="16.5" customHeight="1" x14ac:dyDescent="0.25">
      <c r="A169" s="51"/>
      <c r="G169" s="27"/>
      <c r="H169" s="37"/>
      <c r="I169" s="28"/>
    </row>
    <row r="170" spans="1:9" s="8" customFormat="1" ht="16.5" customHeight="1" x14ac:dyDescent="0.25">
      <c r="A170" s="51"/>
      <c r="G170" s="27"/>
      <c r="H170" s="37"/>
      <c r="I170" s="28"/>
    </row>
    <row r="171" spans="1:9" s="8" customFormat="1" ht="16.5" customHeight="1" x14ac:dyDescent="0.25">
      <c r="A171" s="51"/>
      <c r="G171" s="27"/>
      <c r="H171" s="37"/>
      <c r="I171" s="28"/>
    </row>
    <row r="172" spans="1:9" s="8" customFormat="1" ht="16.5" customHeight="1" x14ac:dyDescent="0.25">
      <c r="A172" s="51"/>
      <c r="G172" s="27"/>
      <c r="H172" s="37"/>
      <c r="I172" s="28"/>
    </row>
    <row r="173" spans="1:9" s="8" customFormat="1" ht="16.5" customHeight="1" x14ac:dyDescent="0.25">
      <c r="A173" s="51"/>
      <c r="G173" s="27"/>
      <c r="H173" s="37"/>
      <c r="I173" s="28"/>
    </row>
    <row r="174" spans="1:9" s="8" customFormat="1" ht="16.5" customHeight="1" x14ac:dyDescent="0.25">
      <c r="A174" s="51"/>
      <c r="G174" s="27"/>
      <c r="H174" s="37"/>
      <c r="I174" s="28"/>
    </row>
    <row r="175" spans="1:9" s="8" customFormat="1" ht="16.5" customHeight="1" x14ac:dyDescent="0.25">
      <c r="A175" s="51"/>
      <c r="G175" s="27"/>
      <c r="H175" s="37"/>
      <c r="I175" s="28"/>
    </row>
    <row r="176" spans="1:9" s="8" customFormat="1" ht="16.5" customHeight="1" x14ac:dyDescent="0.25">
      <c r="A176" s="51"/>
      <c r="G176" s="27"/>
      <c r="H176" s="37"/>
      <c r="I176" s="28"/>
    </row>
    <row r="177" spans="1:9" s="8" customFormat="1" ht="16.5" customHeight="1" x14ac:dyDescent="0.25">
      <c r="A177" s="51"/>
      <c r="G177" s="27"/>
      <c r="H177" s="37"/>
      <c r="I177" s="28"/>
    </row>
    <row r="178" spans="1:9" s="8" customFormat="1" ht="16.5" customHeight="1" x14ac:dyDescent="0.25">
      <c r="A178" s="51"/>
      <c r="G178" s="27"/>
      <c r="H178" s="37"/>
      <c r="I178" s="28"/>
    </row>
    <row r="179" spans="1:9" s="8" customFormat="1" ht="16.5" customHeight="1" x14ac:dyDescent="0.25">
      <c r="A179" s="51"/>
      <c r="G179" s="27"/>
      <c r="H179" s="37"/>
      <c r="I179" s="28"/>
    </row>
    <row r="180" spans="1:9" s="8" customFormat="1" ht="16.5" customHeight="1" x14ac:dyDescent="0.25">
      <c r="A180" s="51"/>
      <c r="G180" s="27"/>
      <c r="H180" s="37"/>
      <c r="I180" s="28"/>
    </row>
    <row r="181" spans="1:9" s="8" customFormat="1" ht="16.5" customHeight="1" x14ac:dyDescent="0.25">
      <c r="A181" s="51"/>
      <c r="G181" s="27"/>
      <c r="H181" s="37"/>
      <c r="I181" s="28"/>
    </row>
    <row r="182" spans="1:9" s="8" customFormat="1" ht="16.5" customHeight="1" x14ac:dyDescent="0.25">
      <c r="A182" s="51"/>
      <c r="G182" s="27"/>
      <c r="H182" s="37"/>
      <c r="I182" s="28"/>
    </row>
    <row r="183" spans="1:9" s="8" customFormat="1" ht="16.5" customHeight="1" x14ac:dyDescent="0.25">
      <c r="A183" s="51"/>
      <c r="G183" s="27"/>
      <c r="H183" s="37"/>
      <c r="I183" s="28"/>
    </row>
    <row r="184" spans="1:9" s="8" customFormat="1" ht="16.5" customHeight="1" x14ac:dyDescent="0.25">
      <c r="A184" s="51"/>
      <c r="G184" s="27"/>
      <c r="H184" s="37"/>
      <c r="I184" s="28"/>
    </row>
    <row r="185" spans="1:9" s="8" customFormat="1" ht="16.5" customHeight="1" x14ac:dyDescent="0.25">
      <c r="A185" s="51"/>
      <c r="G185" s="27"/>
      <c r="H185" s="37"/>
      <c r="I185" s="28"/>
    </row>
    <row r="186" spans="1:9" s="8" customFormat="1" ht="16.5" customHeight="1" x14ac:dyDescent="0.25">
      <c r="A186" s="51"/>
      <c r="G186" s="27"/>
      <c r="H186" s="37"/>
      <c r="I186" s="28"/>
    </row>
    <row r="187" spans="1:9" s="8" customFormat="1" ht="16.5" customHeight="1" x14ac:dyDescent="0.25">
      <c r="A187" s="51"/>
      <c r="G187" s="27"/>
      <c r="H187" s="37"/>
      <c r="I187" s="28"/>
    </row>
    <row r="188" spans="1:9" s="8" customFormat="1" ht="16.5" customHeight="1" x14ac:dyDescent="0.25">
      <c r="A188" s="51"/>
      <c r="G188" s="27"/>
      <c r="H188" s="37"/>
      <c r="I188" s="28"/>
    </row>
    <row r="189" spans="1:9" s="8" customFormat="1" ht="16.5" customHeight="1" x14ac:dyDescent="0.25">
      <c r="A189" s="51"/>
      <c r="G189" s="27"/>
      <c r="H189" s="37"/>
      <c r="I189" s="28"/>
    </row>
    <row r="190" spans="1:9" s="8" customFormat="1" ht="16.5" customHeight="1" x14ac:dyDescent="0.25">
      <c r="A190" s="51"/>
      <c r="G190" s="27"/>
      <c r="H190" s="37"/>
      <c r="I190" s="28"/>
    </row>
    <row r="191" spans="1:9" s="8" customFormat="1" ht="16.5" customHeight="1" x14ac:dyDescent="0.25">
      <c r="A191" s="51"/>
      <c r="G191" s="27"/>
      <c r="H191" s="37"/>
      <c r="I191" s="28"/>
    </row>
    <row r="192" spans="1:9" s="8" customFormat="1" ht="16.5" customHeight="1" x14ac:dyDescent="0.25">
      <c r="A192" s="51"/>
      <c r="G192" s="27"/>
      <c r="H192" s="37"/>
      <c r="I192" s="28"/>
    </row>
    <row r="193" spans="1:9" s="8" customFormat="1" ht="16.5" customHeight="1" x14ac:dyDescent="0.25">
      <c r="A193" s="51"/>
      <c r="G193" s="27"/>
      <c r="H193" s="37"/>
      <c r="I193" s="28"/>
    </row>
    <row r="194" spans="1:9" s="8" customFormat="1" ht="16.5" customHeight="1" x14ac:dyDescent="0.25">
      <c r="A194" s="51"/>
      <c r="G194" s="27"/>
      <c r="H194" s="37"/>
      <c r="I194" s="28"/>
    </row>
    <row r="195" spans="1:9" s="8" customFormat="1" ht="16.5" customHeight="1" x14ac:dyDescent="0.25">
      <c r="A195" s="51"/>
      <c r="G195" s="27"/>
      <c r="H195" s="37"/>
      <c r="I195" s="28"/>
    </row>
    <row r="196" spans="1:9" s="8" customFormat="1" ht="16.5" customHeight="1" x14ac:dyDescent="0.25">
      <c r="A196" s="51"/>
      <c r="G196" s="27"/>
      <c r="H196" s="37"/>
      <c r="I196" s="28"/>
    </row>
    <row r="197" spans="1:9" s="8" customFormat="1" ht="16.5" customHeight="1" x14ac:dyDescent="0.25">
      <c r="A197" s="51"/>
      <c r="G197" s="27"/>
      <c r="H197" s="37"/>
      <c r="I197" s="28"/>
    </row>
    <row r="198" spans="1:9" s="8" customFormat="1" ht="16.5" customHeight="1" x14ac:dyDescent="0.25">
      <c r="A198" s="51"/>
      <c r="G198" s="27"/>
      <c r="H198" s="37"/>
      <c r="I198" s="28"/>
    </row>
    <row r="199" spans="1:9" s="8" customFormat="1" ht="16.5" customHeight="1" x14ac:dyDescent="0.25">
      <c r="A199" s="51"/>
      <c r="G199" s="27"/>
      <c r="H199" s="37"/>
      <c r="I199" s="28"/>
    </row>
    <row r="200" spans="1:9" s="8" customFormat="1" ht="16.5" customHeight="1" x14ac:dyDescent="0.25">
      <c r="A200" s="51"/>
      <c r="G200" s="27"/>
      <c r="H200" s="37"/>
      <c r="I200" s="28"/>
    </row>
    <row r="201" spans="1:9" s="8" customFormat="1" ht="16.5" customHeight="1" x14ac:dyDescent="0.25">
      <c r="A201" s="51"/>
      <c r="G201" s="27"/>
      <c r="H201" s="37"/>
      <c r="I201" s="28"/>
    </row>
    <row r="202" spans="1:9" s="8" customFormat="1" ht="16.5" customHeight="1" x14ac:dyDescent="0.25">
      <c r="A202" s="51"/>
      <c r="G202" s="27"/>
      <c r="H202" s="37"/>
      <c r="I202" s="28"/>
    </row>
    <row r="203" spans="1:9" s="8" customFormat="1" ht="16.5" customHeight="1" x14ac:dyDescent="0.25">
      <c r="A203" s="51"/>
      <c r="G203" s="27"/>
      <c r="H203" s="37"/>
      <c r="I203" s="28"/>
    </row>
    <row r="204" spans="1:9" s="8" customFormat="1" ht="16.5" customHeight="1" x14ac:dyDescent="0.25">
      <c r="A204" s="51"/>
      <c r="G204" s="27"/>
      <c r="H204" s="37"/>
      <c r="I204" s="28"/>
    </row>
    <row r="205" spans="1:9" s="8" customFormat="1" ht="16.5" customHeight="1" x14ac:dyDescent="0.25">
      <c r="A205" s="51"/>
      <c r="G205" s="27"/>
      <c r="H205" s="37"/>
      <c r="I205" s="28"/>
    </row>
    <row r="206" spans="1:9" s="8" customFormat="1" ht="16.5" customHeight="1" x14ac:dyDescent="0.25">
      <c r="A206" s="51"/>
      <c r="G206" s="27"/>
      <c r="H206" s="37"/>
      <c r="I206" s="28"/>
    </row>
    <row r="207" spans="1:9" s="8" customFormat="1" ht="16.5" customHeight="1" x14ac:dyDescent="0.25">
      <c r="A207" s="51"/>
      <c r="G207" s="27"/>
      <c r="H207" s="37"/>
      <c r="I207" s="28"/>
    </row>
    <row r="208" spans="1:9" s="8" customFormat="1" ht="16.5" customHeight="1" x14ac:dyDescent="0.25">
      <c r="A208" s="51"/>
      <c r="G208" s="27"/>
      <c r="H208" s="37"/>
      <c r="I208" s="28"/>
    </row>
    <row r="209" spans="1:9" s="8" customFormat="1" ht="16.5" customHeight="1" x14ac:dyDescent="0.25">
      <c r="A209" s="51"/>
      <c r="G209" s="27"/>
      <c r="H209" s="37"/>
      <c r="I209" s="28"/>
    </row>
    <row r="210" spans="1:9" s="8" customFormat="1" ht="16.5" customHeight="1" x14ac:dyDescent="0.25">
      <c r="A210" s="51"/>
      <c r="G210" s="27"/>
      <c r="H210" s="37"/>
      <c r="I210" s="28"/>
    </row>
    <row r="211" spans="1:9" s="8" customFormat="1" ht="16.5" customHeight="1" x14ac:dyDescent="0.25">
      <c r="A211" s="51"/>
      <c r="G211" s="27"/>
      <c r="H211" s="37"/>
      <c r="I211" s="28"/>
    </row>
    <row r="212" spans="1:9" s="8" customFormat="1" ht="16.5" customHeight="1" x14ac:dyDescent="0.25">
      <c r="A212" s="51"/>
      <c r="G212" s="27"/>
      <c r="H212" s="37"/>
      <c r="I212" s="28"/>
    </row>
    <row r="213" spans="1:9" s="8" customFormat="1" ht="16.5" customHeight="1" x14ac:dyDescent="0.25">
      <c r="A213" s="51"/>
      <c r="G213" s="27"/>
      <c r="H213" s="37"/>
      <c r="I213" s="28"/>
    </row>
    <row r="214" spans="1:9" s="8" customFormat="1" ht="16.5" customHeight="1" x14ac:dyDescent="0.25">
      <c r="A214" s="51"/>
      <c r="G214" s="27"/>
      <c r="H214" s="37"/>
      <c r="I214" s="28"/>
    </row>
    <row r="215" spans="1:9" s="8" customFormat="1" ht="16.5" customHeight="1" x14ac:dyDescent="0.25">
      <c r="A215" s="51"/>
      <c r="G215" s="27"/>
      <c r="H215" s="37"/>
      <c r="I215" s="28"/>
    </row>
    <row r="216" spans="1:9" s="8" customFormat="1" ht="16.5" customHeight="1" x14ac:dyDescent="0.25">
      <c r="A216" s="51"/>
      <c r="G216" s="27"/>
      <c r="H216" s="37"/>
      <c r="I216" s="28"/>
    </row>
    <row r="217" spans="1:9" s="8" customFormat="1" ht="16.5" customHeight="1" x14ac:dyDescent="0.25">
      <c r="A217" s="51"/>
      <c r="G217" s="27"/>
      <c r="H217" s="37"/>
      <c r="I217" s="28"/>
    </row>
    <row r="218" spans="1:9" s="8" customFormat="1" ht="16.5" customHeight="1" x14ac:dyDescent="0.25">
      <c r="A218" s="51"/>
      <c r="G218" s="27"/>
      <c r="H218" s="37"/>
      <c r="I218" s="28"/>
    </row>
    <row r="219" spans="1:9" s="8" customFormat="1" ht="16.5" customHeight="1" x14ac:dyDescent="0.25">
      <c r="A219" s="51"/>
      <c r="G219" s="27"/>
      <c r="H219" s="37"/>
      <c r="I219" s="28"/>
    </row>
    <row r="220" spans="1:9" s="8" customFormat="1" ht="16.5" customHeight="1" x14ac:dyDescent="0.25">
      <c r="A220" s="51"/>
      <c r="G220" s="27"/>
      <c r="H220" s="37"/>
      <c r="I220" s="28"/>
    </row>
    <row r="221" spans="1:9" s="8" customFormat="1" ht="16.5" customHeight="1" x14ac:dyDescent="0.25">
      <c r="A221" s="51"/>
      <c r="G221" s="27"/>
      <c r="H221" s="37"/>
      <c r="I221" s="28"/>
    </row>
    <row r="222" spans="1:9" s="8" customFormat="1" ht="16.5" customHeight="1" x14ac:dyDescent="0.25">
      <c r="A222" s="51"/>
      <c r="G222" s="27"/>
      <c r="H222" s="37"/>
      <c r="I222" s="28"/>
    </row>
    <row r="223" spans="1:9" s="8" customFormat="1" ht="16.5" customHeight="1" x14ac:dyDescent="0.25">
      <c r="A223" s="51"/>
      <c r="G223" s="27"/>
      <c r="H223" s="37"/>
      <c r="I223" s="28"/>
    </row>
    <row r="224" spans="1:9" s="8" customFormat="1" ht="16.5" customHeight="1" x14ac:dyDescent="0.25">
      <c r="A224" s="51"/>
      <c r="G224" s="27"/>
      <c r="H224" s="37"/>
      <c r="I224" s="28"/>
    </row>
    <row r="225" spans="1:9" s="8" customFormat="1" ht="16.5" customHeight="1" x14ac:dyDescent="0.25">
      <c r="A225" s="51"/>
      <c r="G225" s="27"/>
      <c r="H225" s="37"/>
      <c r="I225" s="28"/>
    </row>
    <row r="226" spans="1:9" s="8" customFormat="1" ht="16.5" customHeight="1" x14ac:dyDescent="0.25">
      <c r="A226" s="51"/>
      <c r="G226" s="27"/>
      <c r="H226" s="37"/>
      <c r="I226" s="28"/>
    </row>
    <row r="227" spans="1:9" s="8" customFormat="1" ht="16.5" customHeight="1" x14ac:dyDescent="0.25">
      <c r="A227" s="51"/>
      <c r="G227" s="27"/>
      <c r="H227" s="37"/>
      <c r="I227" s="28"/>
    </row>
    <row r="228" spans="1:9" s="8" customFormat="1" ht="16.5" customHeight="1" x14ac:dyDescent="0.25">
      <c r="A228" s="51"/>
      <c r="G228" s="27"/>
      <c r="H228" s="37"/>
      <c r="I228" s="28"/>
    </row>
    <row r="229" spans="1:9" s="8" customFormat="1" ht="16.5" customHeight="1" x14ac:dyDescent="0.25">
      <c r="A229" s="51"/>
      <c r="G229" s="27"/>
      <c r="H229" s="37"/>
      <c r="I229" s="28"/>
    </row>
    <row r="230" spans="1:9" s="8" customFormat="1" ht="16.5" customHeight="1" x14ac:dyDescent="0.25">
      <c r="A230" s="51"/>
      <c r="G230" s="27"/>
      <c r="H230" s="37"/>
      <c r="I230" s="28"/>
    </row>
    <row r="231" spans="1:9" s="8" customFormat="1" ht="16.5" customHeight="1" x14ac:dyDescent="0.25">
      <c r="A231" s="51"/>
      <c r="G231" s="27"/>
      <c r="H231" s="37"/>
      <c r="I231" s="28"/>
    </row>
    <row r="232" spans="1:9" s="8" customFormat="1" ht="16.5" customHeight="1" x14ac:dyDescent="0.25">
      <c r="A232" s="51"/>
      <c r="G232" s="27"/>
      <c r="H232" s="37"/>
      <c r="I232" s="28"/>
    </row>
    <row r="233" spans="1:9" s="8" customFormat="1" ht="16.5" customHeight="1" x14ac:dyDescent="0.25">
      <c r="A233" s="51"/>
      <c r="G233" s="27"/>
      <c r="H233" s="37"/>
      <c r="I233" s="28"/>
    </row>
    <row r="234" spans="1:9" s="8" customFormat="1" ht="16.5" customHeight="1" x14ac:dyDescent="0.25">
      <c r="A234" s="51"/>
      <c r="G234" s="27"/>
      <c r="H234" s="37"/>
      <c r="I234" s="28"/>
    </row>
    <row r="235" spans="1:9" s="8" customFormat="1" ht="16.5" customHeight="1" x14ac:dyDescent="0.25">
      <c r="A235" s="51"/>
      <c r="G235" s="27"/>
      <c r="H235" s="37"/>
      <c r="I235" s="28"/>
    </row>
    <row r="236" spans="1:9" s="8" customFormat="1" ht="16.5" customHeight="1" x14ac:dyDescent="0.25">
      <c r="A236" s="51"/>
      <c r="G236" s="27"/>
      <c r="H236" s="37"/>
      <c r="I236" s="28"/>
    </row>
    <row r="237" spans="1:9" s="8" customFormat="1" ht="16.5" customHeight="1" x14ac:dyDescent="0.25">
      <c r="A237" s="51"/>
      <c r="G237" s="27"/>
      <c r="H237" s="37"/>
      <c r="I237" s="28"/>
    </row>
    <row r="238" spans="1:9" s="8" customFormat="1" ht="16.5" customHeight="1" x14ac:dyDescent="0.25">
      <c r="A238" s="51"/>
      <c r="G238" s="27"/>
      <c r="H238" s="37"/>
      <c r="I238" s="28"/>
    </row>
    <row r="239" spans="1:9" s="8" customFormat="1" ht="16.5" customHeight="1" x14ac:dyDescent="0.25">
      <c r="A239" s="51"/>
      <c r="G239" s="27"/>
      <c r="H239" s="37"/>
      <c r="I239" s="28"/>
    </row>
    <row r="240" spans="1:9" s="8" customFormat="1" ht="16.5" customHeight="1" x14ac:dyDescent="0.25">
      <c r="A240" s="51"/>
      <c r="G240" s="27"/>
      <c r="H240" s="37"/>
      <c r="I240" s="28"/>
    </row>
    <row r="241" spans="1:9" s="8" customFormat="1" ht="16.5" customHeight="1" x14ac:dyDescent="0.25">
      <c r="A241" s="51"/>
      <c r="G241" s="27"/>
      <c r="H241" s="37"/>
      <c r="I241" s="28"/>
    </row>
    <row r="242" spans="1:9" s="8" customFormat="1" ht="16.5" customHeight="1" x14ac:dyDescent="0.25">
      <c r="A242" s="51"/>
      <c r="G242" s="27"/>
      <c r="H242" s="37"/>
      <c r="I242" s="28"/>
    </row>
    <row r="243" spans="1:9" s="8" customFormat="1" ht="16.5" customHeight="1" x14ac:dyDescent="0.25">
      <c r="A243" s="51"/>
      <c r="G243" s="27"/>
      <c r="H243" s="37"/>
      <c r="I243" s="28"/>
    </row>
    <row r="244" spans="1:9" s="8" customFormat="1" ht="16.5" customHeight="1" x14ac:dyDescent="0.25">
      <c r="A244" s="51"/>
      <c r="G244" s="27"/>
      <c r="H244" s="37"/>
      <c r="I244" s="28"/>
    </row>
    <row r="245" spans="1:9" s="8" customFormat="1" ht="16.5" customHeight="1" x14ac:dyDescent="0.25">
      <c r="A245" s="51"/>
      <c r="G245" s="27"/>
      <c r="H245" s="37"/>
      <c r="I245" s="28"/>
    </row>
    <row r="246" spans="1:9" s="8" customFormat="1" ht="16.5" customHeight="1" x14ac:dyDescent="0.25">
      <c r="A246" s="51"/>
      <c r="G246" s="27"/>
      <c r="H246" s="37"/>
      <c r="I246" s="28"/>
    </row>
    <row r="247" spans="1:9" s="8" customFormat="1" ht="16.5" customHeight="1" x14ac:dyDescent="0.25">
      <c r="A247" s="51"/>
      <c r="G247" s="27"/>
      <c r="H247" s="37"/>
      <c r="I247" s="28"/>
    </row>
    <row r="248" spans="1:9" s="8" customFormat="1" ht="16.5" customHeight="1" x14ac:dyDescent="0.25">
      <c r="A248" s="51"/>
      <c r="G248" s="27"/>
      <c r="H248" s="37"/>
      <c r="I248" s="28"/>
    </row>
    <row r="249" spans="1:9" s="8" customFormat="1" ht="16.5" customHeight="1" x14ac:dyDescent="0.25">
      <c r="A249" s="51"/>
      <c r="G249" s="27"/>
      <c r="H249" s="37"/>
      <c r="I249" s="28"/>
    </row>
    <row r="250" spans="1:9" s="8" customFormat="1" ht="16.5" customHeight="1" x14ac:dyDescent="0.25">
      <c r="A250" s="51"/>
      <c r="G250" s="27"/>
      <c r="H250" s="37"/>
      <c r="I250" s="28"/>
    </row>
    <row r="251" spans="1:9" s="8" customFormat="1" ht="16.5" customHeight="1" x14ac:dyDescent="0.25">
      <c r="A251" s="51"/>
      <c r="G251" s="27"/>
      <c r="H251" s="37"/>
      <c r="I251" s="28"/>
    </row>
    <row r="252" spans="1:9" s="8" customFormat="1" ht="16.5" customHeight="1" x14ac:dyDescent="0.25">
      <c r="A252" s="51"/>
      <c r="G252" s="27"/>
      <c r="H252" s="37"/>
      <c r="I252" s="28"/>
    </row>
    <row r="253" spans="1:9" s="8" customFormat="1" ht="16.5" customHeight="1" x14ac:dyDescent="0.25">
      <c r="A253" s="51"/>
      <c r="G253" s="27"/>
      <c r="H253" s="37"/>
      <c r="I253" s="28"/>
    </row>
    <row r="254" spans="1:9" s="8" customFormat="1" ht="16.5" customHeight="1" x14ac:dyDescent="0.25">
      <c r="A254" s="51"/>
      <c r="G254" s="27"/>
      <c r="H254" s="37"/>
      <c r="I254" s="28"/>
    </row>
    <row r="255" spans="1:9" s="8" customFormat="1" ht="16.5" customHeight="1" x14ac:dyDescent="0.25">
      <c r="A255" s="51"/>
      <c r="G255" s="27"/>
      <c r="H255" s="37"/>
      <c r="I255" s="28"/>
    </row>
    <row r="256" spans="1:9" s="8" customFormat="1" ht="16.5" customHeight="1" x14ac:dyDescent="0.25">
      <c r="A256" s="51"/>
      <c r="G256" s="27"/>
      <c r="H256" s="37"/>
      <c r="I256" s="28"/>
    </row>
    <row r="257" spans="1:9" s="8" customFormat="1" ht="16.5" customHeight="1" x14ac:dyDescent="0.25">
      <c r="A257" s="51"/>
      <c r="G257" s="27"/>
      <c r="H257" s="37"/>
      <c r="I257" s="28"/>
    </row>
    <row r="258" spans="1:9" s="8" customFormat="1" ht="16.5" customHeight="1" x14ac:dyDescent="0.25">
      <c r="A258" s="51"/>
      <c r="G258" s="27"/>
      <c r="H258" s="37"/>
      <c r="I258" s="28"/>
    </row>
    <row r="259" spans="1:9" s="8" customFormat="1" ht="16.5" customHeight="1" x14ac:dyDescent="0.25">
      <c r="A259" s="51"/>
      <c r="G259" s="27"/>
      <c r="H259" s="37"/>
      <c r="I259" s="28"/>
    </row>
    <row r="260" spans="1:9" s="8" customFormat="1" ht="16.5" customHeight="1" x14ac:dyDescent="0.25">
      <c r="A260" s="51"/>
      <c r="G260" s="27"/>
      <c r="H260" s="37"/>
      <c r="I260" s="28"/>
    </row>
    <row r="261" spans="1:9" s="8" customFormat="1" ht="16.5" customHeight="1" x14ac:dyDescent="0.25">
      <c r="A261" s="51"/>
      <c r="G261" s="27"/>
      <c r="H261" s="37"/>
      <c r="I261" s="28"/>
    </row>
    <row r="262" spans="1:9" s="8" customFormat="1" ht="16.5" customHeight="1" x14ac:dyDescent="0.25">
      <c r="A262" s="51"/>
      <c r="G262" s="27"/>
      <c r="H262" s="37"/>
      <c r="I262" s="28"/>
    </row>
    <row r="263" spans="1:9" s="8" customFormat="1" ht="16.5" customHeight="1" x14ac:dyDescent="0.25">
      <c r="A263" s="51"/>
      <c r="G263" s="27"/>
      <c r="H263" s="37"/>
      <c r="I263" s="28"/>
    </row>
    <row r="264" spans="1:9" s="8" customFormat="1" ht="16.5" customHeight="1" x14ac:dyDescent="0.25">
      <c r="A264" s="51"/>
      <c r="G264" s="27"/>
      <c r="H264" s="37"/>
      <c r="I264" s="28"/>
    </row>
    <row r="265" spans="1:9" s="8" customFormat="1" ht="16.5" customHeight="1" x14ac:dyDescent="0.25">
      <c r="A265" s="51"/>
      <c r="G265" s="27"/>
      <c r="H265" s="37"/>
      <c r="I265" s="28"/>
    </row>
    <row r="266" spans="1:9" s="8" customFormat="1" ht="16.5" customHeight="1" x14ac:dyDescent="0.25">
      <c r="A266" s="51"/>
      <c r="G266" s="27"/>
      <c r="H266" s="37"/>
      <c r="I266" s="28"/>
    </row>
    <row r="267" spans="1:9" s="8" customFormat="1" ht="16.5" customHeight="1" x14ac:dyDescent="0.25">
      <c r="A267" s="51"/>
      <c r="G267" s="27"/>
      <c r="H267" s="37"/>
      <c r="I267" s="28"/>
    </row>
    <row r="268" spans="1:9" s="8" customFormat="1" ht="16.5" customHeight="1" x14ac:dyDescent="0.25">
      <c r="A268" s="51"/>
      <c r="G268" s="27"/>
      <c r="H268" s="37"/>
      <c r="I268" s="28"/>
    </row>
    <row r="269" spans="1:9" s="8" customFormat="1" ht="16.5" customHeight="1" x14ac:dyDescent="0.25">
      <c r="A269" s="51"/>
      <c r="G269" s="27"/>
      <c r="H269" s="37"/>
      <c r="I269" s="28"/>
    </row>
    <row r="270" spans="1:9" s="8" customFormat="1" ht="16.5" customHeight="1" x14ac:dyDescent="0.25">
      <c r="A270" s="51"/>
      <c r="G270" s="27"/>
      <c r="H270" s="37"/>
      <c r="I270" s="28"/>
    </row>
    <row r="271" spans="1:9" s="8" customFormat="1" ht="16.5" customHeight="1" x14ac:dyDescent="0.25">
      <c r="A271" s="51"/>
      <c r="G271" s="27"/>
      <c r="H271" s="37"/>
      <c r="I271" s="28"/>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14" activePane="bottomRight" state="frozen"/>
      <selection pane="topRight" activeCell="N1" sqref="N1"/>
      <selection pane="bottomLeft" activeCell="A7" sqref="A7"/>
      <selection pane="bottomRight" activeCell="S195" sqref="S195"/>
    </sheetView>
  </sheetViews>
  <sheetFormatPr baseColWidth="10" defaultRowHeight="15" x14ac:dyDescent="0.25"/>
  <cols>
    <col min="1" max="1" width="3.140625" style="65" customWidth="1"/>
    <col min="2" max="2" width="3" style="65" customWidth="1"/>
    <col min="3" max="3" width="13.85546875" style="65" customWidth="1"/>
    <col min="4" max="4" width="11" style="65" customWidth="1"/>
    <col min="5" max="5" width="13.28515625" style="65" customWidth="1"/>
    <col min="6" max="9" width="15.42578125" style="65" customWidth="1"/>
    <col min="10" max="10" width="14" style="65" customWidth="1"/>
    <col min="11" max="11" width="13" style="65" customWidth="1"/>
    <col min="12" max="12" width="13.5703125" style="65" customWidth="1"/>
    <col min="13" max="13" width="2.85546875" style="65" customWidth="1"/>
    <col min="14" max="14" width="3.5703125" customWidth="1"/>
  </cols>
  <sheetData>
    <row r="1" spans="1:13" s="8" customFormat="1" ht="28.5" customHeight="1" x14ac:dyDescent="0.25">
      <c r="A1" s="109"/>
      <c r="B1" s="51"/>
      <c r="C1" s="51"/>
      <c r="D1" s="51"/>
      <c r="E1" s="51"/>
      <c r="F1" s="51"/>
      <c r="G1" s="51"/>
      <c r="H1" s="51"/>
      <c r="I1" s="51"/>
      <c r="J1" s="51"/>
      <c r="K1" s="51"/>
      <c r="L1" s="51"/>
      <c r="M1" s="51"/>
    </row>
    <row r="2" spans="1:13" s="8" customFormat="1" ht="27" customHeight="1" thickBot="1" x14ac:dyDescent="0.3">
      <c r="A2" s="51"/>
      <c r="B2" s="51"/>
      <c r="C2" s="51"/>
      <c r="D2" s="51"/>
      <c r="E2" s="51"/>
      <c r="F2" s="51"/>
      <c r="G2" s="51"/>
      <c r="H2" s="51"/>
      <c r="I2" s="51"/>
      <c r="J2" s="51"/>
      <c r="K2" s="51"/>
      <c r="L2" s="51"/>
      <c r="M2" s="51"/>
    </row>
    <row r="3" spans="1:13" s="8" customFormat="1" ht="15.75" thickBot="1" x14ac:dyDescent="0.3">
      <c r="A3" s="51"/>
      <c r="B3" s="52"/>
      <c r="C3" s="53"/>
      <c r="D3" s="53"/>
      <c r="E3" s="53"/>
      <c r="F3" s="53"/>
      <c r="G3" s="53"/>
      <c r="H3" s="53"/>
      <c r="I3" s="53"/>
      <c r="J3" s="53"/>
      <c r="K3" s="53"/>
      <c r="L3" s="53"/>
      <c r="M3" s="54"/>
    </row>
    <row r="4" spans="1:13" s="8" customFormat="1" ht="36" x14ac:dyDescent="0.55000000000000004">
      <c r="A4" s="51"/>
      <c r="B4" s="55"/>
      <c r="C4" s="262"/>
      <c r="D4" s="263"/>
      <c r="E4" s="268" t="s">
        <v>107</v>
      </c>
      <c r="F4" s="268"/>
      <c r="G4" s="268"/>
      <c r="H4" s="268"/>
      <c r="I4" s="268"/>
      <c r="J4" s="268"/>
      <c r="K4" s="268"/>
      <c r="L4" s="269"/>
      <c r="M4" s="56"/>
    </row>
    <row r="5" spans="1:13" s="8" customFormat="1" ht="24" thickBot="1" x14ac:dyDescent="0.4">
      <c r="A5" s="51"/>
      <c r="B5" s="55"/>
      <c r="C5" s="264"/>
      <c r="D5" s="265"/>
      <c r="E5" s="266" t="s">
        <v>77</v>
      </c>
      <c r="F5" s="266"/>
      <c r="G5" s="266"/>
      <c r="H5" s="266"/>
      <c r="I5" s="266"/>
      <c r="J5" s="266"/>
      <c r="K5" s="266"/>
      <c r="L5" s="267"/>
      <c r="M5" s="56"/>
    </row>
    <row r="6" spans="1:13" s="8" customFormat="1" ht="6" customHeight="1" x14ac:dyDescent="0.25">
      <c r="A6" s="51"/>
      <c r="B6" s="55"/>
      <c r="C6" s="57"/>
      <c r="D6" s="57"/>
      <c r="E6" s="57"/>
      <c r="F6" s="57"/>
      <c r="G6" s="57"/>
      <c r="H6" s="57"/>
      <c r="I6" s="57"/>
      <c r="J6" s="57"/>
      <c r="K6" s="57"/>
      <c r="L6" s="57"/>
      <c r="M6" s="56"/>
    </row>
    <row r="7" spans="1:13" s="8" customFormat="1" ht="33.75" x14ac:dyDescent="0.5">
      <c r="A7" s="51"/>
      <c r="B7" s="55"/>
      <c r="C7" s="270" t="s">
        <v>65</v>
      </c>
      <c r="D7" s="270"/>
      <c r="E7" s="270"/>
      <c r="F7" s="270"/>
      <c r="G7" s="270"/>
      <c r="H7" s="270"/>
      <c r="I7" s="270"/>
      <c r="J7" s="270"/>
      <c r="K7" s="270"/>
      <c r="L7" s="270"/>
      <c r="M7" s="56"/>
    </row>
    <row r="8" spans="1:13" s="8" customFormat="1" x14ac:dyDescent="0.25">
      <c r="A8" s="51"/>
      <c r="B8" s="55"/>
      <c r="C8" s="57"/>
      <c r="D8" s="57"/>
      <c r="E8" s="57"/>
      <c r="F8" s="57"/>
      <c r="G8" s="57"/>
      <c r="H8" s="57"/>
      <c r="I8" s="57"/>
      <c r="J8" s="57"/>
      <c r="K8" s="57"/>
      <c r="L8" s="57"/>
      <c r="M8" s="56"/>
    </row>
    <row r="9" spans="1:13" s="8" customFormat="1" ht="18.75" x14ac:dyDescent="0.3">
      <c r="A9" s="51"/>
      <c r="B9" s="55"/>
      <c r="C9" s="58" t="s">
        <v>74</v>
      </c>
      <c r="D9" s="59"/>
      <c r="E9" s="59"/>
      <c r="F9" s="59"/>
      <c r="G9" s="59"/>
      <c r="H9" s="59"/>
      <c r="I9" s="59"/>
      <c r="J9" s="59"/>
      <c r="K9" s="59"/>
      <c r="L9" s="59"/>
      <c r="M9" s="56"/>
    </row>
    <row r="10" spans="1:13" s="8" customFormat="1" x14ac:dyDescent="0.25">
      <c r="A10" s="51"/>
      <c r="B10" s="55"/>
      <c r="C10" s="57"/>
      <c r="D10" s="57"/>
      <c r="E10" s="57"/>
      <c r="F10" s="57"/>
      <c r="G10" s="57"/>
      <c r="H10" s="57"/>
      <c r="I10" s="57"/>
      <c r="J10" s="57"/>
      <c r="K10" s="57"/>
      <c r="L10" s="57"/>
      <c r="M10" s="56"/>
    </row>
    <row r="11" spans="1:13" s="8" customFormat="1" x14ac:dyDescent="0.25">
      <c r="A11" s="51"/>
      <c r="B11" s="55"/>
      <c r="C11" s="57"/>
      <c r="D11" s="57"/>
      <c r="E11" s="57"/>
      <c r="F11" s="57"/>
      <c r="G11" s="57"/>
      <c r="H11" s="57"/>
      <c r="I11" s="57"/>
      <c r="J11" s="57"/>
      <c r="K11" s="57"/>
      <c r="L11" s="57"/>
      <c r="M11" s="56"/>
    </row>
    <row r="12" spans="1:13" s="8" customFormat="1" x14ac:dyDescent="0.25">
      <c r="A12" s="51"/>
      <c r="B12" s="55"/>
      <c r="C12" s="57"/>
      <c r="D12" s="57"/>
      <c r="E12" s="57"/>
      <c r="F12" s="57"/>
      <c r="G12" s="57"/>
      <c r="H12" s="57"/>
      <c r="I12" s="57"/>
      <c r="J12" s="57"/>
      <c r="K12" s="57"/>
      <c r="L12" s="57"/>
      <c r="M12" s="56"/>
    </row>
    <row r="13" spans="1:13" s="8" customFormat="1" x14ac:dyDescent="0.25">
      <c r="A13" s="51"/>
      <c r="B13" s="55"/>
      <c r="C13" s="57"/>
      <c r="D13" s="57"/>
      <c r="E13" s="57"/>
      <c r="F13" s="57"/>
      <c r="G13" s="57"/>
      <c r="H13" s="57"/>
      <c r="I13" s="57"/>
      <c r="J13" s="57"/>
      <c r="K13" s="57"/>
      <c r="L13" s="57"/>
      <c r="M13" s="56"/>
    </row>
    <row r="14" spans="1:13" s="8" customFormat="1" x14ac:dyDescent="0.25">
      <c r="A14" s="51"/>
      <c r="B14" s="55"/>
      <c r="C14" s="57"/>
      <c r="D14" s="57"/>
      <c r="E14" s="57" t="s">
        <v>63</v>
      </c>
      <c r="F14" s="57" t="s">
        <v>1</v>
      </c>
      <c r="G14" s="57"/>
      <c r="H14" s="57"/>
      <c r="I14" s="57"/>
      <c r="J14" s="57"/>
      <c r="K14" s="57"/>
      <c r="L14" s="57"/>
      <c r="M14" s="56"/>
    </row>
    <row r="15" spans="1:13" s="8" customFormat="1" x14ac:dyDescent="0.25">
      <c r="A15" s="51"/>
      <c r="B15" s="55"/>
      <c r="C15" s="57"/>
      <c r="D15" s="57" t="s">
        <v>64</v>
      </c>
      <c r="E15" s="57">
        <v>100</v>
      </c>
      <c r="F15" s="60">
        <f>AUTODIAGNÓSTICO!I6</f>
        <v>71.573770491803273</v>
      </c>
      <c r="G15" s="57"/>
      <c r="H15" s="57"/>
      <c r="I15" s="57"/>
      <c r="J15" s="57"/>
      <c r="K15" s="57"/>
      <c r="L15" s="57"/>
      <c r="M15" s="56"/>
    </row>
    <row r="16" spans="1:13" s="8" customFormat="1" x14ac:dyDescent="0.25">
      <c r="A16" s="51"/>
      <c r="B16" s="55"/>
      <c r="C16" s="57"/>
      <c r="D16" s="57"/>
      <c r="E16" s="57"/>
      <c r="F16" s="57"/>
      <c r="G16" s="57"/>
      <c r="H16" s="57"/>
      <c r="I16" s="57"/>
      <c r="J16" s="57"/>
      <c r="K16" s="57"/>
      <c r="L16" s="57"/>
      <c r="M16" s="56"/>
    </row>
    <row r="17" spans="1:13" s="8" customFormat="1" x14ac:dyDescent="0.25">
      <c r="A17" s="51"/>
      <c r="B17" s="55"/>
      <c r="C17" s="57"/>
      <c r="D17" s="57"/>
      <c r="E17" s="57"/>
      <c r="F17" s="57"/>
      <c r="G17" s="57"/>
      <c r="H17" s="57"/>
      <c r="I17" s="57"/>
      <c r="J17" s="57"/>
      <c r="K17" s="57"/>
      <c r="L17" s="57"/>
      <c r="M17" s="56"/>
    </row>
    <row r="18" spans="1:13" s="8" customFormat="1" x14ac:dyDescent="0.25">
      <c r="A18" s="51"/>
      <c r="B18" s="55"/>
      <c r="C18" s="57"/>
      <c r="D18" s="57"/>
      <c r="E18" s="57"/>
      <c r="F18" s="57"/>
      <c r="G18" s="57"/>
      <c r="H18" s="57"/>
      <c r="I18" s="57"/>
      <c r="J18" s="57"/>
      <c r="K18" s="57"/>
      <c r="L18" s="57"/>
      <c r="M18" s="56"/>
    </row>
    <row r="19" spans="1:13" s="8" customFormat="1" x14ac:dyDescent="0.25">
      <c r="A19" s="51"/>
      <c r="B19" s="55"/>
      <c r="C19" s="57"/>
      <c r="D19" s="57"/>
      <c r="E19" s="57"/>
      <c r="F19" s="57"/>
      <c r="G19" s="57"/>
      <c r="H19" s="57"/>
      <c r="I19" s="57"/>
      <c r="J19" s="57"/>
      <c r="K19" s="57"/>
      <c r="L19" s="57"/>
      <c r="M19" s="56"/>
    </row>
    <row r="20" spans="1:13" s="8" customFormat="1" x14ac:dyDescent="0.25">
      <c r="A20" s="51"/>
      <c r="B20" s="55"/>
      <c r="C20" s="57"/>
      <c r="D20" s="57"/>
      <c r="E20" s="57"/>
      <c r="F20" s="57"/>
      <c r="G20" s="57"/>
      <c r="H20" s="57"/>
      <c r="I20" s="57"/>
      <c r="J20" s="57"/>
      <c r="K20" s="57"/>
      <c r="L20" s="57"/>
      <c r="M20" s="56"/>
    </row>
    <row r="21" spans="1:13" s="8" customFormat="1" x14ac:dyDescent="0.25">
      <c r="A21" s="51"/>
      <c r="B21" s="55"/>
      <c r="C21" s="57"/>
      <c r="D21" s="57"/>
      <c r="E21" s="57"/>
      <c r="F21" s="57"/>
      <c r="G21" s="57"/>
      <c r="H21" s="57"/>
      <c r="I21" s="57"/>
      <c r="J21" s="57"/>
      <c r="K21" s="57"/>
      <c r="L21" s="57"/>
      <c r="M21" s="56"/>
    </row>
    <row r="22" spans="1:13" s="8" customFormat="1" x14ac:dyDescent="0.25">
      <c r="A22" s="51"/>
      <c r="B22" s="55"/>
      <c r="C22" s="57"/>
      <c r="D22" s="57"/>
      <c r="E22" s="57"/>
      <c r="F22" s="57"/>
      <c r="G22" s="57"/>
      <c r="H22" s="57"/>
      <c r="I22" s="57"/>
      <c r="J22" s="57"/>
      <c r="K22" s="57"/>
      <c r="L22" s="57"/>
      <c r="M22" s="56"/>
    </row>
    <row r="23" spans="1:13" s="8" customFormat="1" x14ac:dyDescent="0.25">
      <c r="A23" s="51"/>
      <c r="B23" s="55"/>
      <c r="C23" s="57"/>
      <c r="D23" s="57"/>
      <c r="E23" s="57"/>
      <c r="F23" s="57"/>
      <c r="G23" s="57"/>
      <c r="H23" s="57"/>
      <c r="I23" s="57"/>
      <c r="J23" s="57"/>
      <c r="K23" s="57"/>
      <c r="L23" s="57"/>
      <c r="M23" s="56"/>
    </row>
    <row r="24" spans="1:13" s="8" customFormat="1" x14ac:dyDescent="0.25">
      <c r="A24" s="51"/>
      <c r="B24" s="55"/>
      <c r="C24" s="57"/>
      <c r="D24" s="57"/>
      <c r="E24" s="57"/>
      <c r="F24" s="57"/>
      <c r="G24" s="57"/>
      <c r="H24" s="57"/>
      <c r="I24" s="57"/>
      <c r="J24" s="57"/>
      <c r="K24" s="57"/>
      <c r="L24" s="57"/>
      <c r="M24" s="56"/>
    </row>
    <row r="25" spans="1:13" s="8" customFormat="1" x14ac:dyDescent="0.25">
      <c r="A25" s="51"/>
      <c r="B25" s="55"/>
      <c r="C25" s="57"/>
      <c r="D25" s="57"/>
      <c r="E25" s="57"/>
      <c r="F25" s="57"/>
      <c r="G25" s="57"/>
      <c r="H25" s="57"/>
      <c r="I25" s="57"/>
      <c r="J25" s="57"/>
      <c r="K25" s="57"/>
      <c r="L25" s="57"/>
      <c r="M25" s="56"/>
    </row>
    <row r="26" spans="1:13" s="8" customFormat="1" x14ac:dyDescent="0.25">
      <c r="A26" s="51"/>
      <c r="B26" s="55"/>
      <c r="C26" s="57"/>
      <c r="D26" s="57"/>
      <c r="E26" s="57"/>
      <c r="F26" s="57"/>
      <c r="G26" s="57"/>
      <c r="H26" s="57"/>
      <c r="I26" s="57"/>
      <c r="J26" s="57"/>
      <c r="K26" s="57"/>
      <c r="L26" s="57"/>
      <c r="M26" s="56"/>
    </row>
    <row r="27" spans="1:13" s="8" customFormat="1" x14ac:dyDescent="0.25">
      <c r="A27" s="51"/>
      <c r="B27" s="55"/>
      <c r="C27" s="57"/>
      <c r="D27" s="57"/>
      <c r="E27" s="57"/>
      <c r="F27" s="57"/>
      <c r="G27" s="57"/>
      <c r="H27" s="57"/>
      <c r="I27" s="57"/>
      <c r="J27" s="57"/>
      <c r="K27" s="57"/>
      <c r="L27" s="57"/>
      <c r="M27" s="56"/>
    </row>
    <row r="28" spans="1:13" s="8" customFormat="1" x14ac:dyDescent="0.25">
      <c r="A28" s="51"/>
      <c r="B28" s="55"/>
      <c r="C28" s="57"/>
      <c r="D28" s="57"/>
      <c r="E28" s="57"/>
      <c r="F28" s="57"/>
      <c r="G28" s="57"/>
      <c r="H28" s="57"/>
      <c r="I28" s="57"/>
      <c r="J28" s="57"/>
      <c r="K28" s="57"/>
      <c r="L28" s="57"/>
      <c r="M28" s="56"/>
    </row>
    <row r="29" spans="1:13" s="8" customFormat="1" x14ac:dyDescent="0.25">
      <c r="A29" s="51"/>
      <c r="B29" s="55"/>
      <c r="C29" s="57"/>
      <c r="D29" s="57"/>
      <c r="E29" s="57"/>
      <c r="F29" s="57"/>
      <c r="G29" s="57"/>
      <c r="H29" s="57"/>
      <c r="I29" s="57"/>
      <c r="J29" s="57"/>
      <c r="K29" s="57"/>
      <c r="L29" s="57"/>
      <c r="M29" s="56"/>
    </row>
    <row r="30" spans="1:13" s="8" customFormat="1" x14ac:dyDescent="0.25">
      <c r="A30" s="51"/>
      <c r="B30" s="55"/>
      <c r="C30" s="57"/>
      <c r="D30" s="57"/>
      <c r="E30" s="57"/>
      <c r="F30" s="57"/>
      <c r="G30" s="57"/>
      <c r="H30" s="57"/>
      <c r="I30" s="57"/>
      <c r="J30" s="57"/>
      <c r="K30" s="57"/>
      <c r="L30" s="57"/>
      <c r="M30" s="56"/>
    </row>
    <row r="31" spans="1:13" s="8" customFormat="1" x14ac:dyDescent="0.25">
      <c r="A31" s="51"/>
      <c r="B31" s="55"/>
      <c r="C31" s="57"/>
      <c r="D31" s="57"/>
      <c r="E31" s="57"/>
      <c r="F31" s="57"/>
      <c r="G31" s="57"/>
      <c r="H31" s="57"/>
      <c r="I31" s="57"/>
      <c r="J31" s="57"/>
      <c r="K31" s="57"/>
      <c r="L31" s="57"/>
      <c r="M31" s="56"/>
    </row>
    <row r="32" spans="1:13" s="8" customFormat="1" ht="18.75" x14ac:dyDescent="0.3">
      <c r="A32" s="51"/>
      <c r="B32" s="55"/>
      <c r="C32" s="58" t="s">
        <v>66</v>
      </c>
      <c r="D32" s="59"/>
      <c r="E32" s="59"/>
      <c r="F32" s="59"/>
      <c r="G32" s="59"/>
      <c r="H32" s="59"/>
      <c r="I32" s="59"/>
      <c r="J32" s="59"/>
      <c r="K32" s="59"/>
      <c r="L32" s="59"/>
      <c r="M32" s="56"/>
    </row>
    <row r="33" spans="1:13" s="8" customFormat="1" x14ac:dyDescent="0.25">
      <c r="A33" s="51"/>
      <c r="B33" s="55"/>
      <c r="C33" s="57"/>
      <c r="D33" s="57"/>
      <c r="E33" s="57"/>
      <c r="F33" s="57"/>
      <c r="G33" s="57"/>
      <c r="H33" s="57"/>
      <c r="I33" s="57"/>
      <c r="J33" s="57"/>
      <c r="K33" s="57"/>
      <c r="L33" s="57"/>
      <c r="M33" s="56"/>
    </row>
    <row r="34" spans="1:13" s="8" customFormat="1" x14ac:dyDescent="0.25">
      <c r="A34" s="51"/>
      <c r="B34" s="55"/>
      <c r="C34" s="57"/>
      <c r="D34" s="57"/>
      <c r="E34" s="57" t="s">
        <v>67</v>
      </c>
      <c r="F34" s="57" t="s">
        <v>68</v>
      </c>
      <c r="G34" s="57"/>
      <c r="H34" s="57"/>
      <c r="I34" s="57"/>
      <c r="J34" s="57"/>
      <c r="K34" s="57"/>
      <c r="L34" s="57"/>
      <c r="M34" s="56"/>
    </row>
    <row r="35" spans="1:13" s="8" customFormat="1" x14ac:dyDescent="0.25">
      <c r="A35" s="51"/>
      <c r="B35" s="55"/>
      <c r="C35" s="57"/>
      <c r="D35" s="57" t="str">
        <f>AUTODIAGNÓSTICO!B9</f>
        <v>PLANEAR</v>
      </c>
      <c r="E35" s="57">
        <v>100</v>
      </c>
      <c r="F35" s="57">
        <f>AUTODIAGNÓSTICO!D9</f>
        <v>74.257142857142853</v>
      </c>
      <c r="G35" s="57"/>
      <c r="H35" s="57"/>
      <c r="I35" s="57"/>
      <c r="J35" s="57"/>
      <c r="K35" s="57"/>
      <c r="L35" s="57"/>
      <c r="M35" s="56"/>
    </row>
    <row r="36" spans="1:13" s="8" customFormat="1" x14ac:dyDescent="0.25">
      <c r="A36" s="51"/>
      <c r="B36" s="55"/>
      <c r="C36" s="57"/>
      <c r="D36" s="57" t="str">
        <f>AUTODIAGNÓSTICO!B28</f>
        <v>EJECUTAR</v>
      </c>
      <c r="E36" s="57">
        <v>100</v>
      </c>
      <c r="F36" s="57">
        <f>AUTODIAGNÓSTICO!D28</f>
        <v>72.642857142857139</v>
      </c>
      <c r="G36" s="57"/>
      <c r="H36" s="57"/>
      <c r="I36" s="57"/>
      <c r="J36" s="57"/>
      <c r="K36" s="57"/>
      <c r="L36" s="57"/>
      <c r="M36" s="56"/>
    </row>
    <row r="37" spans="1:13" s="8" customFormat="1" x14ac:dyDescent="0.25">
      <c r="A37" s="51"/>
      <c r="B37" s="55"/>
      <c r="C37" s="57"/>
      <c r="D37" s="57" t="str">
        <f>AUTODIAGNÓSTICO!B56</f>
        <v>VERIFICAR</v>
      </c>
      <c r="E37" s="57">
        <v>100</v>
      </c>
      <c r="F37" s="57">
        <f>AUTODIAGNÓSTICO!D56</f>
        <v>68.333333333333329</v>
      </c>
      <c r="G37" s="57"/>
      <c r="H37" s="57"/>
      <c r="I37" s="57"/>
      <c r="J37" s="57"/>
      <c r="K37" s="57"/>
      <c r="L37" s="57"/>
      <c r="M37" s="56"/>
    </row>
    <row r="38" spans="1:13" s="8" customFormat="1" x14ac:dyDescent="0.25">
      <c r="A38" s="51"/>
      <c r="B38" s="55"/>
      <c r="C38" s="57"/>
      <c r="D38" s="57" t="str">
        <f>AUTODIAGNÓSTICO!B65</f>
        <v>ACTUAR</v>
      </c>
      <c r="E38" s="57">
        <v>100</v>
      </c>
      <c r="F38" s="57">
        <f>AUTODIAGNÓSTICO!D65</f>
        <v>69</v>
      </c>
      <c r="G38" s="57"/>
      <c r="H38" s="57"/>
      <c r="I38" s="57"/>
      <c r="J38" s="57"/>
      <c r="K38" s="57"/>
      <c r="L38" s="57"/>
      <c r="M38" s="56"/>
    </row>
    <row r="39" spans="1:13" s="8" customFormat="1" x14ac:dyDescent="0.25">
      <c r="A39" s="51"/>
      <c r="B39" s="55"/>
      <c r="C39" s="57"/>
      <c r="D39" s="57"/>
      <c r="E39" s="57"/>
      <c r="F39" s="57"/>
      <c r="G39" s="57"/>
      <c r="H39" s="57"/>
      <c r="I39" s="57"/>
      <c r="J39" s="57"/>
      <c r="K39" s="57"/>
      <c r="L39" s="57"/>
      <c r="M39" s="56"/>
    </row>
    <row r="40" spans="1:13" s="8" customFormat="1" x14ac:dyDescent="0.25">
      <c r="A40" s="51"/>
      <c r="B40" s="55"/>
      <c r="C40" s="57"/>
      <c r="D40" s="57"/>
      <c r="E40" s="57"/>
      <c r="F40" s="57"/>
      <c r="G40" s="57"/>
      <c r="H40" s="57"/>
      <c r="I40" s="57"/>
      <c r="J40" s="57"/>
      <c r="K40" s="57"/>
      <c r="L40" s="57"/>
      <c r="M40" s="56"/>
    </row>
    <row r="41" spans="1:13" s="8" customFormat="1" x14ac:dyDescent="0.25">
      <c r="A41" s="51"/>
      <c r="B41" s="55"/>
      <c r="C41" s="57"/>
      <c r="D41" s="57"/>
      <c r="E41" s="57"/>
      <c r="F41" s="57"/>
      <c r="G41" s="57"/>
      <c r="H41" s="57"/>
      <c r="I41" s="57"/>
      <c r="J41" s="57"/>
      <c r="K41" s="57"/>
      <c r="L41" s="57"/>
      <c r="M41" s="56"/>
    </row>
    <row r="42" spans="1:13" s="8" customFormat="1" x14ac:dyDescent="0.25">
      <c r="A42" s="51"/>
      <c r="B42" s="55"/>
      <c r="C42" s="57"/>
      <c r="D42" s="57"/>
      <c r="E42" s="57"/>
      <c r="F42" s="57"/>
      <c r="G42" s="57"/>
      <c r="H42" s="57"/>
      <c r="I42" s="57"/>
      <c r="J42" s="57"/>
      <c r="K42" s="57"/>
      <c r="L42" s="57"/>
      <c r="M42" s="56"/>
    </row>
    <row r="43" spans="1:13" s="8" customFormat="1" x14ac:dyDescent="0.25">
      <c r="A43" s="51"/>
      <c r="B43" s="55"/>
      <c r="C43" s="57"/>
      <c r="D43" s="57"/>
      <c r="E43" s="57"/>
      <c r="F43" s="57"/>
      <c r="G43" s="57"/>
      <c r="H43" s="57"/>
      <c r="I43" s="57"/>
      <c r="J43" s="57"/>
      <c r="K43" s="57"/>
      <c r="L43" s="57"/>
      <c r="M43" s="56"/>
    </row>
    <row r="44" spans="1:13" s="8" customFormat="1" x14ac:dyDescent="0.25">
      <c r="A44" s="51"/>
      <c r="B44" s="55"/>
      <c r="C44" s="57"/>
      <c r="D44" s="57"/>
      <c r="E44" s="57"/>
      <c r="F44" s="57"/>
      <c r="G44" s="57"/>
      <c r="H44" s="57"/>
      <c r="I44" s="57"/>
      <c r="J44" s="57"/>
      <c r="K44" s="57"/>
      <c r="L44" s="57"/>
      <c r="M44" s="56"/>
    </row>
    <row r="45" spans="1:13" s="8" customFormat="1" x14ac:dyDescent="0.25">
      <c r="A45" s="51"/>
      <c r="B45" s="55"/>
      <c r="C45" s="57"/>
      <c r="D45" s="57"/>
      <c r="E45" s="57"/>
      <c r="F45" s="57"/>
      <c r="G45" s="57"/>
      <c r="H45" s="57"/>
      <c r="I45" s="57"/>
      <c r="J45" s="57"/>
      <c r="K45" s="57"/>
      <c r="L45" s="57"/>
      <c r="M45" s="56"/>
    </row>
    <row r="46" spans="1:13" s="8" customFormat="1" x14ac:dyDescent="0.25">
      <c r="A46" s="51"/>
      <c r="B46" s="55"/>
      <c r="C46" s="57"/>
      <c r="D46" s="57"/>
      <c r="E46" s="57"/>
      <c r="F46" s="57"/>
      <c r="G46" s="57"/>
      <c r="H46" s="57"/>
      <c r="I46" s="57"/>
      <c r="J46" s="57"/>
      <c r="K46" s="57"/>
      <c r="L46" s="57"/>
      <c r="M46" s="56"/>
    </row>
    <row r="47" spans="1:13" s="8" customFormat="1" x14ac:dyDescent="0.25">
      <c r="A47" s="51"/>
      <c r="B47" s="55"/>
      <c r="C47" s="57"/>
      <c r="D47" s="57"/>
      <c r="E47" s="57"/>
      <c r="F47" s="57"/>
      <c r="G47" s="57"/>
      <c r="H47" s="57"/>
      <c r="I47" s="57"/>
      <c r="J47" s="57"/>
      <c r="K47" s="57"/>
      <c r="L47" s="57"/>
      <c r="M47" s="56"/>
    </row>
    <row r="48" spans="1:13" s="8" customFormat="1" x14ac:dyDescent="0.25">
      <c r="A48" s="51"/>
      <c r="B48" s="55"/>
      <c r="C48" s="57"/>
      <c r="D48" s="57"/>
      <c r="E48" s="57"/>
      <c r="F48" s="57"/>
      <c r="G48" s="57"/>
      <c r="H48" s="57"/>
      <c r="I48" s="57"/>
      <c r="J48" s="57"/>
      <c r="K48" s="57"/>
      <c r="L48" s="57"/>
      <c r="M48" s="56"/>
    </row>
    <row r="49" spans="1:13" s="8" customFormat="1" x14ac:dyDescent="0.25">
      <c r="A49" s="51"/>
      <c r="B49" s="55"/>
      <c r="C49" s="57"/>
      <c r="D49" s="57"/>
      <c r="E49" s="57"/>
      <c r="F49" s="57"/>
      <c r="G49" s="57"/>
      <c r="H49" s="57"/>
      <c r="I49" s="57"/>
      <c r="J49" s="57"/>
      <c r="K49" s="57"/>
      <c r="L49" s="57"/>
      <c r="M49" s="56"/>
    </row>
    <row r="50" spans="1:13" s="8" customFormat="1" x14ac:dyDescent="0.25">
      <c r="A50" s="51"/>
      <c r="B50" s="55"/>
      <c r="C50" s="57"/>
      <c r="D50" s="57"/>
      <c r="E50" s="57"/>
      <c r="F50" s="57"/>
      <c r="G50" s="57"/>
      <c r="H50" s="57"/>
      <c r="I50" s="57"/>
      <c r="J50" s="57"/>
      <c r="K50" s="57"/>
      <c r="L50" s="57"/>
      <c r="M50" s="56"/>
    </row>
    <row r="51" spans="1:13" s="8" customFormat="1" x14ac:dyDescent="0.25">
      <c r="A51" s="51"/>
      <c r="B51" s="55"/>
      <c r="C51" s="57"/>
      <c r="D51" s="57"/>
      <c r="E51" s="57"/>
      <c r="F51" s="57"/>
      <c r="G51" s="57"/>
      <c r="H51" s="57"/>
      <c r="I51" s="57"/>
      <c r="J51" s="57"/>
      <c r="K51" s="57"/>
      <c r="L51" s="57"/>
      <c r="M51" s="56"/>
    </row>
    <row r="52" spans="1:13" s="8" customFormat="1" x14ac:dyDescent="0.25">
      <c r="A52" s="51"/>
      <c r="B52" s="55"/>
      <c r="C52" s="57"/>
      <c r="D52" s="57"/>
      <c r="E52" s="57"/>
      <c r="F52" s="57"/>
      <c r="G52" s="57"/>
      <c r="H52" s="57"/>
      <c r="I52" s="57"/>
      <c r="J52" s="57"/>
      <c r="K52" s="57"/>
      <c r="L52" s="57"/>
      <c r="M52" s="56"/>
    </row>
    <row r="53" spans="1:13" s="8" customFormat="1" x14ac:dyDescent="0.25">
      <c r="A53" s="51"/>
      <c r="B53" s="55"/>
      <c r="C53" s="57"/>
      <c r="D53" s="57"/>
      <c r="E53" s="57"/>
      <c r="F53" s="57"/>
      <c r="G53" s="57"/>
      <c r="H53" s="57"/>
      <c r="I53" s="57"/>
      <c r="J53" s="57"/>
      <c r="K53" s="57"/>
      <c r="L53" s="57"/>
      <c r="M53" s="56"/>
    </row>
    <row r="54" spans="1:13" s="8" customFormat="1" ht="18.75" x14ac:dyDescent="0.3">
      <c r="A54" s="51"/>
      <c r="B54" s="55"/>
      <c r="C54" s="58" t="s">
        <v>69</v>
      </c>
      <c r="D54" s="59"/>
      <c r="E54" s="59"/>
      <c r="F54" s="59"/>
      <c r="G54" s="59"/>
      <c r="H54" s="59"/>
      <c r="I54" s="59"/>
      <c r="J54" s="59"/>
      <c r="K54" s="59"/>
      <c r="L54" s="59"/>
      <c r="M54" s="56"/>
    </row>
    <row r="55" spans="1:13" s="8" customFormat="1" x14ac:dyDescent="0.25">
      <c r="A55" s="51"/>
      <c r="B55" s="55"/>
      <c r="C55" s="57"/>
      <c r="D55" s="57"/>
      <c r="E55" s="57"/>
      <c r="F55" s="57"/>
      <c r="G55" s="57"/>
      <c r="H55" s="57"/>
      <c r="I55" s="57"/>
      <c r="J55" s="57"/>
      <c r="K55" s="57"/>
      <c r="L55" s="57"/>
      <c r="M55" s="56"/>
    </row>
    <row r="56" spans="1:13" s="8" customFormat="1" x14ac:dyDescent="0.25">
      <c r="A56" s="51"/>
      <c r="B56" s="55"/>
      <c r="C56" s="261" t="s">
        <v>70</v>
      </c>
      <c r="D56" s="261"/>
      <c r="E56" s="261"/>
      <c r="F56" s="261"/>
      <c r="G56" s="261"/>
      <c r="H56" s="261"/>
      <c r="I56" s="261"/>
      <c r="J56" s="261"/>
      <c r="K56" s="261"/>
      <c r="L56" s="261"/>
      <c r="M56" s="56"/>
    </row>
    <row r="57" spans="1:13" s="8" customFormat="1" x14ac:dyDescent="0.25">
      <c r="A57" s="51"/>
      <c r="B57" s="55"/>
      <c r="C57" s="111"/>
      <c r="D57" s="111"/>
      <c r="E57" s="111"/>
      <c r="F57" s="111"/>
      <c r="G57" s="111"/>
      <c r="H57" s="111"/>
      <c r="I57" s="111"/>
      <c r="J57" s="111"/>
      <c r="K57" s="57"/>
      <c r="L57" s="57"/>
      <c r="M57" s="56"/>
    </row>
    <row r="58" spans="1:13" s="8" customFormat="1" x14ac:dyDescent="0.25">
      <c r="A58" s="51"/>
      <c r="B58" s="55"/>
      <c r="C58" s="57"/>
      <c r="D58" s="57"/>
      <c r="E58" s="57"/>
      <c r="F58" s="57"/>
      <c r="G58" s="57"/>
      <c r="H58" s="57"/>
      <c r="I58" s="57"/>
      <c r="J58" s="57"/>
      <c r="K58" s="57"/>
      <c r="L58" s="57"/>
      <c r="M58" s="56"/>
    </row>
    <row r="59" spans="1:13" s="8" customFormat="1" x14ac:dyDescent="0.25">
      <c r="A59" s="51"/>
      <c r="B59" s="55"/>
      <c r="C59" s="57"/>
      <c r="D59" s="57"/>
      <c r="E59" s="57" t="s">
        <v>2</v>
      </c>
      <c r="F59" s="57" t="s">
        <v>63</v>
      </c>
      <c r="G59" s="57" t="s">
        <v>1</v>
      </c>
      <c r="H59" s="57"/>
      <c r="I59" s="57"/>
      <c r="J59" s="57"/>
      <c r="K59" s="57"/>
      <c r="L59" s="57"/>
      <c r="M59" s="56"/>
    </row>
    <row r="60" spans="1:13" s="8" customFormat="1" x14ac:dyDescent="0.25">
      <c r="A60" s="51"/>
      <c r="B60" s="55"/>
      <c r="C60" s="57"/>
      <c r="D60" s="57"/>
      <c r="E60" s="57" t="str">
        <f>AUTODIAGNÓSTICO!E9</f>
        <v>Sensibilizar frente al proceso de Rendición de Cuentas</v>
      </c>
      <c r="F60" s="57">
        <v>100</v>
      </c>
      <c r="G60" s="60">
        <f>AUTODIAGNÓSTICO!G9</f>
        <v>85</v>
      </c>
      <c r="H60" s="57"/>
      <c r="I60" s="57"/>
      <c r="J60" s="57"/>
      <c r="K60" s="57"/>
      <c r="L60" s="57"/>
      <c r="M60" s="56"/>
    </row>
    <row r="61" spans="1:13" s="8" customFormat="1" x14ac:dyDescent="0.25">
      <c r="A61" s="51"/>
      <c r="B61" s="55"/>
      <c r="C61" s="57"/>
      <c r="D61" s="57"/>
      <c r="E61" s="57" t="str">
        <f>AUTODIAGNÓSTICO!E10</f>
        <v>Analizar las debilidades y fortalezas para la rendicón de cuentas</v>
      </c>
      <c r="F61" s="57">
        <v>100</v>
      </c>
      <c r="G61" s="60">
        <f>AUTODIAGNÓSTICO!G10</f>
        <v>75</v>
      </c>
      <c r="H61" s="57"/>
      <c r="I61" s="57"/>
      <c r="J61" s="57"/>
      <c r="K61" s="57"/>
      <c r="L61" s="57"/>
      <c r="M61" s="56"/>
    </row>
    <row r="62" spans="1:13" s="8" customFormat="1" x14ac:dyDescent="0.25">
      <c r="A62" s="51"/>
      <c r="B62" s="55"/>
      <c r="C62" s="57"/>
      <c r="D62" s="57"/>
      <c r="E62" s="57" t="str">
        <f>AUTODIAGNÓSTICO!E13</f>
        <v>Identificar espacios de articulación y cooperación para la rendición de cuentas</v>
      </c>
      <c r="F62" s="57">
        <v>100</v>
      </c>
      <c r="G62" s="60">
        <f>AUTODIAGNÓSTICO!G13</f>
        <v>70</v>
      </c>
      <c r="H62" s="57"/>
      <c r="I62" s="57"/>
      <c r="J62" s="57"/>
      <c r="K62" s="57"/>
      <c r="L62" s="57"/>
      <c r="M62" s="56"/>
    </row>
    <row r="63" spans="1:13" s="8" customFormat="1" x14ac:dyDescent="0.25">
      <c r="A63" s="51"/>
      <c r="B63" s="55"/>
      <c r="C63" s="57"/>
      <c r="D63" s="57"/>
      <c r="E63" s="57" t="str">
        <f>AUTODIAGNÓSTICO!E15</f>
        <v>Construir la estrategia de rendición de cuentas
 Paso 1. 
Identificación de los espacios de diálogo en los que la entidad rendirá cuentas</v>
      </c>
      <c r="F63" s="57">
        <v>100</v>
      </c>
      <c r="G63" s="60">
        <f>AUTODIAGNÓSTICO!G15</f>
        <v>67</v>
      </c>
      <c r="H63" s="57"/>
      <c r="I63" s="57"/>
      <c r="J63" s="57"/>
      <c r="K63" s="57"/>
      <c r="L63" s="57"/>
      <c r="M63" s="56"/>
    </row>
    <row r="64" spans="1:13" s="8" customFormat="1" x14ac:dyDescent="0.25">
      <c r="A64" s="51"/>
      <c r="B64" s="55"/>
      <c r="C64" s="57"/>
      <c r="D64" s="57"/>
      <c r="E64" s="57" t="str">
        <f>AUTODIAGNÓSTICO!E21</f>
        <v>Construir la estrategia de rendición de cuentas 
 Paso 2. 
Definir la estrategia para implementar el ejercicio de rendición de cuentas</v>
      </c>
      <c r="F64" s="57">
        <v>100</v>
      </c>
      <c r="G64" s="60">
        <f>AUTODIAGNÓSTICO!G21</f>
        <v>74.285714285714292</v>
      </c>
      <c r="H64" s="57"/>
      <c r="I64" s="57"/>
      <c r="J64" s="57"/>
      <c r="K64" s="57"/>
      <c r="L64" s="57"/>
      <c r="M64" s="56"/>
    </row>
    <row r="65" spans="1:13" s="8" customFormat="1" x14ac:dyDescent="0.25">
      <c r="A65" s="51"/>
      <c r="B65" s="55"/>
      <c r="C65" s="57"/>
      <c r="D65" s="57"/>
      <c r="E65" s="57"/>
      <c r="F65" s="57"/>
      <c r="G65" s="57"/>
      <c r="H65" s="57"/>
      <c r="I65" s="57"/>
      <c r="J65" s="57"/>
      <c r="K65" s="57"/>
      <c r="L65" s="57"/>
      <c r="M65" s="56"/>
    </row>
    <row r="66" spans="1:13" s="8" customFormat="1" x14ac:dyDescent="0.25">
      <c r="A66" s="51"/>
      <c r="B66" s="55"/>
      <c r="C66" s="57"/>
      <c r="D66" s="57"/>
      <c r="E66" s="57"/>
      <c r="F66" s="57"/>
      <c r="G66" s="57"/>
      <c r="H66" s="57"/>
      <c r="I66" s="57"/>
      <c r="J66" s="57"/>
      <c r="K66" s="57"/>
      <c r="L66" s="57"/>
      <c r="M66" s="56"/>
    </row>
    <row r="67" spans="1:13" s="8" customFormat="1" x14ac:dyDescent="0.25">
      <c r="A67" s="51"/>
      <c r="B67" s="55"/>
      <c r="C67" s="57"/>
      <c r="D67" s="57"/>
      <c r="E67" s="57"/>
      <c r="F67" s="57"/>
      <c r="G67" s="57"/>
      <c r="H67" s="57"/>
      <c r="I67" s="57"/>
      <c r="J67" s="57"/>
      <c r="K67" s="57"/>
      <c r="L67" s="57"/>
      <c r="M67" s="56"/>
    </row>
    <row r="68" spans="1:13" s="8" customFormat="1" x14ac:dyDescent="0.25">
      <c r="A68" s="51"/>
      <c r="B68" s="55"/>
      <c r="C68" s="57"/>
      <c r="D68" s="57"/>
      <c r="E68" s="57"/>
      <c r="F68" s="57"/>
      <c r="G68" s="57"/>
      <c r="H68" s="57"/>
      <c r="I68" s="57"/>
      <c r="J68" s="57"/>
      <c r="K68" s="57"/>
      <c r="L68" s="57"/>
      <c r="M68" s="56"/>
    </row>
    <row r="69" spans="1:13" s="8" customFormat="1" x14ac:dyDescent="0.25">
      <c r="A69" s="51"/>
      <c r="B69" s="55"/>
      <c r="C69" s="57"/>
      <c r="D69" s="57"/>
      <c r="E69" s="57"/>
      <c r="F69" s="57"/>
      <c r="G69" s="57"/>
      <c r="H69" s="57"/>
      <c r="I69" s="57"/>
      <c r="J69" s="57"/>
      <c r="K69" s="57"/>
      <c r="L69" s="57"/>
      <c r="M69" s="56"/>
    </row>
    <row r="70" spans="1:13" s="8" customFormat="1" x14ac:dyDescent="0.25">
      <c r="A70" s="51"/>
      <c r="B70" s="55"/>
      <c r="C70" s="57"/>
      <c r="D70" s="57"/>
      <c r="E70" s="57"/>
      <c r="F70" s="57"/>
      <c r="G70" s="57"/>
      <c r="H70" s="57"/>
      <c r="I70" s="57"/>
      <c r="J70" s="57"/>
      <c r="K70" s="57"/>
      <c r="L70" s="57"/>
      <c r="M70" s="56"/>
    </row>
    <row r="71" spans="1:13" s="8" customFormat="1" x14ac:dyDescent="0.25">
      <c r="A71" s="51"/>
      <c r="B71" s="55"/>
      <c r="C71" s="57"/>
      <c r="D71" s="57"/>
      <c r="E71" s="57"/>
      <c r="F71" s="57"/>
      <c r="G71" s="57"/>
      <c r="H71" s="57"/>
      <c r="I71" s="57"/>
      <c r="J71" s="57"/>
      <c r="K71" s="57"/>
      <c r="L71" s="57"/>
      <c r="M71" s="56"/>
    </row>
    <row r="72" spans="1:13" s="8" customFormat="1" x14ac:dyDescent="0.25">
      <c r="A72" s="51"/>
      <c r="B72" s="55"/>
      <c r="C72" s="57"/>
      <c r="D72" s="57"/>
      <c r="E72" s="57"/>
      <c r="F72" s="57"/>
      <c r="G72" s="57"/>
      <c r="H72" s="57"/>
      <c r="I72" s="57"/>
      <c r="J72" s="57"/>
      <c r="K72" s="57"/>
      <c r="L72" s="57"/>
      <c r="M72" s="56"/>
    </row>
    <row r="73" spans="1:13" s="8" customFormat="1" x14ac:dyDescent="0.25">
      <c r="A73" s="51"/>
      <c r="B73" s="55"/>
      <c r="C73" s="57"/>
      <c r="D73" s="57"/>
      <c r="E73" s="57"/>
      <c r="F73" s="57"/>
      <c r="G73" s="57"/>
      <c r="H73" s="57"/>
      <c r="I73" s="57"/>
      <c r="J73" s="57"/>
      <c r="K73" s="57"/>
      <c r="L73" s="57"/>
      <c r="M73" s="56"/>
    </row>
    <row r="74" spans="1:13" s="8" customFormat="1" x14ac:dyDescent="0.25">
      <c r="A74" s="51"/>
      <c r="B74" s="55"/>
      <c r="C74" s="57"/>
      <c r="D74" s="57"/>
      <c r="E74" s="57"/>
      <c r="F74" s="57"/>
      <c r="G74" s="57"/>
      <c r="H74" s="57"/>
      <c r="I74" s="57"/>
      <c r="J74" s="57"/>
      <c r="K74" s="57"/>
      <c r="L74" s="57"/>
      <c r="M74" s="56"/>
    </row>
    <row r="75" spans="1:13" s="8" customFormat="1" x14ac:dyDescent="0.25">
      <c r="A75" s="51"/>
      <c r="B75" s="55"/>
      <c r="C75" s="57"/>
      <c r="D75" s="57"/>
      <c r="E75" s="57"/>
      <c r="F75" s="57"/>
      <c r="G75" s="57"/>
      <c r="H75" s="57"/>
      <c r="I75" s="57"/>
      <c r="J75" s="57"/>
      <c r="K75" s="57"/>
      <c r="L75" s="57"/>
      <c r="M75" s="56"/>
    </row>
    <row r="76" spans="1:13" s="8" customFormat="1" x14ac:dyDescent="0.25">
      <c r="A76" s="51"/>
      <c r="B76" s="55"/>
      <c r="C76" s="57"/>
      <c r="D76" s="57"/>
      <c r="E76" s="57"/>
      <c r="F76" s="57"/>
      <c r="G76" s="57"/>
      <c r="H76" s="57"/>
      <c r="I76" s="57"/>
      <c r="J76" s="57"/>
      <c r="K76" s="57"/>
      <c r="L76" s="57"/>
      <c r="M76" s="56"/>
    </row>
    <row r="77" spans="1:13" s="8" customFormat="1" x14ac:dyDescent="0.25">
      <c r="A77" s="51"/>
      <c r="B77" s="55"/>
      <c r="C77" s="57"/>
      <c r="D77" s="57"/>
      <c r="E77" s="57"/>
      <c r="F77" s="57"/>
      <c r="G77" s="57"/>
      <c r="H77" s="57"/>
      <c r="I77" s="57"/>
      <c r="J77" s="57"/>
      <c r="K77" s="57"/>
      <c r="L77" s="57"/>
      <c r="M77" s="56"/>
    </row>
    <row r="78" spans="1:13" s="8" customFormat="1" x14ac:dyDescent="0.25">
      <c r="A78" s="51"/>
      <c r="B78" s="55"/>
      <c r="C78" s="261" t="s">
        <v>71</v>
      </c>
      <c r="D78" s="261"/>
      <c r="E78" s="261"/>
      <c r="F78" s="261"/>
      <c r="G78" s="261"/>
      <c r="H78" s="261"/>
      <c r="I78" s="261"/>
      <c r="J78" s="261"/>
      <c r="K78" s="261"/>
      <c r="L78" s="261"/>
      <c r="M78" s="56"/>
    </row>
    <row r="79" spans="1:13" s="8" customFormat="1" x14ac:dyDescent="0.25">
      <c r="A79" s="51"/>
      <c r="B79" s="55"/>
      <c r="C79" s="57"/>
      <c r="D79" s="57"/>
      <c r="E79" s="57"/>
      <c r="F79" s="57"/>
      <c r="G79" s="57"/>
      <c r="H79" s="57"/>
      <c r="I79" s="57"/>
      <c r="J79" s="57"/>
      <c r="K79" s="57"/>
      <c r="L79" s="57"/>
      <c r="M79" s="56"/>
    </row>
    <row r="80" spans="1:13" s="8" customFormat="1" x14ac:dyDescent="0.25">
      <c r="A80" s="51"/>
      <c r="B80" s="55"/>
      <c r="C80" s="57"/>
      <c r="D80" s="57"/>
      <c r="E80" s="57" t="s">
        <v>2</v>
      </c>
      <c r="F80" s="57" t="s">
        <v>63</v>
      </c>
      <c r="G80" s="57" t="s">
        <v>1</v>
      </c>
      <c r="H80" s="57"/>
      <c r="I80" s="57"/>
      <c r="J80" s="57"/>
      <c r="K80" s="57"/>
      <c r="L80" s="57"/>
      <c r="M80" s="56"/>
    </row>
    <row r="81" spans="1:13" s="8" customFormat="1" x14ac:dyDescent="0.25">
      <c r="A81" s="51"/>
      <c r="B81" s="55"/>
      <c r="C81" s="57"/>
      <c r="D81" s="57"/>
      <c r="E81" s="57" t="str">
        <f>AUTODIAGNÓSTICO!E28</f>
        <v xml:space="preserve">Generación y análisis de la información para el diálogo en la rendición de cuentas en lenguaje claro </v>
      </c>
      <c r="F81" s="57">
        <v>100</v>
      </c>
      <c r="G81" s="57">
        <f>AUTODIAGNÓSTICO!G28</f>
        <v>71.428571428571431</v>
      </c>
      <c r="H81" s="57"/>
      <c r="I81" s="57"/>
      <c r="J81" s="57"/>
      <c r="K81" s="57"/>
      <c r="L81" s="57"/>
      <c r="M81" s="56"/>
    </row>
    <row r="82" spans="1:13" s="8" customFormat="1" x14ac:dyDescent="0.25">
      <c r="A82" s="51"/>
      <c r="B82" s="55"/>
      <c r="C82" s="57"/>
      <c r="D82" s="57"/>
      <c r="E82" s="57" t="str">
        <f>AUTODIAGNÓSTICO!E35</f>
        <v xml:space="preserve">Publicación de la información 
 a través de los diferentes canales de comunicación </v>
      </c>
      <c r="F82" s="57">
        <v>100</v>
      </c>
      <c r="G82" s="57">
        <f>AUTODIAGNÓSTICO!G35</f>
        <v>73.333333333333329</v>
      </c>
      <c r="H82" s="57"/>
      <c r="I82" s="57"/>
      <c r="J82" s="57"/>
      <c r="K82" s="57"/>
      <c r="L82" s="57"/>
      <c r="M82" s="56"/>
    </row>
    <row r="83" spans="1:13" s="8" customFormat="1" x14ac:dyDescent="0.25">
      <c r="A83" s="51"/>
      <c r="B83" s="55"/>
      <c r="C83" s="57"/>
      <c r="D83" s="57"/>
      <c r="E83" s="57" t="str">
        <f>AUTODIAGNÓSTICO!E38</f>
        <v>Preparar los espacios de diálogo</v>
      </c>
      <c r="F83" s="57">
        <v>100</v>
      </c>
      <c r="G83" s="57">
        <f>AUTODIAGNÓSTICO!G38</f>
        <v>71.666666666666671</v>
      </c>
      <c r="H83" s="57"/>
      <c r="I83" s="57"/>
      <c r="J83" s="57"/>
      <c r="K83" s="57"/>
      <c r="L83" s="57"/>
      <c r="M83" s="56"/>
    </row>
    <row r="84" spans="1:13" s="8" customFormat="1" x14ac:dyDescent="0.25">
      <c r="A84" s="51"/>
      <c r="B84" s="55"/>
      <c r="C84" s="57"/>
      <c r="D84" s="57"/>
      <c r="E84" s="57" t="str">
        <f>AUTODIAGNÓSTICO!E41</f>
        <v>Convocar a los ciudadanos y grupos de interés para participar en los espacios de diálogo para la rendición de cuentas</v>
      </c>
      <c r="F84" s="57">
        <v>100</v>
      </c>
      <c r="G84" s="57">
        <f>AUTODIAGNÓSTICO!G41</f>
        <v>76.666666666666671</v>
      </c>
      <c r="H84" s="57"/>
      <c r="I84" s="57"/>
      <c r="J84" s="57"/>
      <c r="K84" s="57"/>
      <c r="L84" s="57"/>
      <c r="M84" s="56"/>
    </row>
    <row r="85" spans="1:13" s="8" customFormat="1" x14ac:dyDescent="0.25">
      <c r="A85" s="51"/>
      <c r="B85" s="55"/>
      <c r="C85" s="57"/>
      <c r="D85" s="57"/>
      <c r="E85" s="57" t="str">
        <f>AUTODIAGNÓSTICO!E44</f>
        <v>Realizar espacios de diálogo  de rendición de cuentas</v>
      </c>
      <c r="F85" s="57">
        <v>100</v>
      </c>
      <c r="G85" s="61">
        <f>AUTODIAGNÓSTICO!G44</f>
        <v>72.416666666666671</v>
      </c>
      <c r="H85" s="57"/>
      <c r="I85" s="57"/>
      <c r="J85" s="57"/>
      <c r="K85" s="57"/>
      <c r="L85" s="57"/>
      <c r="M85" s="56"/>
    </row>
    <row r="86" spans="1:13" s="8" customFormat="1" x14ac:dyDescent="0.25">
      <c r="A86" s="51"/>
      <c r="B86" s="55"/>
      <c r="C86" s="57"/>
      <c r="D86" s="57"/>
      <c r="E86" s="57"/>
      <c r="F86" s="57"/>
      <c r="G86" s="57"/>
      <c r="H86" s="57"/>
      <c r="I86" s="57"/>
      <c r="J86" s="57"/>
      <c r="K86" s="57"/>
      <c r="L86" s="57"/>
      <c r="M86" s="56"/>
    </row>
    <row r="87" spans="1:13" s="8" customFormat="1" x14ac:dyDescent="0.25">
      <c r="A87" s="51"/>
      <c r="B87" s="55"/>
      <c r="C87" s="57"/>
      <c r="D87" s="57"/>
      <c r="E87" s="57"/>
      <c r="F87" s="57"/>
      <c r="G87" s="57"/>
      <c r="H87" s="57"/>
      <c r="I87" s="57"/>
      <c r="J87" s="57"/>
      <c r="K87" s="57"/>
      <c r="L87" s="57"/>
      <c r="M87" s="56"/>
    </row>
    <row r="88" spans="1:13" s="8" customFormat="1" x14ac:dyDescent="0.25">
      <c r="A88" s="51"/>
      <c r="B88" s="55"/>
      <c r="C88" s="57"/>
      <c r="D88" s="57"/>
      <c r="E88" s="57"/>
      <c r="F88" s="57"/>
      <c r="G88" s="57"/>
      <c r="H88" s="57"/>
      <c r="I88" s="57"/>
      <c r="J88" s="57"/>
      <c r="K88" s="57"/>
      <c r="L88" s="57"/>
      <c r="M88" s="56"/>
    </row>
    <row r="89" spans="1:13" s="8" customFormat="1" x14ac:dyDescent="0.25">
      <c r="A89" s="51"/>
      <c r="B89" s="55"/>
      <c r="C89" s="57"/>
      <c r="D89" s="57"/>
      <c r="E89" s="57"/>
      <c r="F89" s="57"/>
      <c r="G89" s="57"/>
      <c r="H89" s="57"/>
      <c r="I89" s="57"/>
      <c r="J89" s="57"/>
      <c r="K89" s="57"/>
      <c r="L89" s="57"/>
      <c r="M89" s="56"/>
    </row>
    <row r="90" spans="1:13" s="8" customFormat="1" x14ac:dyDescent="0.25">
      <c r="A90" s="51"/>
      <c r="B90" s="55"/>
      <c r="C90" s="57"/>
      <c r="D90" s="57"/>
      <c r="E90" s="57"/>
      <c r="F90" s="57"/>
      <c r="G90" s="57"/>
      <c r="H90" s="57"/>
      <c r="I90" s="57"/>
      <c r="J90" s="57"/>
      <c r="K90" s="57"/>
      <c r="L90" s="57"/>
      <c r="M90" s="56"/>
    </row>
    <row r="91" spans="1:13" s="8" customFormat="1" x14ac:dyDescent="0.25">
      <c r="A91" s="51"/>
      <c r="B91" s="55"/>
      <c r="C91" s="57"/>
      <c r="D91" s="57"/>
      <c r="E91" s="57"/>
      <c r="F91" s="57"/>
      <c r="G91" s="57"/>
      <c r="H91" s="57"/>
      <c r="I91" s="57"/>
      <c r="J91" s="57"/>
      <c r="K91" s="57"/>
      <c r="L91" s="57"/>
      <c r="M91" s="56"/>
    </row>
    <row r="92" spans="1:13" s="8" customFormat="1" x14ac:dyDescent="0.25">
      <c r="A92" s="51"/>
      <c r="B92" s="55"/>
      <c r="C92" s="57"/>
      <c r="D92" s="57"/>
      <c r="E92" s="57"/>
      <c r="F92" s="57"/>
      <c r="G92" s="57"/>
      <c r="H92" s="57"/>
      <c r="I92" s="57"/>
      <c r="J92" s="57"/>
      <c r="K92" s="57"/>
      <c r="L92" s="57"/>
      <c r="M92" s="56"/>
    </row>
    <row r="93" spans="1:13" s="8" customFormat="1" x14ac:dyDescent="0.25">
      <c r="A93" s="51"/>
      <c r="B93" s="55"/>
      <c r="C93" s="57"/>
      <c r="D93" s="57"/>
      <c r="E93" s="57"/>
      <c r="F93" s="57"/>
      <c r="G93" s="57"/>
      <c r="H93" s="57"/>
      <c r="I93" s="57"/>
      <c r="J93" s="57"/>
      <c r="K93" s="57"/>
      <c r="L93" s="57"/>
      <c r="M93" s="56"/>
    </row>
    <row r="94" spans="1:13" s="8" customFormat="1" x14ac:dyDescent="0.25">
      <c r="A94" s="51"/>
      <c r="B94" s="55"/>
      <c r="C94" s="57"/>
      <c r="D94" s="57"/>
      <c r="E94" s="57"/>
      <c r="F94" s="57"/>
      <c r="G94" s="57"/>
      <c r="H94" s="57"/>
      <c r="I94" s="57"/>
      <c r="J94" s="57"/>
      <c r="K94" s="57"/>
      <c r="L94" s="57"/>
      <c r="M94" s="56"/>
    </row>
    <row r="95" spans="1:13" s="8" customFormat="1" x14ac:dyDescent="0.25">
      <c r="A95" s="51"/>
      <c r="B95" s="55"/>
      <c r="C95" s="57"/>
      <c r="D95" s="57"/>
      <c r="E95" s="57"/>
      <c r="F95" s="57"/>
      <c r="G95" s="57"/>
      <c r="H95" s="57"/>
      <c r="I95" s="57"/>
      <c r="J95" s="57"/>
      <c r="K95" s="57"/>
      <c r="L95" s="57"/>
      <c r="M95" s="56"/>
    </row>
    <row r="96" spans="1:13" s="8" customFormat="1" x14ac:dyDescent="0.25">
      <c r="A96" s="51"/>
      <c r="B96" s="55"/>
      <c r="C96" s="57"/>
      <c r="D96" s="57"/>
      <c r="E96" s="57"/>
      <c r="F96" s="57"/>
      <c r="G96" s="57"/>
      <c r="H96" s="57"/>
      <c r="I96" s="57"/>
      <c r="J96" s="57"/>
      <c r="K96" s="57"/>
      <c r="L96" s="57"/>
      <c r="M96" s="56"/>
    </row>
    <row r="97" spans="1:13" s="8" customFormat="1" x14ac:dyDescent="0.25">
      <c r="A97" s="51"/>
      <c r="B97" s="55"/>
      <c r="C97" s="57"/>
      <c r="D97" s="57"/>
      <c r="E97" s="57"/>
      <c r="F97" s="57"/>
      <c r="G97" s="57"/>
      <c r="H97" s="57"/>
      <c r="I97" s="57"/>
      <c r="J97" s="57"/>
      <c r="K97" s="57"/>
      <c r="L97" s="57"/>
      <c r="M97" s="56"/>
    </row>
    <row r="98" spans="1:13" s="8" customFormat="1" x14ac:dyDescent="0.25">
      <c r="A98" s="51"/>
      <c r="B98" s="55"/>
      <c r="C98" s="57"/>
      <c r="D98" s="57"/>
      <c r="E98" s="57"/>
      <c r="F98" s="57"/>
      <c r="G98" s="57"/>
      <c r="H98" s="57"/>
      <c r="I98" s="57"/>
      <c r="J98" s="57"/>
      <c r="K98" s="57"/>
      <c r="L98" s="57"/>
      <c r="M98" s="56"/>
    </row>
    <row r="99" spans="1:13" s="8" customFormat="1" x14ac:dyDescent="0.25">
      <c r="A99" s="51"/>
      <c r="B99" s="55"/>
      <c r="C99" s="57"/>
      <c r="D99" s="57"/>
      <c r="E99" s="57"/>
      <c r="F99" s="57"/>
      <c r="G99" s="57"/>
      <c r="H99" s="57"/>
      <c r="I99" s="57"/>
      <c r="J99" s="57"/>
      <c r="K99" s="57"/>
      <c r="L99" s="57"/>
      <c r="M99" s="56"/>
    </row>
    <row r="100" spans="1:13" s="8" customFormat="1" x14ac:dyDescent="0.25">
      <c r="A100" s="51"/>
      <c r="B100" s="55"/>
      <c r="C100" s="57"/>
      <c r="D100" s="57"/>
      <c r="E100" s="57"/>
      <c r="F100" s="57"/>
      <c r="G100" s="57"/>
      <c r="H100" s="57"/>
      <c r="I100" s="57"/>
      <c r="J100" s="57"/>
      <c r="K100" s="57"/>
      <c r="L100" s="57"/>
      <c r="M100" s="56"/>
    </row>
    <row r="101" spans="1:13" s="8" customFormat="1" x14ac:dyDescent="0.25">
      <c r="A101" s="51"/>
      <c r="B101" s="55"/>
      <c r="C101" s="57"/>
      <c r="D101" s="57"/>
      <c r="E101" s="57"/>
      <c r="F101" s="57"/>
      <c r="G101" s="57"/>
      <c r="H101" s="57"/>
      <c r="I101" s="57"/>
      <c r="J101" s="57"/>
      <c r="K101" s="57"/>
      <c r="L101" s="57"/>
      <c r="M101" s="56"/>
    </row>
    <row r="102" spans="1:13" s="8" customFormat="1" x14ac:dyDescent="0.25">
      <c r="A102" s="51"/>
      <c r="B102" s="55"/>
      <c r="C102" s="261" t="s">
        <v>72</v>
      </c>
      <c r="D102" s="261"/>
      <c r="E102" s="261"/>
      <c r="F102" s="261"/>
      <c r="G102" s="261"/>
      <c r="H102" s="261"/>
      <c r="I102" s="261"/>
      <c r="J102" s="261"/>
      <c r="K102" s="261"/>
      <c r="L102" s="261"/>
      <c r="M102" s="56"/>
    </row>
    <row r="103" spans="1:13" s="8" customFormat="1" x14ac:dyDescent="0.25">
      <c r="A103" s="51"/>
      <c r="B103" s="55"/>
      <c r="C103" s="57"/>
      <c r="D103" s="57"/>
      <c r="E103" s="57"/>
      <c r="F103" s="57"/>
      <c r="G103" s="57"/>
      <c r="H103" s="57"/>
      <c r="I103" s="57"/>
      <c r="J103" s="57"/>
      <c r="K103" s="57"/>
      <c r="L103" s="57"/>
      <c r="M103" s="56"/>
    </row>
    <row r="104" spans="1:13" s="8" customFormat="1" x14ac:dyDescent="0.25">
      <c r="A104" s="51"/>
      <c r="B104" s="55"/>
      <c r="C104" s="57"/>
      <c r="D104" s="57" t="s">
        <v>2</v>
      </c>
      <c r="E104" s="57" t="s">
        <v>75</v>
      </c>
      <c r="F104" s="57" t="s">
        <v>1</v>
      </c>
      <c r="G104" s="57"/>
      <c r="H104" s="57"/>
      <c r="I104" s="57"/>
      <c r="J104" s="57"/>
      <c r="K104" s="57"/>
      <c r="L104" s="57"/>
      <c r="M104" s="56"/>
    </row>
    <row r="105" spans="1:13" s="8" customFormat="1" x14ac:dyDescent="0.25">
      <c r="A105" s="51"/>
      <c r="B105" s="55"/>
      <c r="C105" s="57"/>
      <c r="D105" s="57" t="str">
        <f>AUTODIAGNÓSTICO!E56</f>
        <v>Cuantificar el impacto de las acciones de rendición de cuentas para divulgarlos a la ciudadanía</v>
      </c>
      <c r="E105" s="57">
        <v>100</v>
      </c>
      <c r="F105" s="57">
        <f>AUTODIAGNÓSTICO!G56</f>
        <v>68.333333333333329</v>
      </c>
      <c r="G105" s="57"/>
      <c r="H105" s="57"/>
      <c r="I105" s="57"/>
      <c r="J105" s="57"/>
      <c r="K105" s="57"/>
      <c r="L105" s="57"/>
      <c r="M105" s="56"/>
    </row>
    <row r="106" spans="1:13" s="8" customFormat="1" x14ac:dyDescent="0.25">
      <c r="A106" s="51"/>
      <c r="B106" s="55"/>
      <c r="C106" s="57"/>
      <c r="D106" s="57"/>
      <c r="E106" s="57"/>
      <c r="F106" s="57"/>
      <c r="G106" s="57"/>
      <c r="H106" s="57"/>
      <c r="I106" s="57"/>
      <c r="J106" s="57"/>
      <c r="K106" s="57"/>
      <c r="L106" s="57"/>
      <c r="M106" s="56"/>
    </row>
    <row r="107" spans="1:13" s="8" customFormat="1" x14ac:dyDescent="0.25">
      <c r="A107" s="51"/>
      <c r="B107" s="55"/>
      <c r="C107" s="57"/>
      <c r="D107" s="57"/>
      <c r="E107" s="57"/>
      <c r="F107" s="57"/>
      <c r="G107" s="57"/>
      <c r="H107" s="57"/>
      <c r="I107" s="57"/>
      <c r="J107" s="57"/>
      <c r="K107" s="57"/>
      <c r="L107" s="57"/>
      <c r="M107" s="56"/>
    </row>
    <row r="108" spans="1:13" s="8" customFormat="1" x14ac:dyDescent="0.25">
      <c r="A108" s="51"/>
      <c r="B108" s="55"/>
      <c r="C108" s="57"/>
      <c r="D108" s="57"/>
      <c r="E108" s="57"/>
      <c r="F108" s="57"/>
      <c r="G108" s="57"/>
      <c r="H108" s="57"/>
      <c r="I108" s="57"/>
      <c r="J108" s="57"/>
      <c r="K108" s="57"/>
      <c r="L108" s="57"/>
      <c r="M108" s="56"/>
    </row>
    <row r="109" spans="1:13" s="8" customFormat="1" x14ac:dyDescent="0.25">
      <c r="A109" s="51"/>
      <c r="B109" s="55"/>
      <c r="C109" s="57"/>
      <c r="D109" s="57"/>
      <c r="E109" s="57"/>
      <c r="F109" s="57"/>
      <c r="G109" s="57"/>
      <c r="H109" s="57"/>
      <c r="I109" s="57"/>
      <c r="J109" s="57"/>
      <c r="K109" s="57"/>
      <c r="L109" s="57"/>
      <c r="M109" s="56"/>
    </row>
    <row r="110" spans="1:13" s="8" customFormat="1" x14ac:dyDescent="0.25">
      <c r="A110" s="51"/>
      <c r="B110" s="55"/>
      <c r="C110" s="57"/>
      <c r="D110" s="57"/>
      <c r="E110" s="57"/>
      <c r="F110" s="57"/>
      <c r="G110" s="57"/>
      <c r="H110" s="57"/>
      <c r="I110" s="57"/>
      <c r="J110" s="57"/>
      <c r="K110" s="57"/>
      <c r="L110" s="57"/>
      <c r="M110" s="56"/>
    </row>
    <row r="111" spans="1:13" s="8" customFormat="1" x14ac:dyDescent="0.25">
      <c r="A111" s="51"/>
      <c r="B111" s="55"/>
      <c r="C111" s="57"/>
      <c r="D111" s="57"/>
      <c r="E111" s="57"/>
      <c r="F111" s="57"/>
      <c r="G111" s="57"/>
      <c r="H111" s="57"/>
      <c r="I111" s="57"/>
      <c r="J111" s="57"/>
      <c r="K111" s="57"/>
      <c r="L111" s="57"/>
      <c r="M111" s="56"/>
    </row>
    <row r="112" spans="1:13" s="8" customFormat="1" x14ac:dyDescent="0.25">
      <c r="A112" s="51"/>
      <c r="B112" s="55"/>
      <c r="C112" s="57"/>
      <c r="D112" s="57"/>
      <c r="E112" s="57"/>
      <c r="F112" s="57"/>
      <c r="G112" s="57"/>
      <c r="H112" s="57"/>
      <c r="I112" s="57"/>
      <c r="J112" s="57"/>
      <c r="K112" s="57"/>
      <c r="L112" s="57"/>
      <c r="M112" s="56"/>
    </row>
    <row r="113" spans="1:13" s="8" customFormat="1" x14ac:dyDescent="0.25">
      <c r="A113" s="51"/>
      <c r="B113" s="55"/>
      <c r="C113" s="57"/>
      <c r="D113" s="57"/>
      <c r="E113" s="57"/>
      <c r="F113" s="57"/>
      <c r="G113" s="57"/>
      <c r="H113" s="57"/>
      <c r="I113" s="57"/>
      <c r="J113" s="57"/>
      <c r="K113" s="57"/>
      <c r="L113" s="57"/>
      <c r="M113" s="56"/>
    </row>
    <row r="114" spans="1:13" s="8" customFormat="1" x14ac:dyDescent="0.25">
      <c r="A114" s="51"/>
      <c r="B114" s="55"/>
      <c r="C114" s="57"/>
      <c r="D114" s="57"/>
      <c r="E114" s="57"/>
      <c r="F114" s="57"/>
      <c r="G114" s="57"/>
      <c r="H114" s="57"/>
      <c r="I114" s="57"/>
      <c r="J114" s="57"/>
      <c r="K114" s="57"/>
      <c r="L114" s="57"/>
      <c r="M114" s="56"/>
    </row>
    <row r="115" spans="1:13" s="8" customFormat="1" x14ac:dyDescent="0.25">
      <c r="A115" s="51"/>
      <c r="B115" s="55"/>
      <c r="C115" s="57"/>
      <c r="D115" s="57"/>
      <c r="E115" s="57"/>
      <c r="F115" s="57"/>
      <c r="G115" s="57"/>
      <c r="H115" s="57"/>
      <c r="I115" s="57"/>
      <c r="J115" s="57"/>
      <c r="K115" s="57"/>
      <c r="L115" s="57"/>
      <c r="M115" s="56"/>
    </row>
    <row r="116" spans="1:13" s="8" customFormat="1" x14ac:dyDescent="0.25">
      <c r="A116" s="51"/>
      <c r="B116" s="55"/>
      <c r="C116" s="57"/>
      <c r="D116" s="57"/>
      <c r="E116" s="57"/>
      <c r="F116" s="57"/>
      <c r="G116" s="57"/>
      <c r="H116" s="57"/>
      <c r="I116" s="57"/>
      <c r="J116" s="57"/>
      <c r="K116" s="57"/>
      <c r="L116" s="57"/>
      <c r="M116" s="56"/>
    </row>
    <row r="117" spans="1:13" s="8" customFormat="1" x14ac:dyDescent="0.25">
      <c r="A117" s="51"/>
      <c r="B117" s="55"/>
      <c r="C117" s="57"/>
      <c r="D117" s="57"/>
      <c r="E117" s="57"/>
      <c r="F117" s="57"/>
      <c r="G117" s="57"/>
      <c r="H117" s="57"/>
      <c r="I117" s="57"/>
      <c r="J117" s="57"/>
      <c r="K117" s="57"/>
      <c r="L117" s="57"/>
      <c r="M117" s="56"/>
    </row>
    <row r="118" spans="1:13" s="8" customFormat="1" x14ac:dyDescent="0.25">
      <c r="A118" s="51"/>
      <c r="B118" s="55"/>
      <c r="C118" s="57"/>
      <c r="D118" s="57"/>
      <c r="E118" s="57"/>
      <c r="F118" s="57"/>
      <c r="G118" s="57"/>
      <c r="H118" s="57"/>
      <c r="I118" s="57"/>
      <c r="J118" s="57"/>
      <c r="K118" s="57"/>
      <c r="L118" s="57"/>
      <c r="M118" s="56"/>
    </row>
    <row r="119" spans="1:13" s="8" customFormat="1" x14ac:dyDescent="0.25">
      <c r="A119" s="51"/>
      <c r="B119" s="55"/>
      <c r="C119" s="57"/>
      <c r="D119" s="57"/>
      <c r="E119" s="57"/>
      <c r="F119" s="57"/>
      <c r="G119" s="57"/>
      <c r="H119" s="57"/>
      <c r="I119" s="57"/>
      <c r="J119" s="57"/>
      <c r="K119" s="57"/>
      <c r="L119" s="57"/>
      <c r="M119" s="56"/>
    </row>
    <row r="120" spans="1:13" s="8" customFormat="1" x14ac:dyDescent="0.25">
      <c r="A120" s="51"/>
      <c r="B120" s="55"/>
      <c r="C120" s="57"/>
      <c r="D120" s="57"/>
      <c r="E120" s="57"/>
      <c r="F120" s="57"/>
      <c r="G120" s="57"/>
      <c r="H120" s="57"/>
      <c r="I120" s="57"/>
      <c r="J120" s="57"/>
      <c r="K120" s="57"/>
      <c r="L120" s="57"/>
      <c r="M120" s="56"/>
    </row>
    <row r="121" spans="1:13" s="8" customFormat="1" x14ac:dyDescent="0.25">
      <c r="A121" s="51"/>
      <c r="B121" s="55"/>
      <c r="C121" s="57"/>
      <c r="D121" s="57"/>
      <c r="E121" s="57"/>
      <c r="F121" s="57"/>
      <c r="G121" s="57"/>
      <c r="H121" s="57"/>
      <c r="I121" s="57"/>
      <c r="J121" s="57"/>
      <c r="K121" s="57"/>
      <c r="L121" s="57"/>
      <c r="M121" s="56"/>
    </row>
    <row r="122" spans="1:13" s="8" customFormat="1" x14ac:dyDescent="0.25">
      <c r="A122" s="51"/>
      <c r="B122" s="55"/>
      <c r="C122" s="57"/>
      <c r="D122" s="57"/>
      <c r="E122" s="57"/>
      <c r="F122" s="57"/>
      <c r="G122" s="57"/>
      <c r="H122" s="57"/>
      <c r="I122" s="57"/>
      <c r="J122" s="57"/>
      <c r="K122" s="57"/>
      <c r="L122" s="57"/>
      <c r="M122" s="56"/>
    </row>
    <row r="123" spans="1:13" s="8" customFormat="1" x14ac:dyDescent="0.25">
      <c r="A123" s="51"/>
      <c r="B123" s="55"/>
      <c r="C123" s="57"/>
      <c r="D123" s="57"/>
      <c r="E123" s="57"/>
      <c r="F123" s="57"/>
      <c r="G123" s="57"/>
      <c r="H123" s="57"/>
      <c r="I123" s="57"/>
      <c r="J123" s="57"/>
      <c r="K123" s="57"/>
      <c r="L123" s="57"/>
      <c r="M123" s="56"/>
    </row>
    <row r="124" spans="1:13" s="8" customFormat="1" x14ac:dyDescent="0.25">
      <c r="A124" s="51"/>
      <c r="B124" s="55"/>
      <c r="C124" s="57"/>
      <c r="D124" s="57"/>
      <c r="E124" s="57"/>
      <c r="F124" s="57"/>
      <c r="G124" s="57"/>
      <c r="H124" s="57"/>
      <c r="I124" s="57"/>
      <c r="J124" s="57"/>
      <c r="K124" s="57"/>
      <c r="L124" s="57"/>
      <c r="M124" s="56"/>
    </row>
    <row r="125" spans="1:13" s="8" customFormat="1" x14ac:dyDescent="0.25">
      <c r="A125" s="51"/>
      <c r="B125" s="55"/>
      <c r="C125" s="57"/>
      <c r="D125" s="57"/>
      <c r="E125" s="57"/>
      <c r="F125" s="57"/>
      <c r="G125" s="57"/>
      <c r="H125" s="57"/>
      <c r="I125" s="57"/>
      <c r="J125" s="57"/>
      <c r="K125" s="57"/>
      <c r="L125" s="57"/>
      <c r="M125" s="56"/>
    </row>
    <row r="126" spans="1:13" s="8" customFormat="1" x14ac:dyDescent="0.25">
      <c r="A126" s="51"/>
      <c r="B126" s="55"/>
      <c r="C126" s="57"/>
      <c r="D126" s="57"/>
      <c r="E126" s="57"/>
      <c r="F126" s="57"/>
      <c r="G126" s="57"/>
      <c r="H126" s="57"/>
      <c r="I126" s="57"/>
      <c r="J126" s="57"/>
      <c r="K126" s="57"/>
      <c r="L126" s="57"/>
      <c r="M126" s="56"/>
    </row>
    <row r="127" spans="1:13" s="8" customFormat="1" x14ac:dyDescent="0.25">
      <c r="A127" s="51"/>
      <c r="B127" s="55"/>
      <c r="C127" s="57"/>
      <c r="D127" s="57"/>
      <c r="E127" s="57"/>
      <c r="F127" s="57"/>
      <c r="G127" s="57"/>
      <c r="H127" s="57"/>
      <c r="I127" s="57"/>
      <c r="J127" s="57"/>
      <c r="K127" s="57"/>
      <c r="L127" s="57"/>
      <c r="M127" s="56"/>
    </row>
    <row r="128" spans="1:13" s="8" customFormat="1" x14ac:dyDescent="0.25">
      <c r="A128" s="51"/>
      <c r="B128" s="55"/>
      <c r="C128" s="261" t="s">
        <v>73</v>
      </c>
      <c r="D128" s="261"/>
      <c r="E128" s="261"/>
      <c r="F128" s="261"/>
      <c r="G128" s="261"/>
      <c r="H128" s="261"/>
      <c r="I128" s="261"/>
      <c r="J128" s="261"/>
      <c r="K128" s="261"/>
      <c r="L128" s="261"/>
      <c r="M128" s="56"/>
    </row>
    <row r="129" spans="1:13" s="8" customFormat="1" x14ac:dyDescent="0.25">
      <c r="A129" s="51"/>
      <c r="B129" s="55"/>
      <c r="C129" s="57"/>
      <c r="D129" s="57"/>
      <c r="E129" s="57"/>
      <c r="F129" s="57"/>
      <c r="G129" s="57"/>
      <c r="H129" s="57"/>
      <c r="I129" s="57"/>
      <c r="J129" s="57"/>
      <c r="K129" s="57"/>
      <c r="L129" s="57"/>
      <c r="M129" s="56"/>
    </row>
    <row r="130" spans="1:13" s="8" customFormat="1" x14ac:dyDescent="0.25">
      <c r="A130" s="51"/>
      <c r="B130" s="55"/>
      <c r="C130" s="57"/>
      <c r="D130" s="57"/>
      <c r="E130" s="57"/>
      <c r="F130" s="57"/>
      <c r="G130" s="57"/>
      <c r="H130" s="57"/>
      <c r="I130" s="57"/>
      <c r="J130" s="57"/>
      <c r="K130" s="57"/>
      <c r="L130" s="57"/>
      <c r="M130" s="56"/>
    </row>
    <row r="131" spans="1:13" s="8" customFormat="1" x14ac:dyDescent="0.25">
      <c r="A131" s="51"/>
      <c r="B131" s="55"/>
      <c r="C131" s="57"/>
      <c r="D131" s="57" t="s">
        <v>2</v>
      </c>
      <c r="E131" s="57" t="s">
        <v>75</v>
      </c>
      <c r="F131" s="57" t="s">
        <v>1</v>
      </c>
      <c r="G131" s="57"/>
      <c r="H131" s="57"/>
      <c r="I131" s="57"/>
      <c r="J131" s="57"/>
      <c r="K131" s="57"/>
      <c r="L131" s="57"/>
      <c r="M131" s="56"/>
    </row>
    <row r="132" spans="1:13" s="8" customFormat="1" x14ac:dyDescent="0.25">
      <c r="A132" s="51"/>
      <c r="B132" s="55"/>
      <c r="C132" s="57"/>
      <c r="D132" s="57" t="str">
        <f>AUTODIAGNÓSTICO!E65</f>
        <v>Establecer acciones de mejora del proceso de rendición de cuenta</v>
      </c>
      <c r="E132" s="57">
        <v>100</v>
      </c>
      <c r="F132" s="57">
        <f>AUTODIAGNÓSTICO!G65</f>
        <v>69</v>
      </c>
      <c r="G132" s="57"/>
      <c r="H132" s="57"/>
      <c r="I132" s="57"/>
      <c r="J132" s="57"/>
      <c r="K132" s="57"/>
      <c r="L132" s="57"/>
      <c r="M132" s="56"/>
    </row>
    <row r="133" spans="1:13" s="8" customFormat="1" x14ac:dyDescent="0.25">
      <c r="A133" s="51"/>
      <c r="B133" s="55"/>
      <c r="C133" s="57"/>
      <c r="D133" s="57"/>
      <c r="E133" s="57"/>
      <c r="F133" s="57"/>
      <c r="G133" s="57"/>
      <c r="H133" s="57"/>
      <c r="I133" s="57"/>
      <c r="J133" s="57"/>
      <c r="K133" s="57"/>
      <c r="L133" s="57"/>
      <c r="M133" s="56"/>
    </row>
    <row r="134" spans="1:13" s="8" customFormat="1" x14ac:dyDescent="0.25">
      <c r="A134" s="51"/>
      <c r="B134" s="55"/>
      <c r="C134" s="57"/>
      <c r="D134" s="57"/>
      <c r="E134" s="57"/>
      <c r="F134" s="57"/>
      <c r="G134" s="57"/>
      <c r="H134" s="57"/>
      <c r="I134" s="57"/>
      <c r="J134" s="57"/>
      <c r="K134" s="57"/>
      <c r="L134" s="57"/>
      <c r="M134" s="56"/>
    </row>
    <row r="135" spans="1:13" s="8" customFormat="1" x14ac:dyDescent="0.25">
      <c r="A135" s="51"/>
      <c r="B135" s="55"/>
      <c r="C135" s="57"/>
      <c r="D135" s="57"/>
      <c r="E135" s="57"/>
      <c r="F135" s="57"/>
      <c r="G135" s="57"/>
      <c r="H135" s="57"/>
      <c r="I135" s="57"/>
      <c r="J135" s="57"/>
      <c r="K135" s="57"/>
      <c r="L135" s="57"/>
      <c r="M135" s="56"/>
    </row>
    <row r="136" spans="1:13" s="8" customFormat="1" x14ac:dyDescent="0.25">
      <c r="A136" s="51"/>
      <c r="B136" s="55"/>
      <c r="C136" s="57"/>
      <c r="D136" s="57"/>
      <c r="E136" s="57"/>
      <c r="F136" s="57"/>
      <c r="G136" s="57"/>
      <c r="H136" s="57"/>
      <c r="I136" s="57"/>
      <c r="J136" s="57"/>
      <c r="K136" s="57"/>
      <c r="L136" s="57"/>
      <c r="M136" s="56"/>
    </row>
    <row r="137" spans="1:13" s="8" customFormat="1" x14ac:dyDescent="0.25">
      <c r="A137" s="51"/>
      <c r="B137" s="55"/>
      <c r="C137" s="57"/>
      <c r="D137" s="57"/>
      <c r="E137" s="57"/>
      <c r="F137" s="57"/>
      <c r="G137" s="57"/>
      <c r="H137" s="57"/>
      <c r="I137" s="57"/>
      <c r="J137" s="57"/>
      <c r="K137" s="57"/>
      <c r="L137" s="57"/>
      <c r="M137" s="56"/>
    </row>
    <row r="138" spans="1:13" s="8" customFormat="1" x14ac:dyDescent="0.25">
      <c r="A138" s="51"/>
      <c r="B138" s="55"/>
      <c r="C138" s="57"/>
      <c r="D138" s="57"/>
      <c r="E138" s="57"/>
      <c r="F138" s="57"/>
      <c r="G138" s="57"/>
      <c r="H138" s="57"/>
      <c r="I138" s="57"/>
      <c r="J138" s="57"/>
      <c r="K138" s="57"/>
      <c r="L138" s="57"/>
      <c r="M138" s="56"/>
    </row>
    <row r="139" spans="1:13" s="8" customFormat="1" x14ac:dyDescent="0.25">
      <c r="A139" s="51"/>
      <c r="B139" s="55"/>
      <c r="C139" s="57"/>
      <c r="D139" s="57"/>
      <c r="E139" s="57"/>
      <c r="F139" s="57"/>
      <c r="G139" s="57"/>
      <c r="H139" s="57"/>
      <c r="I139" s="57"/>
      <c r="J139" s="57"/>
      <c r="K139" s="57"/>
      <c r="L139" s="57"/>
      <c r="M139" s="56"/>
    </row>
    <row r="140" spans="1:13" s="8" customFormat="1" x14ac:dyDescent="0.25">
      <c r="A140" s="51"/>
      <c r="B140" s="55"/>
      <c r="C140" s="57"/>
      <c r="D140" s="57"/>
      <c r="E140" s="57"/>
      <c r="F140" s="57"/>
      <c r="G140" s="57"/>
      <c r="H140" s="57"/>
      <c r="I140" s="57"/>
      <c r="J140" s="57"/>
      <c r="K140" s="57"/>
      <c r="L140" s="57"/>
      <c r="M140" s="56"/>
    </row>
    <row r="141" spans="1:13" s="8" customFormat="1" x14ac:dyDescent="0.25">
      <c r="A141" s="51"/>
      <c r="B141" s="55"/>
      <c r="C141" s="57"/>
      <c r="D141" s="57"/>
      <c r="E141" s="57"/>
      <c r="F141" s="57"/>
      <c r="G141" s="57"/>
      <c r="H141" s="57"/>
      <c r="I141" s="57"/>
      <c r="J141" s="57"/>
      <c r="K141" s="57"/>
      <c r="L141" s="57"/>
      <c r="M141" s="56"/>
    </row>
    <row r="142" spans="1:13" s="8" customFormat="1" x14ac:dyDescent="0.25">
      <c r="A142" s="51"/>
      <c r="B142" s="55"/>
      <c r="C142" s="57"/>
      <c r="D142" s="57"/>
      <c r="E142" s="57"/>
      <c r="F142" s="57"/>
      <c r="G142" s="57"/>
      <c r="H142" s="57"/>
      <c r="I142" s="57"/>
      <c r="J142" s="57"/>
      <c r="K142" s="57"/>
      <c r="L142" s="57"/>
      <c r="M142" s="56"/>
    </row>
    <row r="143" spans="1:13" s="8" customFormat="1" x14ac:dyDescent="0.25">
      <c r="A143" s="51"/>
      <c r="B143" s="55"/>
      <c r="C143" s="57"/>
      <c r="D143" s="57"/>
      <c r="E143" s="57"/>
      <c r="F143" s="57"/>
      <c r="G143" s="57"/>
      <c r="H143" s="57"/>
      <c r="I143" s="57"/>
      <c r="J143" s="57"/>
      <c r="K143" s="57"/>
      <c r="L143" s="57"/>
      <c r="M143" s="56"/>
    </row>
    <row r="144" spans="1:13" s="8" customFormat="1" x14ac:dyDescent="0.25">
      <c r="A144" s="51"/>
      <c r="B144" s="55"/>
      <c r="C144" s="57"/>
      <c r="D144" s="57"/>
      <c r="E144" s="57"/>
      <c r="F144" s="57"/>
      <c r="G144" s="57"/>
      <c r="H144" s="57"/>
      <c r="I144" s="57"/>
      <c r="J144" s="57"/>
      <c r="K144" s="57"/>
      <c r="L144" s="57"/>
      <c r="M144" s="56"/>
    </row>
    <row r="145" spans="1:13" s="8" customFormat="1" x14ac:dyDescent="0.25">
      <c r="A145" s="51"/>
      <c r="B145" s="55"/>
      <c r="C145" s="57"/>
      <c r="D145" s="57"/>
      <c r="E145" s="57"/>
      <c r="F145" s="57"/>
      <c r="G145" s="57"/>
      <c r="H145" s="57"/>
      <c r="I145" s="57"/>
      <c r="J145" s="57"/>
      <c r="K145" s="57"/>
      <c r="L145" s="57"/>
      <c r="M145" s="56"/>
    </row>
    <row r="146" spans="1:13" s="8" customFormat="1" x14ac:dyDescent="0.25">
      <c r="A146" s="51"/>
      <c r="B146" s="55"/>
      <c r="C146" s="57"/>
      <c r="D146" s="57"/>
      <c r="E146" s="57"/>
      <c r="F146" s="57"/>
      <c r="G146" s="57"/>
      <c r="H146" s="57"/>
      <c r="I146" s="57"/>
      <c r="J146" s="57"/>
      <c r="K146" s="57"/>
      <c r="L146" s="57"/>
      <c r="M146" s="56"/>
    </row>
    <row r="147" spans="1:13" s="8" customFormat="1" x14ac:dyDescent="0.25">
      <c r="A147" s="51"/>
      <c r="B147" s="55"/>
      <c r="C147" s="57"/>
      <c r="D147" s="57"/>
      <c r="E147" s="57"/>
      <c r="F147" s="57"/>
      <c r="G147" s="57"/>
      <c r="H147" s="57"/>
      <c r="I147" s="57"/>
      <c r="J147" s="57"/>
      <c r="K147" s="57"/>
      <c r="L147" s="57"/>
      <c r="M147" s="56"/>
    </row>
    <row r="148" spans="1:13" s="8" customFormat="1" x14ac:dyDescent="0.25">
      <c r="A148" s="51"/>
      <c r="B148" s="55"/>
      <c r="C148" s="57"/>
      <c r="D148" s="57"/>
      <c r="E148" s="57"/>
      <c r="F148" s="57"/>
      <c r="G148" s="57"/>
      <c r="H148" s="57"/>
      <c r="I148" s="57"/>
      <c r="J148" s="57"/>
      <c r="K148" s="57"/>
      <c r="L148" s="57"/>
      <c r="M148" s="56"/>
    </row>
    <row r="149" spans="1:13" s="8" customFormat="1" x14ac:dyDescent="0.25">
      <c r="A149" s="51"/>
      <c r="B149" s="55"/>
      <c r="C149" s="57"/>
      <c r="D149" s="57"/>
      <c r="E149" s="57"/>
      <c r="F149" s="57"/>
      <c r="G149" s="57"/>
      <c r="H149" s="57"/>
      <c r="I149" s="57"/>
      <c r="J149" s="57"/>
      <c r="K149" s="57"/>
      <c r="L149" s="57"/>
      <c r="M149" s="56"/>
    </row>
    <row r="150" spans="1:13" s="8" customFormat="1" x14ac:dyDescent="0.25">
      <c r="A150" s="51"/>
      <c r="B150" s="55"/>
      <c r="C150" s="57"/>
      <c r="D150" s="57"/>
      <c r="E150" s="57"/>
      <c r="F150" s="57"/>
      <c r="G150" s="57"/>
      <c r="H150" s="57"/>
      <c r="I150" s="57"/>
      <c r="J150" s="57"/>
      <c r="K150" s="57"/>
      <c r="L150" s="57"/>
      <c r="M150" s="56"/>
    </row>
    <row r="151" spans="1:13" s="8" customFormat="1" x14ac:dyDescent="0.25">
      <c r="A151" s="51"/>
      <c r="B151" s="55"/>
      <c r="C151" s="57"/>
      <c r="D151" s="57"/>
      <c r="E151" s="57"/>
      <c r="F151" s="57"/>
      <c r="G151" s="57"/>
      <c r="H151" s="57"/>
      <c r="I151" s="57"/>
      <c r="J151" s="57"/>
      <c r="K151" s="57"/>
      <c r="L151" s="57"/>
      <c r="M151" s="56"/>
    </row>
    <row r="152" spans="1:13" s="8" customFormat="1" x14ac:dyDescent="0.25">
      <c r="A152" s="51"/>
      <c r="B152" s="55"/>
      <c r="C152" s="57"/>
      <c r="D152" s="57"/>
      <c r="E152" s="57"/>
      <c r="F152" s="57"/>
      <c r="G152" s="57"/>
      <c r="H152" s="57"/>
      <c r="I152" s="57"/>
      <c r="J152" s="57"/>
      <c r="K152" s="57"/>
      <c r="L152" s="57"/>
      <c r="M152" s="56"/>
    </row>
    <row r="153" spans="1:13" s="8" customFormat="1" x14ac:dyDescent="0.25">
      <c r="A153" s="51"/>
      <c r="B153" s="55"/>
      <c r="C153" s="57"/>
      <c r="D153" s="57"/>
      <c r="E153" s="57"/>
      <c r="F153" s="57"/>
      <c r="G153" s="57"/>
      <c r="H153" s="57"/>
      <c r="I153" s="57"/>
      <c r="J153" s="57"/>
      <c r="K153" s="57"/>
      <c r="L153" s="57"/>
      <c r="M153" s="56"/>
    </row>
    <row r="154" spans="1:13" s="8" customFormat="1" ht="15.75" thickBot="1" x14ac:dyDescent="0.3">
      <c r="A154" s="51"/>
      <c r="B154" s="62"/>
      <c r="C154" s="63"/>
      <c r="D154" s="63"/>
      <c r="E154" s="63"/>
      <c r="F154" s="63"/>
      <c r="G154" s="63"/>
      <c r="H154" s="63"/>
      <c r="I154" s="63"/>
      <c r="J154" s="63"/>
      <c r="K154" s="63"/>
      <c r="L154" s="63"/>
      <c r="M154" s="64"/>
    </row>
    <row r="155" spans="1:13" s="8" customFormat="1" x14ac:dyDescent="0.25">
      <c r="A155" s="51"/>
      <c r="B155" s="51"/>
      <c r="C155" s="51"/>
      <c r="D155" s="51"/>
      <c r="E155" s="51"/>
      <c r="F155" s="51"/>
      <c r="G155" s="51"/>
      <c r="H155" s="51"/>
      <c r="I155" s="51"/>
      <c r="J155" s="51"/>
      <c r="K155" s="51"/>
      <c r="L155" s="51"/>
      <c r="M155" s="51"/>
    </row>
    <row r="156" spans="1:13" s="8" customFormat="1" x14ac:dyDescent="0.25">
      <c r="A156" s="51"/>
      <c r="B156" s="51"/>
      <c r="C156" s="51"/>
      <c r="D156" s="51"/>
      <c r="E156" s="51"/>
      <c r="F156" s="51"/>
      <c r="G156" s="51"/>
      <c r="H156" s="51"/>
      <c r="I156" s="51"/>
      <c r="J156" s="51"/>
      <c r="K156" s="51"/>
      <c r="L156" s="51"/>
      <c r="M156" s="51"/>
    </row>
    <row r="157" spans="1:13" s="8" customFormat="1" x14ac:dyDescent="0.25">
      <c r="A157" s="51"/>
      <c r="B157" s="51"/>
      <c r="C157" s="51"/>
      <c r="D157" s="51"/>
      <c r="E157" s="51"/>
      <c r="F157" s="51"/>
      <c r="G157" s="51"/>
      <c r="H157" s="51"/>
      <c r="I157" s="51"/>
      <c r="J157" s="51"/>
      <c r="K157" s="51"/>
      <c r="L157" s="51"/>
      <c r="M157" s="51"/>
    </row>
    <row r="158" spans="1:13" s="8" customFormat="1" x14ac:dyDescent="0.25">
      <c r="A158" s="51"/>
      <c r="B158" s="51"/>
      <c r="C158" s="51"/>
      <c r="D158" s="51"/>
      <c r="E158" s="51"/>
      <c r="F158" s="51"/>
      <c r="G158" s="51"/>
      <c r="H158" s="51"/>
      <c r="I158" s="51"/>
      <c r="J158" s="51"/>
      <c r="K158" s="51"/>
      <c r="L158" s="51"/>
      <c r="M158" s="51"/>
    </row>
    <row r="159" spans="1:13" s="8" customFormat="1" x14ac:dyDescent="0.25">
      <c r="A159" s="51"/>
      <c r="B159" s="51"/>
      <c r="C159" s="51"/>
      <c r="D159" s="51"/>
      <c r="E159" s="51"/>
      <c r="F159" s="51"/>
      <c r="G159" s="51"/>
      <c r="H159" s="51"/>
      <c r="I159" s="51"/>
      <c r="J159" s="51"/>
      <c r="K159" s="51"/>
      <c r="L159" s="51"/>
      <c r="M159" s="51"/>
    </row>
    <row r="160" spans="1:13" s="8" customFormat="1" x14ac:dyDescent="0.25">
      <c r="A160" s="51"/>
      <c r="B160" s="51"/>
      <c r="C160" s="51"/>
      <c r="D160" s="51"/>
      <c r="E160" s="51"/>
      <c r="F160" s="51"/>
      <c r="G160" s="51"/>
      <c r="H160" s="51"/>
      <c r="I160" s="51"/>
      <c r="J160" s="51"/>
      <c r="K160" s="51"/>
      <c r="L160" s="51"/>
      <c r="M160" s="51"/>
    </row>
    <row r="161" spans="1:13" s="8" customFormat="1" x14ac:dyDescent="0.25">
      <c r="A161" s="51"/>
      <c r="B161" s="51"/>
      <c r="C161" s="51"/>
      <c r="D161" s="51"/>
      <c r="E161" s="51"/>
      <c r="F161" s="51"/>
      <c r="G161" s="51"/>
      <c r="H161" s="51"/>
      <c r="I161" s="51"/>
      <c r="J161" s="51"/>
      <c r="K161" s="51"/>
      <c r="L161" s="51"/>
      <c r="M161" s="51"/>
    </row>
    <row r="162" spans="1:13" s="8" customFormat="1" x14ac:dyDescent="0.25">
      <c r="A162" s="51"/>
      <c r="B162" s="51"/>
      <c r="C162" s="51"/>
      <c r="D162" s="51"/>
      <c r="E162" s="51"/>
      <c r="F162" s="51"/>
      <c r="G162" s="51"/>
      <c r="H162" s="51"/>
      <c r="I162" s="51"/>
      <c r="J162" s="51"/>
      <c r="K162" s="51"/>
      <c r="L162" s="51"/>
      <c r="M162" s="51"/>
    </row>
    <row r="163" spans="1:13" s="8" customFormat="1" x14ac:dyDescent="0.25">
      <c r="A163" s="51"/>
      <c r="B163" s="51"/>
      <c r="C163" s="51"/>
      <c r="D163" s="51"/>
      <c r="E163" s="51"/>
      <c r="F163" s="51"/>
      <c r="G163" s="51"/>
      <c r="H163" s="51"/>
      <c r="I163" s="51"/>
      <c r="J163" s="51"/>
      <c r="K163" s="51"/>
      <c r="L163" s="51"/>
      <c r="M163" s="51"/>
    </row>
    <row r="164" spans="1:13" s="8" customFormat="1" x14ac:dyDescent="0.25">
      <c r="A164" s="51"/>
      <c r="B164" s="51"/>
      <c r="C164" s="51"/>
      <c r="D164" s="51"/>
      <c r="E164" s="51"/>
      <c r="F164" s="51"/>
      <c r="G164" s="51"/>
      <c r="H164" s="51"/>
      <c r="I164" s="51"/>
      <c r="J164" s="51"/>
      <c r="K164" s="51"/>
      <c r="L164" s="51"/>
      <c r="M164" s="51"/>
    </row>
    <row r="165" spans="1:13" s="8" customFormat="1" x14ac:dyDescent="0.25">
      <c r="A165" s="51"/>
      <c r="B165" s="51"/>
      <c r="C165" s="51"/>
      <c r="D165" s="51"/>
      <c r="E165" s="51"/>
      <c r="F165" s="51"/>
      <c r="G165" s="51"/>
      <c r="H165" s="51"/>
      <c r="I165" s="51"/>
      <c r="J165" s="51"/>
      <c r="K165" s="51"/>
      <c r="L165" s="51"/>
      <c r="M165" s="51"/>
    </row>
    <row r="166" spans="1:13" s="8" customFormat="1" x14ac:dyDescent="0.25">
      <c r="A166" s="51"/>
      <c r="B166" s="51"/>
      <c r="C166" s="51"/>
      <c r="D166" s="51"/>
      <c r="E166" s="51"/>
      <c r="F166" s="51"/>
      <c r="G166" s="51"/>
      <c r="H166" s="51"/>
      <c r="I166" s="51"/>
      <c r="J166" s="51"/>
      <c r="K166" s="51"/>
      <c r="L166" s="51"/>
      <c r="M166" s="51"/>
    </row>
    <row r="167" spans="1:13" s="8" customFormat="1" x14ac:dyDescent="0.25">
      <c r="A167" s="51"/>
      <c r="B167" s="51"/>
      <c r="C167" s="51"/>
      <c r="D167" s="51"/>
      <c r="E167" s="51"/>
      <c r="F167" s="51"/>
      <c r="G167" s="51"/>
      <c r="H167" s="51"/>
      <c r="I167" s="51"/>
      <c r="J167" s="51"/>
      <c r="K167" s="51"/>
      <c r="L167" s="51"/>
      <c r="M167" s="51"/>
    </row>
    <row r="168" spans="1:13" s="8" customFormat="1" x14ac:dyDescent="0.25">
      <c r="A168" s="51"/>
      <c r="B168" s="51"/>
      <c r="C168" s="51"/>
      <c r="D168" s="51"/>
      <c r="E168" s="51"/>
      <c r="F168" s="51"/>
      <c r="G168" s="51"/>
      <c r="H168" s="51"/>
      <c r="I168" s="51"/>
      <c r="J168" s="51"/>
      <c r="K168" s="51"/>
      <c r="L168" s="51"/>
      <c r="M168" s="51"/>
    </row>
    <row r="169" spans="1:13" s="8" customFormat="1" x14ac:dyDescent="0.25">
      <c r="A169" s="51"/>
      <c r="B169" s="51"/>
      <c r="C169" s="51"/>
      <c r="D169" s="51"/>
      <c r="E169" s="51"/>
      <c r="F169" s="51"/>
      <c r="G169" s="51"/>
      <c r="H169" s="51"/>
      <c r="I169" s="51"/>
      <c r="J169" s="51"/>
      <c r="K169" s="51"/>
      <c r="L169" s="51"/>
      <c r="M169" s="51"/>
    </row>
    <row r="170" spans="1:13" s="8" customFormat="1" x14ac:dyDescent="0.25">
      <c r="A170" s="51"/>
      <c r="B170" s="51"/>
      <c r="C170" s="51"/>
      <c r="D170" s="51"/>
      <c r="E170" s="51"/>
      <c r="F170" s="51"/>
      <c r="G170" s="51"/>
      <c r="H170" s="51"/>
      <c r="I170" s="51"/>
      <c r="J170" s="51"/>
      <c r="K170" s="51"/>
      <c r="L170" s="51"/>
      <c r="M170" s="51"/>
    </row>
    <row r="171" spans="1:13" s="8" customFormat="1" x14ac:dyDescent="0.25">
      <c r="A171" s="51"/>
      <c r="B171" s="51"/>
      <c r="C171" s="51"/>
      <c r="D171" s="51"/>
      <c r="E171" s="51"/>
      <c r="F171" s="51"/>
      <c r="G171" s="51"/>
      <c r="H171" s="51"/>
      <c r="I171" s="51"/>
      <c r="J171" s="51"/>
      <c r="K171" s="51"/>
      <c r="L171" s="51"/>
      <c r="M171" s="51"/>
    </row>
    <row r="172" spans="1:13" s="8" customFormat="1" x14ac:dyDescent="0.25">
      <c r="A172" s="51"/>
      <c r="B172" s="51"/>
      <c r="C172" s="51"/>
      <c r="D172" s="51"/>
      <c r="E172" s="51"/>
      <c r="F172" s="51"/>
      <c r="G172" s="51"/>
      <c r="H172" s="51"/>
      <c r="I172" s="51"/>
      <c r="J172" s="51"/>
      <c r="K172" s="51"/>
      <c r="L172" s="51"/>
      <c r="M172" s="51"/>
    </row>
    <row r="173" spans="1:13" s="8" customFormat="1" x14ac:dyDescent="0.25">
      <c r="A173" s="51"/>
      <c r="B173" s="51"/>
      <c r="C173" s="51"/>
      <c r="D173" s="51"/>
      <c r="E173" s="51"/>
      <c r="F173" s="51"/>
      <c r="G173" s="51"/>
      <c r="H173" s="51"/>
      <c r="I173" s="51"/>
      <c r="J173" s="51"/>
      <c r="K173" s="51"/>
      <c r="L173" s="51"/>
      <c r="M173" s="51"/>
    </row>
    <row r="174" spans="1:13" s="8" customFormat="1" x14ac:dyDescent="0.25">
      <c r="A174" s="51"/>
      <c r="B174" s="51"/>
      <c r="C174" s="51"/>
      <c r="D174" s="51"/>
      <c r="E174" s="51"/>
      <c r="F174" s="51"/>
      <c r="G174" s="51"/>
      <c r="H174" s="51"/>
      <c r="I174" s="51"/>
      <c r="J174" s="51"/>
      <c r="K174" s="51"/>
      <c r="L174" s="51"/>
      <c r="M174" s="51"/>
    </row>
    <row r="175" spans="1:13" s="8" customFormat="1" x14ac:dyDescent="0.25">
      <c r="A175" s="51"/>
      <c r="B175" s="51"/>
      <c r="C175" s="51"/>
      <c r="D175" s="51"/>
      <c r="E175" s="51"/>
      <c r="F175" s="51"/>
      <c r="G175" s="51"/>
      <c r="H175" s="51"/>
      <c r="I175" s="51"/>
      <c r="J175" s="51"/>
      <c r="K175" s="51"/>
      <c r="L175" s="51"/>
      <c r="M175" s="51"/>
    </row>
    <row r="176" spans="1:13" s="8" customFormat="1" x14ac:dyDescent="0.25">
      <c r="A176" s="51"/>
      <c r="B176" s="51"/>
      <c r="C176" s="51"/>
      <c r="D176" s="51"/>
      <c r="E176" s="51"/>
      <c r="F176" s="51"/>
      <c r="G176" s="51"/>
      <c r="H176" s="51"/>
      <c r="I176" s="51"/>
      <c r="J176" s="51"/>
      <c r="K176" s="51"/>
      <c r="L176" s="51"/>
      <c r="M176" s="51"/>
    </row>
    <row r="177" spans="1:13" s="8" customFormat="1" x14ac:dyDescent="0.25">
      <c r="A177" s="51"/>
      <c r="B177" s="51"/>
      <c r="C177" s="51"/>
      <c r="D177" s="51"/>
      <c r="E177" s="51"/>
      <c r="F177" s="51"/>
      <c r="G177" s="51"/>
      <c r="H177" s="51"/>
      <c r="I177" s="51"/>
      <c r="J177" s="51"/>
      <c r="K177" s="51"/>
      <c r="L177" s="51"/>
      <c r="M177" s="51"/>
    </row>
    <row r="178" spans="1:13" s="8" customFormat="1" x14ac:dyDescent="0.25">
      <c r="A178" s="51"/>
      <c r="B178" s="51"/>
      <c r="C178" s="51"/>
      <c r="D178" s="51"/>
      <c r="E178" s="51"/>
      <c r="F178" s="51"/>
      <c r="G178" s="51"/>
      <c r="H178" s="51"/>
      <c r="I178" s="51"/>
      <c r="J178" s="51"/>
      <c r="K178" s="51"/>
      <c r="L178" s="51"/>
      <c r="M178" s="51"/>
    </row>
    <row r="179" spans="1:13" s="8" customFormat="1" x14ac:dyDescent="0.25">
      <c r="A179" s="51"/>
      <c r="B179" s="51"/>
      <c r="C179" s="51"/>
      <c r="D179" s="51"/>
      <c r="E179" s="51"/>
      <c r="F179" s="51"/>
      <c r="G179" s="51"/>
      <c r="H179" s="51"/>
      <c r="I179" s="51"/>
      <c r="J179" s="51"/>
      <c r="K179" s="51"/>
      <c r="L179" s="51"/>
      <c r="M179" s="51"/>
    </row>
    <row r="180" spans="1:13" s="8" customFormat="1" x14ac:dyDescent="0.25">
      <c r="A180" s="51"/>
      <c r="B180" s="51"/>
      <c r="C180" s="51"/>
      <c r="D180" s="51"/>
      <c r="E180" s="51"/>
      <c r="F180" s="51"/>
      <c r="G180" s="51"/>
      <c r="H180" s="51"/>
      <c r="I180" s="51"/>
      <c r="J180" s="51"/>
      <c r="K180" s="51"/>
      <c r="L180" s="51"/>
      <c r="M180" s="51"/>
    </row>
    <row r="181" spans="1:13" s="8" customFormat="1" x14ac:dyDescent="0.25">
      <c r="A181" s="51"/>
      <c r="B181" s="51"/>
      <c r="C181" s="51"/>
      <c r="D181" s="51"/>
      <c r="E181" s="51"/>
      <c r="F181" s="51"/>
      <c r="G181" s="51"/>
      <c r="H181" s="51"/>
      <c r="I181" s="51"/>
      <c r="J181" s="51"/>
      <c r="K181" s="51"/>
      <c r="L181" s="51"/>
      <c r="M181" s="51"/>
    </row>
    <row r="182" spans="1:13" s="8" customFormat="1" x14ac:dyDescent="0.25">
      <c r="A182" s="51"/>
      <c r="B182" s="51"/>
      <c r="C182" s="51"/>
      <c r="D182" s="51"/>
      <c r="E182" s="51"/>
      <c r="F182" s="51"/>
      <c r="G182" s="51"/>
      <c r="H182" s="51"/>
      <c r="I182" s="51"/>
      <c r="J182" s="51"/>
      <c r="K182" s="51"/>
      <c r="L182" s="51"/>
      <c r="M182" s="51"/>
    </row>
    <row r="183" spans="1:13" s="8" customFormat="1" x14ac:dyDescent="0.25">
      <c r="A183" s="51"/>
      <c r="B183" s="51"/>
      <c r="C183" s="51"/>
      <c r="D183" s="51"/>
      <c r="E183" s="51"/>
      <c r="F183" s="51"/>
      <c r="G183" s="51"/>
      <c r="H183" s="51"/>
      <c r="I183" s="51"/>
      <c r="J183" s="51"/>
      <c r="K183" s="51"/>
      <c r="L183" s="51"/>
      <c r="M183" s="51"/>
    </row>
    <row r="184" spans="1:13" s="8" customFormat="1" x14ac:dyDescent="0.25">
      <c r="A184" s="51"/>
      <c r="B184" s="51"/>
      <c r="C184" s="51"/>
      <c r="D184" s="51"/>
      <c r="E184" s="51"/>
      <c r="F184" s="51"/>
      <c r="G184" s="51"/>
      <c r="H184" s="51"/>
      <c r="I184" s="51"/>
      <c r="J184" s="51"/>
      <c r="K184" s="51"/>
      <c r="L184" s="51"/>
      <c r="M184" s="51"/>
    </row>
    <row r="185" spans="1:13" s="8" customFormat="1" x14ac:dyDescent="0.25">
      <c r="A185" s="51"/>
      <c r="B185" s="51"/>
      <c r="C185" s="51"/>
      <c r="D185" s="51"/>
      <c r="E185" s="51"/>
      <c r="F185" s="51"/>
      <c r="G185" s="51"/>
      <c r="H185" s="51"/>
      <c r="I185" s="51"/>
      <c r="J185" s="51"/>
      <c r="K185" s="51"/>
      <c r="L185" s="51"/>
      <c r="M185" s="51"/>
    </row>
    <row r="186" spans="1:13" s="8" customFormat="1" x14ac:dyDescent="0.25">
      <c r="A186" s="51"/>
      <c r="B186" s="51"/>
      <c r="C186" s="51"/>
      <c r="D186" s="51"/>
      <c r="E186" s="51"/>
      <c r="F186" s="51"/>
      <c r="G186" s="51"/>
      <c r="H186" s="51"/>
      <c r="I186" s="51"/>
      <c r="J186" s="51"/>
      <c r="K186" s="51"/>
      <c r="L186" s="51"/>
      <c r="M186" s="51"/>
    </row>
    <row r="187" spans="1:13" s="8" customFormat="1" x14ac:dyDescent="0.25">
      <c r="A187" s="51"/>
      <c r="B187" s="51"/>
      <c r="C187" s="51"/>
      <c r="D187" s="51"/>
      <c r="E187" s="51"/>
      <c r="F187" s="51"/>
      <c r="G187" s="51"/>
      <c r="H187" s="51"/>
      <c r="I187" s="51"/>
      <c r="J187" s="51"/>
      <c r="K187" s="51"/>
      <c r="L187" s="51"/>
      <c r="M187" s="51"/>
    </row>
    <row r="188" spans="1:13" s="8" customFormat="1" x14ac:dyDescent="0.25">
      <c r="A188" s="51"/>
      <c r="B188" s="51"/>
      <c r="C188" s="51"/>
      <c r="D188" s="51"/>
      <c r="E188" s="51"/>
      <c r="F188" s="51"/>
      <c r="G188" s="51"/>
      <c r="H188" s="51"/>
      <c r="I188" s="51"/>
      <c r="J188" s="51"/>
      <c r="K188" s="51"/>
      <c r="L188" s="51"/>
      <c r="M188" s="51"/>
    </row>
    <row r="189" spans="1:13" s="8" customFormat="1" x14ac:dyDescent="0.25">
      <c r="A189" s="51"/>
      <c r="B189" s="51"/>
      <c r="C189" s="51"/>
      <c r="D189" s="51"/>
      <c r="E189" s="51"/>
      <c r="F189" s="51"/>
      <c r="G189" s="51"/>
      <c r="H189" s="51"/>
      <c r="I189" s="51"/>
      <c r="J189" s="51"/>
      <c r="K189" s="51"/>
      <c r="L189" s="51"/>
      <c r="M189" s="51"/>
    </row>
    <row r="190" spans="1:13" s="8" customFormat="1" x14ac:dyDescent="0.25">
      <c r="A190" s="51"/>
      <c r="B190" s="51"/>
      <c r="C190" s="51"/>
      <c r="D190" s="51"/>
      <c r="E190" s="51"/>
      <c r="F190" s="51"/>
      <c r="G190" s="51"/>
      <c r="H190" s="51"/>
      <c r="I190" s="51"/>
      <c r="J190" s="51"/>
      <c r="K190" s="51"/>
      <c r="L190" s="51"/>
      <c r="M190" s="51"/>
    </row>
    <row r="191" spans="1:13" s="8" customFormat="1" x14ac:dyDescent="0.25">
      <c r="A191" s="51"/>
      <c r="B191" s="51"/>
      <c r="C191" s="51"/>
      <c r="D191" s="51"/>
      <c r="E191" s="51"/>
      <c r="F191" s="51"/>
      <c r="G191" s="51"/>
      <c r="H191" s="51"/>
      <c r="I191" s="51"/>
      <c r="J191" s="51"/>
      <c r="K191" s="51"/>
      <c r="L191" s="51"/>
      <c r="M191" s="51"/>
    </row>
    <row r="192" spans="1:13" s="8" customFormat="1" x14ac:dyDescent="0.25">
      <c r="A192" s="51"/>
      <c r="B192" s="51"/>
      <c r="C192" s="51"/>
      <c r="D192" s="51"/>
      <c r="E192" s="51"/>
      <c r="F192" s="51"/>
      <c r="G192" s="51"/>
      <c r="H192" s="51"/>
      <c r="I192" s="51"/>
      <c r="J192" s="51"/>
      <c r="K192" s="51"/>
      <c r="L192" s="51"/>
      <c r="M192" s="51"/>
    </row>
    <row r="193" spans="1:13" s="8" customFormat="1" x14ac:dyDescent="0.25">
      <c r="A193" s="51"/>
      <c r="B193" s="51"/>
      <c r="C193" s="51"/>
      <c r="D193" s="51"/>
      <c r="E193" s="51"/>
      <c r="F193" s="51"/>
      <c r="G193" s="51"/>
      <c r="H193" s="51"/>
      <c r="I193" s="51"/>
      <c r="J193" s="51"/>
      <c r="K193" s="51"/>
      <c r="L193" s="51"/>
      <c r="M193" s="51"/>
    </row>
    <row r="194" spans="1:13" s="8" customFormat="1" x14ac:dyDescent="0.25">
      <c r="A194" s="51"/>
      <c r="B194" s="51"/>
      <c r="C194" s="51"/>
      <c r="D194" s="51"/>
      <c r="E194" s="51"/>
      <c r="F194" s="51"/>
      <c r="G194" s="51"/>
      <c r="H194" s="51"/>
      <c r="I194" s="51"/>
      <c r="J194" s="51"/>
      <c r="K194" s="51"/>
      <c r="L194" s="51"/>
      <c r="M194" s="51"/>
    </row>
    <row r="195" spans="1:13" s="8" customFormat="1" x14ac:dyDescent="0.25">
      <c r="A195" s="51"/>
      <c r="B195" s="51"/>
      <c r="C195" s="51"/>
      <c r="D195" s="51"/>
      <c r="E195" s="51"/>
      <c r="F195" s="51"/>
      <c r="G195" s="51"/>
      <c r="H195" s="51"/>
      <c r="I195" s="51"/>
      <c r="J195" s="51"/>
      <c r="K195" s="51"/>
      <c r="L195" s="51"/>
      <c r="M195" s="51"/>
    </row>
    <row r="196" spans="1:13" s="8" customFormat="1" x14ac:dyDescent="0.25">
      <c r="A196" s="51"/>
      <c r="B196" s="51"/>
      <c r="C196" s="51"/>
      <c r="D196" s="51"/>
      <c r="E196" s="51"/>
      <c r="F196" s="51"/>
      <c r="G196" s="51"/>
      <c r="H196" s="51"/>
      <c r="I196" s="51"/>
      <c r="J196" s="51"/>
      <c r="K196" s="51"/>
      <c r="L196" s="51"/>
      <c r="M196" s="51"/>
    </row>
    <row r="197" spans="1:13" s="8" customFormat="1" x14ac:dyDescent="0.25">
      <c r="A197" s="51"/>
      <c r="B197" s="51"/>
      <c r="C197" s="51"/>
      <c r="D197" s="51"/>
      <c r="E197" s="51"/>
      <c r="F197" s="51"/>
      <c r="G197" s="51"/>
      <c r="H197" s="51"/>
      <c r="I197" s="51"/>
      <c r="J197" s="51"/>
      <c r="K197" s="51"/>
      <c r="L197" s="51"/>
      <c r="M197" s="51"/>
    </row>
    <row r="198" spans="1:13" s="8" customFormat="1" x14ac:dyDescent="0.25">
      <c r="A198" s="51"/>
      <c r="B198" s="51"/>
      <c r="C198" s="51"/>
      <c r="D198" s="51"/>
      <c r="E198" s="51"/>
      <c r="F198" s="51"/>
      <c r="G198" s="51"/>
      <c r="H198" s="51"/>
      <c r="I198" s="51"/>
      <c r="J198" s="51"/>
      <c r="K198" s="51"/>
      <c r="L198" s="51"/>
      <c r="M198" s="51"/>
    </row>
    <row r="199" spans="1:13" s="8" customFormat="1" x14ac:dyDescent="0.25">
      <c r="A199" s="51"/>
      <c r="B199" s="51"/>
      <c r="C199" s="51"/>
      <c r="D199" s="51"/>
      <c r="E199" s="51"/>
      <c r="F199" s="51"/>
      <c r="G199" s="51"/>
      <c r="H199" s="51"/>
      <c r="I199" s="51"/>
      <c r="J199" s="51"/>
      <c r="K199" s="51"/>
      <c r="L199" s="51"/>
      <c r="M199" s="51"/>
    </row>
    <row r="200" spans="1:13" s="8" customFormat="1" x14ac:dyDescent="0.25">
      <c r="A200" s="51"/>
      <c r="B200" s="51"/>
      <c r="C200" s="51"/>
      <c r="D200" s="51"/>
      <c r="E200" s="51"/>
      <c r="F200" s="51"/>
      <c r="G200" s="51"/>
      <c r="H200" s="51"/>
      <c r="I200" s="51"/>
      <c r="J200" s="51"/>
      <c r="K200" s="51"/>
      <c r="L200" s="51"/>
      <c r="M200" s="51"/>
    </row>
    <row r="201" spans="1:13" s="8" customFormat="1" x14ac:dyDescent="0.25">
      <c r="A201" s="51"/>
      <c r="B201" s="51"/>
      <c r="C201" s="51"/>
      <c r="D201" s="51"/>
      <c r="E201" s="51"/>
      <c r="F201" s="51"/>
      <c r="G201" s="51"/>
      <c r="H201" s="51"/>
      <c r="I201" s="51"/>
      <c r="J201" s="51"/>
      <c r="K201" s="51"/>
      <c r="L201" s="51"/>
      <c r="M201" s="51"/>
    </row>
    <row r="202" spans="1:13" s="8" customFormat="1" x14ac:dyDescent="0.25">
      <c r="A202" s="51"/>
      <c r="B202" s="51"/>
      <c r="C202" s="51"/>
      <c r="D202" s="51"/>
      <c r="E202" s="51"/>
      <c r="F202" s="51"/>
      <c r="G202" s="51"/>
      <c r="H202" s="51"/>
      <c r="I202" s="51"/>
      <c r="J202" s="51"/>
      <c r="K202" s="51"/>
      <c r="L202" s="51"/>
      <c r="M202" s="51"/>
    </row>
    <row r="203" spans="1:13" s="8" customFormat="1" x14ac:dyDescent="0.25">
      <c r="A203" s="51"/>
      <c r="B203" s="51"/>
      <c r="C203" s="51"/>
      <c r="D203" s="51"/>
      <c r="E203" s="51"/>
      <c r="F203" s="51"/>
      <c r="G203" s="51"/>
      <c r="H203" s="51"/>
      <c r="I203" s="51"/>
      <c r="J203" s="51"/>
      <c r="K203" s="51"/>
      <c r="L203" s="51"/>
      <c r="M203" s="51"/>
    </row>
    <row r="204" spans="1:13" s="8" customFormat="1" x14ac:dyDescent="0.25">
      <c r="A204" s="51"/>
      <c r="B204" s="51"/>
      <c r="C204" s="51"/>
      <c r="D204" s="51"/>
      <c r="E204" s="51"/>
      <c r="F204" s="51"/>
      <c r="G204" s="51"/>
      <c r="H204" s="51"/>
      <c r="I204" s="51"/>
      <c r="J204" s="51"/>
      <c r="K204" s="51"/>
      <c r="L204" s="51"/>
      <c r="M204" s="51"/>
    </row>
    <row r="205" spans="1:13" s="8" customFormat="1" x14ac:dyDescent="0.25">
      <c r="A205" s="51"/>
      <c r="B205" s="51"/>
      <c r="C205" s="51"/>
      <c r="D205" s="51"/>
      <c r="E205" s="51"/>
      <c r="F205" s="51"/>
      <c r="G205" s="51"/>
      <c r="H205" s="51"/>
      <c r="I205" s="51"/>
      <c r="J205" s="51"/>
      <c r="K205" s="51"/>
      <c r="L205" s="51"/>
      <c r="M205" s="51"/>
    </row>
    <row r="206" spans="1:13" s="8" customFormat="1" x14ac:dyDescent="0.25">
      <c r="A206" s="51"/>
      <c r="B206" s="51"/>
      <c r="C206" s="51"/>
      <c r="D206" s="51"/>
      <c r="E206" s="51"/>
      <c r="F206" s="51"/>
      <c r="G206" s="51"/>
      <c r="H206" s="51"/>
      <c r="I206" s="51"/>
      <c r="J206" s="51"/>
      <c r="K206" s="51"/>
      <c r="L206" s="51"/>
      <c r="M206" s="51"/>
    </row>
    <row r="207" spans="1:13" s="8" customFormat="1" x14ac:dyDescent="0.25">
      <c r="A207" s="51"/>
      <c r="B207" s="51"/>
      <c r="C207" s="51"/>
      <c r="D207" s="51"/>
      <c r="E207" s="51"/>
      <c r="F207" s="51"/>
      <c r="G207" s="51"/>
      <c r="H207" s="51"/>
      <c r="I207" s="51"/>
      <c r="J207" s="51"/>
      <c r="K207" s="51"/>
      <c r="L207" s="51"/>
      <c r="M207" s="51"/>
    </row>
    <row r="208" spans="1:13" s="8" customFormat="1" x14ac:dyDescent="0.25">
      <c r="A208" s="51"/>
      <c r="B208" s="51"/>
      <c r="C208" s="51"/>
      <c r="D208" s="51"/>
      <c r="E208" s="51"/>
      <c r="F208" s="51"/>
      <c r="G208" s="51"/>
      <c r="H208" s="51"/>
      <c r="I208" s="51"/>
      <c r="J208" s="51"/>
      <c r="K208" s="51"/>
      <c r="L208" s="51"/>
      <c r="M208" s="51"/>
    </row>
    <row r="209" spans="1:13" s="8" customFormat="1" x14ac:dyDescent="0.25">
      <c r="A209" s="51"/>
      <c r="B209" s="51"/>
      <c r="C209" s="51"/>
      <c r="D209" s="51"/>
      <c r="E209" s="51"/>
      <c r="F209" s="51"/>
      <c r="G209" s="51"/>
      <c r="H209" s="51"/>
      <c r="I209" s="51"/>
      <c r="J209" s="51"/>
      <c r="K209" s="51"/>
      <c r="L209" s="51"/>
      <c r="M209" s="51"/>
    </row>
    <row r="210" spans="1:13" s="8" customFormat="1" x14ac:dyDescent="0.25">
      <c r="A210" s="51"/>
      <c r="B210" s="51"/>
      <c r="C210" s="51"/>
      <c r="D210" s="51"/>
      <c r="E210" s="51"/>
      <c r="F210" s="51"/>
      <c r="G210" s="51"/>
      <c r="H210" s="51"/>
      <c r="I210" s="51"/>
      <c r="J210" s="51"/>
      <c r="K210" s="51"/>
      <c r="L210" s="51"/>
      <c r="M210" s="51"/>
    </row>
    <row r="211" spans="1:13" s="8" customFormat="1" x14ac:dyDescent="0.25">
      <c r="A211" s="51"/>
      <c r="B211" s="51"/>
      <c r="C211" s="51"/>
      <c r="D211" s="51"/>
      <c r="E211" s="51"/>
      <c r="F211" s="51"/>
      <c r="G211" s="51"/>
      <c r="H211" s="51"/>
      <c r="I211" s="51"/>
      <c r="J211" s="51"/>
      <c r="K211" s="51"/>
      <c r="L211" s="51"/>
      <c r="M211" s="51"/>
    </row>
    <row r="212" spans="1:13" s="8" customFormat="1" x14ac:dyDescent="0.25">
      <c r="A212" s="51"/>
      <c r="B212" s="51"/>
      <c r="C212" s="51"/>
      <c r="D212" s="51"/>
      <c r="E212" s="51"/>
      <c r="F212" s="51"/>
      <c r="G212" s="51"/>
      <c r="H212" s="51"/>
      <c r="I212" s="51"/>
      <c r="J212" s="51"/>
      <c r="K212" s="51"/>
      <c r="L212" s="51"/>
      <c r="M212" s="51"/>
    </row>
    <row r="213" spans="1:13" s="8" customFormat="1" x14ac:dyDescent="0.25">
      <c r="A213" s="51"/>
      <c r="B213" s="51"/>
      <c r="C213" s="51"/>
      <c r="D213" s="51"/>
      <c r="E213" s="51"/>
      <c r="F213" s="51"/>
      <c r="G213" s="51"/>
      <c r="H213" s="51"/>
      <c r="I213" s="51"/>
      <c r="J213" s="51"/>
      <c r="K213" s="51"/>
      <c r="L213" s="51"/>
      <c r="M213" s="51"/>
    </row>
    <row r="214" spans="1:13" s="8" customFormat="1" x14ac:dyDescent="0.25">
      <c r="A214" s="51"/>
      <c r="B214" s="51"/>
      <c r="C214" s="51"/>
      <c r="D214" s="51"/>
      <c r="E214" s="51"/>
      <c r="F214" s="51"/>
      <c r="G214" s="51"/>
      <c r="H214" s="51"/>
      <c r="I214" s="51"/>
      <c r="J214" s="51"/>
      <c r="K214" s="51"/>
      <c r="L214" s="51"/>
      <c r="M214" s="51"/>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179" activePane="bottomRight" state="frozen"/>
      <selection pane="topRight" activeCell="F1" sqref="F1"/>
      <selection pane="bottomLeft" activeCell="A3" sqref="A3"/>
      <selection pane="bottomRight" activeCell="I34" sqref="I34"/>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C4" s="14"/>
      <c r="D4" s="14"/>
      <c r="E4" s="18" t="s">
        <v>107</v>
      </c>
      <c r="F4" s="13"/>
    </row>
    <row r="5" spans="2:6" s="8" customFormat="1" x14ac:dyDescent="0.25">
      <c r="B5" s="12"/>
      <c r="C5" s="14"/>
      <c r="D5" s="14"/>
      <c r="E5" s="19" t="s">
        <v>109</v>
      </c>
      <c r="F5" s="13"/>
    </row>
    <row r="6" spans="2:6" s="8" customFormat="1" x14ac:dyDescent="0.25">
      <c r="B6" s="12"/>
      <c r="C6" s="14"/>
      <c r="D6" s="14"/>
      <c r="E6" s="14"/>
      <c r="F6" s="13"/>
    </row>
    <row r="7" spans="2:6" s="8" customFormat="1" x14ac:dyDescent="0.25">
      <c r="B7" s="12"/>
      <c r="C7" s="14"/>
      <c r="D7" s="14"/>
      <c r="E7" s="14"/>
      <c r="F7" s="13"/>
    </row>
    <row r="8" spans="2:6" s="8" customFormat="1" ht="23.25" x14ac:dyDescent="0.25">
      <c r="B8" s="12"/>
      <c r="C8" s="271" t="s">
        <v>108</v>
      </c>
      <c r="D8" s="271"/>
      <c r="E8" s="271"/>
      <c r="F8" s="13"/>
    </row>
    <row r="9" spans="2:6" s="8" customFormat="1" ht="15.75" thickBot="1" x14ac:dyDescent="0.3">
      <c r="B9" s="12"/>
      <c r="C9" s="14"/>
      <c r="D9" s="14"/>
      <c r="E9" s="14"/>
      <c r="F9" s="13"/>
    </row>
    <row r="10" spans="2:6" s="8" customFormat="1" ht="18.75" x14ac:dyDescent="0.25">
      <c r="B10" s="12"/>
      <c r="C10" s="20" t="s">
        <v>119</v>
      </c>
      <c r="D10" s="98"/>
      <c r="E10" s="21" t="s">
        <v>80</v>
      </c>
      <c r="F10" s="13"/>
    </row>
    <row r="11" spans="2:6" s="8" customFormat="1" ht="41.25" customHeight="1" x14ac:dyDescent="0.4">
      <c r="B11" s="12"/>
      <c r="C11" s="272">
        <f>AUTODIAGNÓSTICO!E6</f>
        <v>254498000705</v>
      </c>
      <c r="D11" s="273"/>
      <c r="E11" s="22">
        <f>AUTODIAGNÓSTICO!I6</f>
        <v>71.573770491803273</v>
      </c>
      <c r="F11" s="23"/>
    </row>
    <row r="12" spans="2:6" s="8" customFormat="1" ht="45" customHeight="1" thickBot="1" x14ac:dyDescent="0.3">
      <c r="B12" s="12"/>
      <c r="C12" s="274"/>
      <c r="D12" s="275"/>
      <c r="E12" s="24" t="str">
        <f>IF(E11="","",IF(E11&lt;=50,"NIVEL INICIAL",IF(E11&lt;=80,"NIVEL CONSOLIDACIÓN","NIVEL PERFECCIONAMIENTO")))</f>
        <v>NIVEL CONSOLIDACIÓN</v>
      </c>
      <c r="F12" s="13"/>
    </row>
    <row r="13" spans="2:6" s="8" customFormat="1" x14ac:dyDescent="0.25">
      <c r="B13" s="12"/>
      <c r="C13" s="14"/>
      <c r="D13" s="14"/>
      <c r="E13" s="14"/>
      <c r="F13" s="13"/>
    </row>
    <row r="14" spans="2:6" s="8" customFormat="1" x14ac:dyDescent="0.25">
      <c r="B14" s="12"/>
      <c r="C14" s="14"/>
      <c r="D14" s="14"/>
      <c r="E14" s="14"/>
      <c r="F14" s="13"/>
    </row>
    <row r="15" spans="2:6" s="8" customFormat="1" ht="18" x14ac:dyDescent="0.25">
      <c r="B15" s="12"/>
      <c r="C15" s="25" t="s">
        <v>81</v>
      </c>
      <c r="D15" s="25"/>
      <c r="E15" s="14"/>
      <c r="F15" s="13"/>
    </row>
    <row r="16" spans="2:6" s="8" customFormat="1" ht="18" x14ac:dyDescent="0.25">
      <c r="B16" s="12"/>
      <c r="C16" s="25"/>
      <c r="D16" s="25"/>
      <c r="E16" s="14"/>
      <c r="F16" s="13"/>
    </row>
    <row r="17" spans="2:6" s="8" customFormat="1" ht="15.75" x14ac:dyDescent="0.25">
      <c r="B17" s="12"/>
      <c r="C17" s="26" t="s">
        <v>82</v>
      </c>
      <c r="D17" s="100"/>
      <c r="E17" s="14"/>
      <c r="F17" s="13"/>
    </row>
    <row r="18" spans="2:6" s="8" customFormat="1" ht="15.75" x14ac:dyDescent="0.25">
      <c r="B18" s="12"/>
      <c r="C18" s="26" t="s">
        <v>83</v>
      </c>
      <c r="D18" s="99"/>
      <c r="E18" s="14"/>
      <c r="F18" s="13"/>
    </row>
    <row r="19" spans="2:6" s="8" customFormat="1" ht="15.75" x14ac:dyDescent="0.25">
      <c r="B19" s="12"/>
      <c r="C19" s="26" t="s">
        <v>84</v>
      </c>
      <c r="D19" s="101"/>
      <c r="E19" s="14"/>
      <c r="F19" s="13"/>
    </row>
    <row r="20" spans="2:6" s="8" customFormat="1" ht="15.75" thickBot="1" x14ac:dyDescent="0.3">
      <c r="B20" s="15"/>
      <c r="C20" s="16"/>
      <c r="D20" s="16"/>
      <c r="E20" s="16"/>
      <c r="F20" s="17"/>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A4" workbookViewId="0">
      <selection activeCell="F16" sqref="F16"/>
    </sheetView>
  </sheetViews>
  <sheetFormatPr baseColWidth="10" defaultRowHeight="15" x14ac:dyDescent="0.25"/>
  <cols>
    <col min="1" max="1" width="6.7109375" style="46" customWidth="1"/>
    <col min="2" max="2" width="11.5703125" style="45" customWidth="1"/>
    <col min="3" max="3" width="16.28515625" style="45" customWidth="1"/>
    <col min="4" max="4" width="32.7109375" style="45" customWidth="1"/>
    <col min="5" max="5" width="15.42578125" style="45"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5"/>
      <c r="B7" s="75"/>
      <c r="C7" s="75"/>
      <c r="D7" s="76"/>
      <c r="E7" s="75"/>
      <c r="F7" s="75"/>
      <c r="G7" s="75"/>
      <c r="H7" s="75"/>
      <c r="I7" s="75"/>
      <c r="K7" s="276" t="s">
        <v>121</v>
      </c>
      <c r="L7" s="277"/>
      <c r="N7">
        <v>2026</v>
      </c>
      <c r="O7">
        <v>2026</v>
      </c>
    </row>
    <row r="8" spans="1:15" ht="28.5" customHeight="1" thickBot="1" x14ac:dyDescent="0.3">
      <c r="A8" s="278" t="s">
        <v>145</v>
      </c>
      <c r="B8" s="308"/>
      <c r="C8" s="279"/>
      <c r="D8" s="278" t="s">
        <v>122</v>
      </c>
      <c r="E8" s="308"/>
      <c r="F8" s="309" t="s">
        <v>123</v>
      </c>
      <c r="G8" s="310"/>
      <c r="H8" s="80" t="s">
        <v>124</v>
      </c>
      <c r="I8" s="278" t="s">
        <v>125</v>
      </c>
      <c r="J8" s="279"/>
      <c r="K8" s="79" t="s">
        <v>126</v>
      </c>
      <c r="L8" s="79" t="s">
        <v>127</v>
      </c>
      <c r="N8">
        <v>2027</v>
      </c>
      <c r="O8">
        <v>2027</v>
      </c>
    </row>
    <row r="9" spans="1:15" x14ac:dyDescent="0.25">
      <c r="A9" s="280" t="s">
        <v>223</v>
      </c>
      <c r="B9" s="281"/>
      <c r="C9" s="282"/>
      <c r="D9" s="301" t="s">
        <v>224</v>
      </c>
      <c r="E9" s="301"/>
      <c r="F9" s="289" t="s">
        <v>225</v>
      </c>
      <c r="G9" s="290"/>
      <c r="H9" s="290" t="s">
        <v>226</v>
      </c>
      <c r="I9" s="295" t="s">
        <v>228</v>
      </c>
      <c r="J9" s="296"/>
      <c r="K9" s="305">
        <v>2022</v>
      </c>
      <c r="L9" s="304">
        <v>2023</v>
      </c>
      <c r="M9" s="81"/>
      <c r="N9">
        <v>2028</v>
      </c>
      <c r="O9">
        <v>2028</v>
      </c>
    </row>
    <row r="10" spans="1:15" x14ac:dyDescent="0.25">
      <c r="A10" s="283"/>
      <c r="B10" s="284"/>
      <c r="C10" s="285"/>
      <c r="D10" s="302"/>
      <c r="E10" s="302"/>
      <c r="F10" s="291"/>
      <c r="G10" s="292"/>
      <c r="H10" s="292"/>
      <c r="I10" s="297" t="s">
        <v>227</v>
      </c>
      <c r="J10" s="298"/>
      <c r="K10" s="305"/>
      <c r="L10" s="305"/>
      <c r="M10" s="81"/>
      <c r="N10">
        <v>2029</v>
      </c>
      <c r="O10">
        <v>2029</v>
      </c>
    </row>
    <row r="11" spans="1:15" x14ac:dyDescent="0.25">
      <c r="A11" s="283"/>
      <c r="B11" s="284"/>
      <c r="C11" s="285"/>
      <c r="D11" s="302"/>
      <c r="E11" s="302"/>
      <c r="F11" s="291"/>
      <c r="G11" s="292"/>
      <c r="H11" s="292"/>
      <c r="I11" s="297" t="s">
        <v>229</v>
      </c>
      <c r="J11" s="298"/>
      <c r="K11" s="305"/>
      <c r="L11" s="305"/>
      <c r="M11" s="81"/>
      <c r="N11">
        <v>2030</v>
      </c>
      <c r="O11">
        <v>2030</v>
      </c>
    </row>
    <row r="12" spans="1:15" x14ac:dyDescent="0.25">
      <c r="A12" s="283"/>
      <c r="B12" s="284"/>
      <c r="C12" s="285"/>
      <c r="D12" s="302"/>
      <c r="E12" s="302"/>
      <c r="F12" s="291"/>
      <c r="G12" s="292"/>
      <c r="H12" s="292"/>
      <c r="I12" s="297" t="s">
        <v>230</v>
      </c>
      <c r="J12" s="298"/>
      <c r="K12" s="305"/>
      <c r="L12" s="305"/>
      <c r="M12" s="81"/>
      <c r="N12">
        <v>2031</v>
      </c>
      <c r="O12">
        <v>2031</v>
      </c>
    </row>
    <row r="13" spans="1:15" ht="15.75" thickBot="1" x14ac:dyDescent="0.3">
      <c r="A13" s="286"/>
      <c r="B13" s="287"/>
      <c r="C13" s="288"/>
      <c r="D13" s="303"/>
      <c r="E13" s="303"/>
      <c r="F13" s="293"/>
      <c r="G13" s="294"/>
      <c r="H13" s="294"/>
      <c r="I13" s="299"/>
      <c r="J13" s="300"/>
      <c r="K13" s="307"/>
      <c r="L13" s="306"/>
      <c r="M13" s="81"/>
      <c r="N13">
        <v>2032</v>
      </c>
      <c r="O13">
        <v>2032</v>
      </c>
    </row>
    <row r="14" spans="1:15" x14ac:dyDescent="0.25">
      <c r="M14" s="82"/>
      <c r="N14">
        <v>2033</v>
      </c>
      <c r="O14">
        <v>2033</v>
      </c>
    </row>
    <row r="15" spans="1:15" s="43" customFormat="1" ht="30" x14ac:dyDescent="0.25">
      <c r="A15" s="77" t="s">
        <v>116</v>
      </c>
      <c r="B15" s="83" t="s">
        <v>0</v>
      </c>
      <c r="C15" s="84" t="s">
        <v>110</v>
      </c>
      <c r="D15" s="84" t="s">
        <v>111</v>
      </c>
      <c r="E15" s="84" t="s">
        <v>128</v>
      </c>
      <c r="F15" s="85" t="s">
        <v>112</v>
      </c>
      <c r="G15" s="86" t="s">
        <v>113</v>
      </c>
      <c r="H15" s="77" t="s">
        <v>114</v>
      </c>
      <c r="I15" s="77" t="s">
        <v>115</v>
      </c>
      <c r="J15" s="77" t="s">
        <v>146</v>
      </c>
      <c r="K15" s="77" t="s">
        <v>117</v>
      </c>
      <c r="L15" s="77" t="s">
        <v>118</v>
      </c>
      <c r="N15">
        <v>2034</v>
      </c>
      <c r="O15">
        <v>2034</v>
      </c>
    </row>
    <row r="16" spans="1:15" ht="165" x14ac:dyDescent="0.25">
      <c r="A16" s="49">
        <v>1</v>
      </c>
      <c r="B16" s="50" t="str">
        <f>VLOOKUP(A16,AUTODIAGNÓSTICO!$A$9:$J$69,3,0)</f>
        <v>PLANEAR</v>
      </c>
      <c r="C16" s="50" t="str">
        <f>VLOOKUP(A16,AUTODIAGNÓSTICO!A9:J69,6,0)</f>
        <v>Construir la estrategia de rendición de cuentas 
 Paso 2. 
Definir la estrategia para implementar el ejercicio de rendición de cuentas</v>
      </c>
      <c r="D16" s="50" t="str">
        <f>VLOOKUP(A16,AUTODIAGNÓSTICO!A9:J69,8,0)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16" s="78">
        <f>VLOOKUP(A16,AUTODIAGNÓSTICO!$A$9:$J$69,9,0)</f>
        <v>60</v>
      </c>
      <c r="F16" s="47" t="s">
        <v>231</v>
      </c>
      <c r="G16" s="47" t="s">
        <v>232</v>
      </c>
      <c r="H16" s="47" t="s">
        <v>233</v>
      </c>
      <c r="I16" s="47" t="s">
        <v>234</v>
      </c>
      <c r="J16" s="47" t="s">
        <v>235</v>
      </c>
      <c r="K16" s="48">
        <v>44621</v>
      </c>
      <c r="L16" s="48">
        <v>44713</v>
      </c>
    </row>
    <row r="17" spans="1:12" ht="255" x14ac:dyDescent="0.25">
      <c r="A17" s="49">
        <v>2</v>
      </c>
      <c r="B17" s="50" t="str">
        <f>VLOOKUP(A17,AUTODIAGNÓSTICO!$A$9:$J$69,3,0)</f>
        <v>VERIFICAR</v>
      </c>
      <c r="C17" s="50" t="str">
        <f>VLOOKUP(A17,AUTODIAGNÓSTICO!A10:J70,6,0)</f>
        <v>Cuantificar el impacto de las acciones de rendición de cuentas para divulgarlos a la ciudadanía</v>
      </c>
      <c r="D17" s="50" t="str">
        <f>VLOOKUP(A17,AUTODIAGNÓSTICO!A10:J70,8,0)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17" s="78">
        <f>VLOOKUP(A17,AUTODIAGNÓSTICO!$A$9:$J$69,9,0)</f>
        <v>60</v>
      </c>
      <c r="F17" s="47" t="s">
        <v>236</v>
      </c>
      <c r="G17" s="47" t="s">
        <v>237</v>
      </c>
      <c r="H17" s="47" t="s">
        <v>238</v>
      </c>
      <c r="I17" s="47" t="s">
        <v>239</v>
      </c>
      <c r="J17" s="47" t="s">
        <v>243</v>
      </c>
      <c r="K17" s="48">
        <v>44621</v>
      </c>
      <c r="L17" s="48">
        <v>44781</v>
      </c>
    </row>
    <row r="18" spans="1:12" ht="105" x14ac:dyDescent="0.25">
      <c r="A18" s="49">
        <v>3</v>
      </c>
      <c r="B18" s="50" t="str">
        <f>VLOOKUP(A18,AUTODIAGNÓSTICO!$A$9:$J$69,3,0)</f>
        <v>VERIFICAR</v>
      </c>
      <c r="C18" s="50" t="str">
        <f>VLOOKUP(A18,AUTODIAGNÓSTICO!A11:J71,6,0)</f>
        <v>Cuantificar el impacto de las acciones de rendición de cuentas para divulgarlos a la ciudadanía</v>
      </c>
      <c r="D18" s="50" t="str">
        <f>VLOOKUP(A18,AUTODIAGNÓSTICO!A11:J71,8,0)</f>
        <v>Analizar las recomendaciones derivadas de cada espacio de diálogo y establecer correctivos que optimicen la gestión y faciliten el cumplimiento de las metas del plan  institucional.</v>
      </c>
      <c r="E18" s="78">
        <f>VLOOKUP(A18,AUTODIAGNÓSTICO!$A$9:$J$69,9,0)</f>
        <v>60</v>
      </c>
      <c r="F18" s="47" t="s">
        <v>240</v>
      </c>
      <c r="G18" s="47" t="s">
        <v>241</v>
      </c>
      <c r="H18" s="47" t="s">
        <v>242</v>
      </c>
      <c r="I18" s="47" t="s">
        <v>239</v>
      </c>
      <c r="J18" s="47" t="s">
        <v>244</v>
      </c>
      <c r="K18" s="48">
        <v>44621</v>
      </c>
      <c r="L18" s="48">
        <v>44814</v>
      </c>
    </row>
    <row r="19" spans="1:12" ht="90" x14ac:dyDescent="0.25">
      <c r="A19" s="49">
        <v>4</v>
      </c>
      <c r="B19" s="50" t="str">
        <f>VLOOKUP(A19,AUTODIAGNÓSTICO!$A$9:$J$69,3,0)</f>
        <v>ACTUAR</v>
      </c>
      <c r="C19" s="50" t="str">
        <f>VLOOKUP(A19,AUTODIAGNÓSTICO!A12:J72,6,0)</f>
        <v>Establecer acciones de mejora del proceso de rendición de cuenta</v>
      </c>
      <c r="D19" s="50" t="str">
        <f>VLOOKUP(A19,AUTODIAGNÓSTICO!A12:J72,8,0)</f>
        <v xml:space="preserve">Evaluar y verificar por parte de la oficina de control interno que se garanticen los mecanismos de participación ciudadana en la rendición de cuentas. </v>
      </c>
      <c r="E19" s="78">
        <f>VLOOKUP(A19,AUTODIAGNÓSTICO!$A$9:$J$69,9,0)</f>
        <v>60</v>
      </c>
      <c r="F19" s="47" t="s">
        <v>245</v>
      </c>
      <c r="G19" s="47" t="s">
        <v>246</v>
      </c>
      <c r="H19" s="47" t="s">
        <v>247</v>
      </c>
      <c r="I19" s="47" t="s">
        <v>248</v>
      </c>
      <c r="J19" s="47" t="s">
        <v>249</v>
      </c>
      <c r="K19" s="48">
        <v>44621</v>
      </c>
      <c r="L19" s="48">
        <v>44880</v>
      </c>
    </row>
    <row r="20" spans="1:12" x14ac:dyDescent="0.25">
      <c r="A20" s="49">
        <v>5</v>
      </c>
      <c r="B20" s="50" t="e">
        <f>VLOOKUP(A20,AUTODIAGNÓSTICO!$A$9:$J$69,3,0)</f>
        <v>#N/A</v>
      </c>
      <c r="C20" s="50" t="e">
        <f>VLOOKUP(A20,AUTODIAGNÓSTICO!A13:J73,6,0)</f>
        <v>#N/A</v>
      </c>
      <c r="D20" s="50" t="e">
        <f>VLOOKUP(A20,AUTODIAGNÓSTICO!A13:J73,8,0)</f>
        <v>#N/A</v>
      </c>
      <c r="E20" s="78" t="e">
        <f>VLOOKUP(A20,AUTODIAGNÓSTICO!$A$9:$J$69,9,0)</f>
        <v>#N/A</v>
      </c>
      <c r="F20" s="47"/>
      <c r="G20" s="47"/>
      <c r="H20" s="47"/>
      <c r="I20" s="47"/>
      <c r="J20" s="47"/>
      <c r="K20" s="48"/>
      <c r="L20" s="48"/>
    </row>
    <row r="21" spans="1:12" x14ac:dyDescent="0.25">
      <c r="A21" s="49">
        <v>6</v>
      </c>
      <c r="B21" s="50" t="e">
        <f>VLOOKUP(A21,AUTODIAGNÓSTICO!$A$9:$J$69,3,0)</f>
        <v>#N/A</v>
      </c>
      <c r="C21" s="50" t="e">
        <f>VLOOKUP(A21,AUTODIAGNÓSTICO!A14:J74,6,0)</f>
        <v>#N/A</v>
      </c>
      <c r="D21" s="50" t="e">
        <f>VLOOKUP(A21,AUTODIAGNÓSTICO!A14:J74,8,0)</f>
        <v>#N/A</v>
      </c>
      <c r="E21" s="78" t="e">
        <f>VLOOKUP(A21,AUTODIAGNÓSTICO!$A$9:$J$69,9,0)</f>
        <v>#N/A</v>
      </c>
      <c r="F21" s="47"/>
      <c r="G21" s="47"/>
      <c r="H21" s="47"/>
      <c r="I21" s="47"/>
      <c r="J21" s="47"/>
      <c r="K21" s="48"/>
      <c r="L21" s="48"/>
    </row>
    <row r="22" spans="1:12" x14ac:dyDescent="0.25">
      <c r="A22" s="49">
        <v>7</v>
      </c>
      <c r="B22" s="50" t="e">
        <f>VLOOKUP(A22,AUTODIAGNÓSTICO!$A$9:$J$69,3,0)</f>
        <v>#N/A</v>
      </c>
      <c r="C22" s="50" t="e">
        <f>VLOOKUP(A22,AUTODIAGNÓSTICO!A15:J75,6,0)</f>
        <v>#N/A</v>
      </c>
      <c r="D22" s="50" t="e">
        <f>VLOOKUP(A22,AUTODIAGNÓSTICO!A15:J75,8,0)</f>
        <v>#N/A</v>
      </c>
      <c r="E22" s="78" t="e">
        <f>VLOOKUP(A22,AUTODIAGNÓSTICO!$A$9:$J$69,9,0)</f>
        <v>#N/A</v>
      </c>
      <c r="F22" s="47"/>
      <c r="G22" s="47"/>
      <c r="H22" s="47"/>
      <c r="I22" s="47"/>
      <c r="J22" s="47"/>
      <c r="K22" s="48"/>
      <c r="L22" s="48"/>
    </row>
    <row r="23" spans="1:12" x14ac:dyDescent="0.25">
      <c r="A23" s="49">
        <v>8</v>
      </c>
      <c r="B23" s="50" t="e">
        <f>VLOOKUP(A23,AUTODIAGNÓSTICO!$A$9:$J$69,3,0)</f>
        <v>#N/A</v>
      </c>
      <c r="C23" s="50" t="e">
        <f>VLOOKUP(A23,AUTODIAGNÓSTICO!A16:J76,6,0)</f>
        <v>#N/A</v>
      </c>
      <c r="D23" s="50" t="e">
        <f>VLOOKUP(A23,AUTODIAGNÓSTICO!A16:J76,8,0)</f>
        <v>#N/A</v>
      </c>
      <c r="E23" s="78" t="e">
        <f>VLOOKUP(A23,AUTODIAGNÓSTICO!$A$9:$J$69,9,0)</f>
        <v>#N/A</v>
      </c>
      <c r="F23" s="47"/>
      <c r="G23" s="47"/>
      <c r="H23" s="47"/>
      <c r="I23" s="47"/>
      <c r="J23" s="47"/>
      <c r="K23" s="48"/>
      <c r="L23" s="48"/>
    </row>
    <row r="24" spans="1:12" x14ac:dyDescent="0.25">
      <c r="A24" s="49">
        <v>9</v>
      </c>
      <c r="B24" s="50" t="e">
        <f>VLOOKUP(A24,AUTODIAGNÓSTICO!$A$9:$J$69,3,0)</f>
        <v>#N/A</v>
      </c>
      <c r="C24" s="50" t="e">
        <f>VLOOKUP(A24,AUTODIAGNÓSTICO!A17:J77,6,0)</f>
        <v>#N/A</v>
      </c>
      <c r="D24" s="50" t="e">
        <f>VLOOKUP(A24,AUTODIAGNÓSTICO!A17:J77,8,0)</f>
        <v>#N/A</v>
      </c>
      <c r="E24" s="78" t="e">
        <f>VLOOKUP(A24,AUTODIAGNÓSTICO!$A$9:$J$69,9,0)</f>
        <v>#N/A</v>
      </c>
      <c r="F24" s="47"/>
      <c r="G24" s="47"/>
      <c r="H24" s="47"/>
      <c r="I24" s="47"/>
      <c r="J24" s="47"/>
      <c r="K24" s="48"/>
      <c r="L24" s="48"/>
    </row>
    <row r="25" spans="1:12" x14ac:dyDescent="0.25">
      <c r="A25" s="49">
        <v>10</v>
      </c>
      <c r="B25" s="50" t="e">
        <f>VLOOKUP(A25,AUTODIAGNÓSTICO!$A$9:$J$69,3,0)</f>
        <v>#N/A</v>
      </c>
      <c r="C25" s="50" t="e">
        <f>VLOOKUP(A25,AUTODIAGNÓSTICO!A18:J78,6,0)</f>
        <v>#N/A</v>
      </c>
      <c r="D25" s="50" t="e">
        <f>VLOOKUP(A25,AUTODIAGNÓSTICO!A18:J78,8,0)</f>
        <v>#N/A</v>
      </c>
      <c r="E25" s="78" t="e">
        <f>VLOOKUP(A25,AUTODIAGNÓSTICO!$A$9:$J$69,9,0)</f>
        <v>#N/A</v>
      </c>
      <c r="F25" s="47"/>
      <c r="G25" s="47"/>
      <c r="H25" s="47"/>
      <c r="I25" s="47"/>
      <c r="J25" s="47"/>
      <c r="K25" s="48"/>
      <c r="L25" s="48"/>
    </row>
    <row r="26" spans="1:12" x14ac:dyDescent="0.25">
      <c r="A26" s="49">
        <v>11</v>
      </c>
      <c r="B26" s="50" t="e">
        <f>VLOOKUP(A26,AUTODIAGNÓSTICO!$A$9:$J$69,3,0)</f>
        <v>#N/A</v>
      </c>
      <c r="C26" s="50" t="e">
        <f>VLOOKUP(A26,AUTODIAGNÓSTICO!A19:J79,6,0)</f>
        <v>#N/A</v>
      </c>
      <c r="D26" s="50" t="e">
        <f>VLOOKUP(A26,AUTODIAGNÓSTICO!A19:J79,8,0)</f>
        <v>#N/A</v>
      </c>
      <c r="E26" s="78" t="e">
        <f>VLOOKUP(A26,AUTODIAGNÓSTICO!$A$9:$J$69,9,0)</f>
        <v>#N/A</v>
      </c>
      <c r="F26" s="47"/>
      <c r="G26" s="47"/>
      <c r="H26" s="47"/>
      <c r="I26" s="47"/>
      <c r="J26" s="47"/>
      <c r="K26" s="48"/>
      <c r="L26" s="48"/>
    </row>
    <row r="27" spans="1:12" x14ac:dyDescent="0.25">
      <c r="A27" s="49">
        <v>12</v>
      </c>
      <c r="B27" s="50" t="e">
        <f>VLOOKUP(A27,AUTODIAGNÓSTICO!$A$9:$J$69,3,0)</f>
        <v>#N/A</v>
      </c>
      <c r="C27" s="50" t="e">
        <f>VLOOKUP(A27,AUTODIAGNÓSTICO!A20:J80,6,0)</f>
        <v>#N/A</v>
      </c>
      <c r="D27" s="50" t="e">
        <f>VLOOKUP(A27,AUTODIAGNÓSTICO!A20:J80,8,0)</f>
        <v>#N/A</v>
      </c>
      <c r="E27" s="78" t="e">
        <f>VLOOKUP(A27,AUTODIAGNÓSTICO!$A$9:$J$69,9,0)</f>
        <v>#N/A</v>
      </c>
      <c r="F27" s="47"/>
      <c r="G27" s="47"/>
      <c r="H27" s="47"/>
      <c r="I27" s="47"/>
      <c r="J27" s="47"/>
      <c r="K27" s="48"/>
      <c r="L27" s="48"/>
    </row>
    <row r="28" spans="1:12" x14ac:dyDescent="0.25">
      <c r="A28" s="49">
        <v>13</v>
      </c>
      <c r="B28" s="50" t="e">
        <f>VLOOKUP(A28,AUTODIAGNÓSTICO!$A$9:$J$69,3,0)</f>
        <v>#N/A</v>
      </c>
      <c r="C28" s="50" t="e">
        <f>VLOOKUP(A28,AUTODIAGNÓSTICO!A21:J81,6,0)</f>
        <v>#N/A</v>
      </c>
      <c r="D28" s="50" t="e">
        <f>VLOOKUP(A28,AUTODIAGNÓSTICO!A21:J81,8,0)</f>
        <v>#N/A</v>
      </c>
      <c r="E28" s="78" t="e">
        <f>VLOOKUP(A28,AUTODIAGNÓSTICO!$A$9:$J$69,9,0)</f>
        <v>#N/A</v>
      </c>
      <c r="F28" s="47"/>
      <c r="G28" s="47"/>
      <c r="H28" s="47"/>
      <c r="I28" s="47"/>
      <c r="J28" s="47"/>
      <c r="K28" s="48"/>
      <c r="L28" s="48"/>
    </row>
    <row r="29" spans="1:12" x14ac:dyDescent="0.25">
      <c r="A29" s="49">
        <v>14</v>
      </c>
      <c r="B29" s="50" t="e">
        <f>VLOOKUP(A29,AUTODIAGNÓSTICO!$A$9:$J$69,3,0)</f>
        <v>#N/A</v>
      </c>
      <c r="C29" s="50" t="e">
        <f>VLOOKUP(A29,AUTODIAGNÓSTICO!A22:J82,6,0)</f>
        <v>#N/A</v>
      </c>
      <c r="D29" s="50" t="e">
        <f>VLOOKUP(A29,AUTODIAGNÓSTICO!A22:J82,8,0)</f>
        <v>#N/A</v>
      </c>
      <c r="E29" s="78" t="e">
        <f>VLOOKUP(A29,AUTODIAGNÓSTICO!$A$9:$J$69,9,0)</f>
        <v>#N/A</v>
      </c>
      <c r="F29" s="47"/>
      <c r="G29" s="47"/>
      <c r="H29" s="47"/>
      <c r="I29" s="47"/>
      <c r="J29" s="47"/>
      <c r="K29" s="48"/>
      <c r="L29" s="48"/>
    </row>
    <row r="30" spans="1:12" x14ac:dyDescent="0.25">
      <c r="A30" s="49">
        <v>15</v>
      </c>
      <c r="B30" s="50" t="e">
        <f>VLOOKUP(A30,AUTODIAGNÓSTICO!$A$9:$J$69,3,0)</f>
        <v>#N/A</v>
      </c>
      <c r="C30" s="50" t="e">
        <f>VLOOKUP(A30,AUTODIAGNÓSTICO!A23:J83,6,0)</f>
        <v>#N/A</v>
      </c>
      <c r="D30" s="50" t="e">
        <f>VLOOKUP(A30,AUTODIAGNÓSTICO!A23:J83,8,0)</f>
        <v>#N/A</v>
      </c>
      <c r="E30" s="78" t="e">
        <f>VLOOKUP(A30,AUTODIAGNÓSTICO!$A$9:$J$69,9,0)</f>
        <v>#N/A</v>
      </c>
      <c r="F30" s="47"/>
      <c r="G30" s="47"/>
      <c r="H30" s="47"/>
      <c r="I30" s="47"/>
      <c r="J30" s="47"/>
      <c r="K30" s="48"/>
      <c r="L30" s="48"/>
    </row>
    <row r="31" spans="1:12" x14ac:dyDescent="0.25">
      <c r="A31" s="49">
        <v>16</v>
      </c>
      <c r="B31" s="50" t="e">
        <f>VLOOKUP(A31,AUTODIAGNÓSTICO!$A$9:$J$69,3,0)</f>
        <v>#N/A</v>
      </c>
      <c r="C31" s="50" t="e">
        <f>VLOOKUP(A31,AUTODIAGNÓSTICO!A24:J84,6,0)</f>
        <v>#N/A</v>
      </c>
      <c r="D31" s="50" t="e">
        <f>VLOOKUP(A31,AUTODIAGNÓSTICO!A24:J84,8,0)</f>
        <v>#N/A</v>
      </c>
      <c r="E31" s="78" t="e">
        <f>VLOOKUP(A31,AUTODIAGNÓSTICO!$A$9:$J$69,9,0)</f>
        <v>#N/A</v>
      </c>
      <c r="F31" s="47"/>
      <c r="G31" s="47"/>
      <c r="H31" s="47"/>
      <c r="I31" s="47"/>
      <c r="J31" s="47"/>
      <c r="K31" s="48"/>
      <c r="L31" s="48"/>
    </row>
    <row r="32" spans="1:12" x14ac:dyDescent="0.25">
      <c r="A32" s="49">
        <v>17</v>
      </c>
      <c r="B32" s="50" t="e">
        <f>VLOOKUP(A32,AUTODIAGNÓSTICO!$A$9:$J$69,3,0)</f>
        <v>#N/A</v>
      </c>
      <c r="C32" s="50" t="e">
        <f>VLOOKUP(A32,AUTODIAGNÓSTICO!A25:J85,6,0)</f>
        <v>#N/A</v>
      </c>
      <c r="D32" s="50" t="e">
        <f>VLOOKUP(A32,AUTODIAGNÓSTICO!A25:J85,8,0)</f>
        <v>#N/A</v>
      </c>
      <c r="E32" s="78" t="e">
        <f>VLOOKUP(A32,AUTODIAGNÓSTICO!$A$9:$J$69,9,0)</f>
        <v>#N/A</v>
      </c>
      <c r="F32" s="47"/>
      <c r="G32" s="47"/>
      <c r="H32" s="47"/>
      <c r="I32" s="47"/>
      <c r="J32" s="47"/>
      <c r="K32" s="48"/>
      <c r="L32" s="48"/>
    </row>
    <row r="33" spans="1:12" x14ac:dyDescent="0.25">
      <c r="A33" s="49">
        <v>18</v>
      </c>
      <c r="B33" s="50" t="e">
        <f>VLOOKUP(A33,AUTODIAGNÓSTICO!$A$9:$J$69,3,0)</f>
        <v>#N/A</v>
      </c>
      <c r="C33" s="50" t="e">
        <f>VLOOKUP(A33,AUTODIAGNÓSTICO!A26:J86,6,0)</f>
        <v>#N/A</v>
      </c>
      <c r="D33" s="50" t="e">
        <f>VLOOKUP(A33,AUTODIAGNÓSTICO!A26:J86,8,0)</f>
        <v>#N/A</v>
      </c>
      <c r="E33" s="78" t="e">
        <f>VLOOKUP(A33,AUTODIAGNÓSTICO!$A$9:$J$69,9,0)</f>
        <v>#N/A</v>
      </c>
      <c r="F33" s="47"/>
      <c r="G33" s="47"/>
      <c r="H33" s="47"/>
      <c r="I33" s="47"/>
      <c r="J33" s="47"/>
      <c r="K33" s="48"/>
      <c r="L33" s="48"/>
    </row>
    <row r="34" spans="1:12" x14ac:dyDescent="0.25">
      <c r="A34" s="49">
        <v>19</v>
      </c>
      <c r="B34" s="50" t="e">
        <f>VLOOKUP(A34,AUTODIAGNÓSTICO!$A$9:$J$69,3,0)</f>
        <v>#N/A</v>
      </c>
      <c r="C34" s="50" t="e">
        <f>VLOOKUP(A34,AUTODIAGNÓSTICO!A27:J87,6,0)</f>
        <v>#N/A</v>
      </c>
      <c r="D34" s="50" t="e">
        <f>VLOOKUP(A34,AUTODIAGNÓSTICO!A27:J87,8,0)</f>
        <v>#N/A</v>
      </c>
      <c r="E34" s="78" t="e">
        <f>VLOOKUP(A34,AUTODIAGNÓSTICO!$A$9:$J$69,9,0)</f>
        <v>#N/A</v>
      </c>
      <c r="F34" s="47"/>
      <c r="G34" s="47"/>
      <c r="H34" s="47"/>
      <c r="I34" s="47"/>
      <c r="J34" s="47"/>
      <c r="K34" s="48"/>
      <c r="L34" s="48"/>
    </row>
    <row r="35" spans="1:12" x14ac:dyDescent="0.25">
      <c r="A35" s="49">
        <v>20</v>
      </c>
      <c r="B35" s="50" t="e">
        <f>VLOOKUP(A35,AUTODIAGNÓSTICO!$A$9:$J$69,3,0)</f>
        <v>#N/A</v>
      </c>
      <c r="C35" s="50" t="e">
        <f>VLOOKUP(A35,AUTODIAGNÓSTICO!A28:J88,6,0)</f>
        <v>#N/A</v>
      </c>
      <c r="D35" s="50" t="e">
        <f>VLOOKUP(A35,AUTODIAGNÓSTICO!A28:J88,8,0)</f>
        <v>#N/A</v>
      </c>
      <c r="E35" s="78" t="e">
        <f>VLOOKUP(A35,AUTODIAGNÓSTICO!$A$9:$J$69,9,0)</f>
        <v>#N/A</v>
      </c>
      <c r="F35" s="47"/>
      <c r="G35" s="47"/>
      <c r="H35" s="47"/>
      <c r="I35" s="47"/>
      <c r="J35" s="47"/>
      <c r="K35" s="48"/>
      <c r="L35" s="48"/>
    </row>
    <row r="36" spans="1:12" x14ac:dyDescent="0.25">
      <c r="A36" s="49">
        <v>21</v>
      </c>
      <c r="B36" s="50" t="e">
        <f>VLOOKUP(A36,AUTODIAGNÓSTICO!$A$9:$J$69,3,0)</f>
        <v>#N/A</v>
      </c>
      <c r="C36" s="50" t="e">
        <f>VLOOKUP(A36,AUTODIAGNÓSTICO!A29:J89,6,0)</f>
        <v>#N/A</v>
      </c>
      <c r="D36" s="50" t="e">
        <f>VLOOKUP(A36,AUTODIAGNÓSTICO!A29:J89,8,0)</f>
        <v>#N/A</v>
      </c>
      <c r="E36" s="78" t="e">
        <f>VLOOKUP(A36,AUTODIAGNÓSTICO!$A$9:$J$69,9,0)</f>
        <v>#N/A</v>
      </c>
      <c r="F36" s="47"/>
      <c r="G36" s="47"/>
      <c r="H36" s="47"/>
      <c r="I36" s="47"/>
      <c r="J36" s="47"/>
      <c r="K36" s="48"/>
      <c r="L36" s="48"/>
    </row>
    <row r="37" spans="1:12" x14ac:dyDescent="0.25">
      <c r="A37" s="49">
        <v>22</v>
      </c>
      <c r="B37" s="50" t="e">
        <f>VLOOKUP(A37,AUTODIAGNÓSTICO!$A$9:$J$69,3,0)</f>
        <v>#N/A</v>
      </c>
      <c r="C37" s="50" t="e">
        <f>VLOOKUP(A37,AUTODIAGNÓSTICO!A30:J90,6,0)</f>
        <v>#N/A</v>
      </c>
      <c r="D37" s="50" t="e">
        <f>VLOOKUP(A37,AUTODIAGNÓSTICO!A30:J90,8,0)</f>
        <v>#N/A</v>
      </c>
      <c r="E37" s="78" t="e">
        <f>VLOOKUP(A37,AUTODIAGNÓSTICO!$A$9:$J$69,9,0)</f>
        <v>#N/A</v>
      </c>
      <c r="F37" s="47"/>
      <c r="G37" s="47"/>
      <c r="H37" s="47"/>
      <c r="I37" s="47"/>
      <c r="J37" s="47"/>
      <c r="K37" s="48"/>
      <c r="L37" s="48"/>
    </row>
    <row r="38" spans="1:12" x14ac:dyDescent="0.25">
      <c r="A38" s="49">
        <v>23</v>
      </c>
      <c r="B38" s="50" t="e">
        <f>VLOOKUP(A38,AUTODIAGNÓSTICO!$A$9:$J$69,3,0)</f>
        <v>#N/A</v>
      </c>
      <c r="C38" s="50" t="e">
        <f>VLOOKUP(A38,AUTODIAGNÓSTICO!A31:J91,6,0)</f>
        <v>#N/A</v>
      </c>
      <c r="D38" s="50" t="e">
        <f>VLOOKUP(A38,AUTODIAGNÓSTICO!A31:J91,8,0)</f>
        <v>#N/A</v>
      </c>
      <c r="E38" s="78" t="e">
        <f>VLOOKUP(A38,AUTODIAGNÓSTICO!$A$9:$J$69,9,0)</f>
        <v>#N/A</v>
      </c>
      <c r="F38" s="47"/>
      <c r="G38" s="47"/>
      <c r="H38" s="47"/>
      <c r="I38" s="47"/>
      <c r="J38" s="47"/>
      <c r="K38" s="48"/>
      <c r="L38" s="48"/>
    </row>
    <row r="39" spans="1:12" x14ac:dyDescent="0.25">
      <c r="A39" s="49">
        <v>24</v>
      </c>
      <c r="B39" s="50" t="e">
        <f>VLOOKUP(A39,AUTODIAGNÓSTICO!$A$9:$J$69,3,0)</f>
        <v>#N/A</v>
      </c>
      <c r="C39" s="50" t="e">
        <f>VLOOKUP(A39,AUTODIAGNÓSTICO!A32:J92,6,0)</f>
        <v>#N/A</v>
      </c>
      <c r="D39" s="50" t="e">
        <f>VLOOKUP(A39,AUTODIAGNÓSTICO!A32:J92,8,0)</f>
        <v>#N/A</v>
      </c>
      <c r="E39" s="78" t="e">
        <f>VLOOKUP(A39,AUTODIAGNÓSTICO!$A$9:$J$69,9,0)</f>
        <v>#N/A</v>
      </c>
      <c r="F39" s="47"/>
      <c r="G39" s="47"/>
      <c r="H39" s="47"/>
      <c r="I39" s="47"/>
      <c r="J39" s="47"/>
      <c r="K39" s="48"/>
      <c r="L39" s="48"/>
    </row>
    <row r="40" spans="1:12" x14ac:dyDescent="0.25">
      <c r="A40" s="49">
        <v>25</v>
      </c>
      <c r="B40" s="50" t="e">
        <f>VLOOKUP(A40,AUTODIAGNÓSTICO!$A$9:$J$69,3,0)</f>
        <v>#N/A</v>
      </c>
      <c r="C40" s="50" t="e">
        <f>VLOOKUP(A40,AUTODIAGNÓSTICO!A33:J93,6,0)</f>
        <v>#N/A</v>
      </c>
      <c r="D40" s="50" t="e">
        <f>VLOOKUP(A40,AUTODIAGNÓSTICO!A33:J93,8,0)</f>
        <v>#N/A</v>
      </c>
      <c r="E40" s="78" t="e">
        <f>VLOOKUP(A40,AUTODIAGNÓSTICO!$A$9:$J$69,9,0)</f>
        <v>#N/A</v>
      </c>
      <c r="F40" s="47"/>
      <c r="G40" s="47"/>
      <c r="H40" s="47"/>
      <c r="I40" s="47"/>
      <c r="J40" s="47"/>
      <c r="K40" s="48"/>
      <c r="L40" s="48"/>
    </row>
    <row r="41" spans="1:12" x14ac:dyDescent="0.25">
      <c r="A41" s="49">
        <v>26</v>
      </c>
      <c r="B41" s="50" t="e">
        <f>VLOOKUP(A41,AUTODIAGNÓSTICO!$A$9:$J$69,3,0)</f>
        <v>#N/A</v>
      </c>
      <c r="C41" s="50" t="e">
        <f>VLOOKUP(A41,AUTODIAGNÓSTICO!A34:J94,6,0)</f>
        <v>#N/A</v>
      </c>
      <c r="D41" s="50" t="e">
        <f>VLOOKUP(A41,AUTODIAGNÓSTICO!A34:J94,8,0)</f>
        <v>#N/A</v>
      </c>
      <c r="E41" s="78" t="e">
        <f>VLOOKUP(A41,AUTODIAGNÓSTICO!$A$9:$J$69,9,0)</f>
        <v>#N/A</v>
      </c>
      <c r="F41" s="47"/>
      <c r="G41" s="47"/>
      <c r="H41" s="47"/>
      <c r="I41" s="47"/>
      <c r="J41" s="47"/>
      <c r="K41" s="48"/>
      <c r="L41" s="48"/>
    </row>
    <row r="42" spans="1:12" x14ac:dyDescent="0.25">
      <c r="A42" s="49">
        <v>27</v>
      </c>
      <c r="B42" s="50" t="e">
        <f>VLOOKUP(A42,AUTODIAGNÓSTICO!$A$9:$J$69,3,0)</f>
        <v>#N/A</v>
      </c>
      <c r="C42" s="50" t="e">
        <f>VLOOKUP(A42,AUTODIAGNÓSTICO!A35:J95,6,0)</f>
        <v>#N/A</v>
      </c>
      <c r="D42" s="50" t="e">
        <f>VLOOKUP(A42,AUTODIAGNÓSTICO!A35:J95,8,0)</f>
        <v>#N/A</v>
      </c>
      <c r="E42" s="78" t="e">
        <f>VLOOKUP(A42,AUTODIAGNÓSTICO!$A$9:$J$69,9,0)</f>
        <v>#N/A</v>
      </c>
      <c r="F42" s="47"/>
      <c r="G42" s="47"/>
      <c r="H42" s="47"/>
      <c r="I42" s="47"/>
      <c r="J42" s="47"/>
      <c r="K42" s="48"/>
      <c r="L42" s="48"/>
    </row>
    <row r="43" spans="1:12" x14ac:dyDescent="0.25">
      <c r="A43" s="49">
        <v>28</v>
      </c>
      <c r="B43" s="50" t="e">
        <f>VLOOKUP(A43,AUTODIAGNÓSTICO!$A$9:$J$69,3,0)</f>
        <v>#N/A</v>
      </c>
      <c r="C43" s="50" t="e">
        <f>VLOOKUP(A43,AUTODIAGNÓSTICO!A36:J96,6,0)</f>
        <v>#N/A</v>
      </c>
      <c r="D43" s="50" t="e">
        <f>VLOOKUP(A43,AUTODIAGNÓSTICO!A36:J96,8,0)</f>
        <v>#N/A</v>
      </c>
      <c r="E43" s="78" t="e">
        <f>VLOOKUP(A43,AUTODIAGNÓSTICO!$A$9:$J$69,9,0)</f>
        <v>#N/A</v>
      </c>
      <c r="F43" s="47"/>
      <c r="G43" s="47"/>
      <c r="H43" s="47"/>
      <c r="I43" s="47"/>
      <c r="J43" s="47"/>
      <c r="K43" s="48"/>
      <c r="L43" s="48"/>
    </row>
    <row r="44" spans="1:12" x14ac:dyDescent="0.25">
      <c r="A44" s="49">
        <v>29</v>
      </c>
      <c r="B44" s="50" t="e">
        <f>VLOOKUP(A44,AUTODIAGNÓSTICO!$A$9:$J$69,3,0)</f>
        <v>#N/A</v>
      </c>
      <c r="C44" s="50" t="e">
        <f>VLOOKUP(A44,AUTODIAGNÓSTICO!A37:J97,6,0)</f>
        <v>#N/A</v>
      </c>
      <c r="D44" s="50" t="e">
        <f>VLOOKUP(A44,AUTODIAGNÓSTICO!A37:J97,8,0)</f>
        <v>#N/A</v>
      </c>
      <c r="E44" s="78" t="e">
        <f>VLOOKUP(A44,AUTODIAGNÓSTICO!$A$9:$J$69,9,0)</f>
        <v>#N/A</v>
      </c>
      <c r="F44" s="47"/>
      <c r="G44" s="47"/>
      <c r="H44" s="47"/>
      <c r="I44" s="47"/>
      <c r="J44" s="47"/>
      <c r="K44" s="48"/>
      <c r="L44" s="48"/>
    </row>
    <row r="45" spans="1:12" x14ac:dyDescent="0.25">
      <c r="A45" s="49">
        <v>30</v>
      </c>
      <c r="B45" s="50" t="e">
        <f>VLOOKUP(A45,AUTODIAGNÓSTICO!$A$9:$J$69,3,0)</f>
        <v>#N/A</v>
      </c>
      <c r="C45" s="50" t="e">
        <f>VLOOKUP(A45,AUTODIAGNÓSTICO!A38:J98,6,0)</f>
        <v>#N/A</v>
      </c>
      <c r="D45" s="50" t="e">
        <f>VLOOKUP(A45,AUTODIAGNÓSTICO!A38:J98,8,0)</f>
        <v>#N/A</v>
      </c>
      <c r="E45" s="78" t="e">
        <f>VLOOKUP(A45,AUTODIAGNÓSTICO!$A$9:$J$69,9,0)</f>
        <v>#N/A</v>
      </c>
      <c r="F45" s="47"/>
      <c r="G45" s="47"/>
      <c r="H45" s="47"/>
      <c r="I45" s="47"/>
      <c r="J45" s="47"/>
      <c r="K45" s="48"/>
      <c r="L45" s="48"/>
    </row>
    <row r="46" spans="1:12" x14ac:dyDescent="0.25">
      <c r="A46" s="49">
        <v>31</v>
      </c>
      <c r="B46" s="50" t="e">
        <f>VLOOKUP(A46,AUTODIAGNÓSTICO!$A$9:$J$69,3,0)</f>
        <v>#N/A</v>
      </c>
      <c r="C46" s="50" t="e">
        <f>VLOOKUP(A46,AUTODIAGNÓSTICO!A39:J99,6,0)</f>
        <v>#N/A</v>
      </c>
      <c r="D46" s="50" t="e">
        <f>VLOOKUP(A46,AUTODIAGNÓSTICO!A39:J99,8,0)</f>
        <v>#N/A</v>
      </c>
      <c r="E46" s="78" t="e">
        <f>VLOOKUP(A46,AUTODIAGNÓSTICO!$A$9:$J$69,9,0)</f>
        <v>#N/A</v>
      </c>
      <c r="F46" s="47"/>
      <c r="G46" s="47"/>
      <c r="H46" s="47"/>
      <c r="I46" s="47"/>
      <c r="J46" s="47"/>
      <c r="K46" s="48"/>
      <c r="L46" s="48"/>
    </row>
    <row r="47" spans="1:12" x14ac:dyDescent="0.25">
      <c r="A47" s="49">
        <v>32</v>
      </c>
      <c r="B47" s="50" t="e">
        <f>VLOOKUP(A47,AUTODIAGNÓSTICO!$A$9:$J$69,3,0)</f>
        <v>#N/A</v>
      </c>
      <c r="C47" s="50" t="e">
        <f>VLOOKUP(A47,AUTODIAGNÓSTICO!A40:J100,6,0)</f>
        <v>#N/A</v>
      </c>
      <c r="D47" s="50" t="e">
        <f>VLOOKUP(A47,AUTODIAGNÓSTICO!A40:J100,8,0)</f>
        <v>#N/A</v>
      </c>
      <c r="E47" s="78" t="e">
        <f>VLOOKUP(A47,AUTODIAGNÓSTICO!$A$9:$J$69,9,0)</f>
        <v>#N/A</v>
      </c>
      <c r="F47" s="47"/>
      <c r="G47" s="47"/>
      <c r="H47" s="47"/>
      <c r="I47" s="47"/>
      <c r="J47" s="47"/>
      <c r="K47" s="48"/>
      <c r="L47" s="48"/>
    </row>
    <row r="48" spans="1:12" x14ac:dyDescent="0.25">
      <c r="A48" s="49">
        <v>33</v>
      </c>
      <c r="B48" s="50" t="e">
        <f>VLOOKUP(A48,AUTODIAGNÓSTICO!$A$9:$J$69,3,0)</f>
        <v>#N/A</v>
      </c>
      <c r="C48" s="50" t="e">
        <f>VLOOKUP(A48,AUTODIAGNÓSTICO!A41:J101,6,0)</f>
        <v>#N/A</v>
      </c>
      <c r="D48" s="50" t="e">
        <f>VLOOKUP(A48,AUTODIAGNÓSTICO!A41:J101,8,0)</f>
        <v>#N/A</v>
      </c>
      <c r="E48" s="78" t="e">
        <f>VLOOKUP(A48,AUTODIAGNÓSTICO!$A$9:$J$69,9,0)</f>
        <v>#N/A</v>
      </c>
      <c r="F48" s="47"/>
      <c r="G48" s="47"/>
      <c r="H48" s="47"/>
      <c r="I48" s="47"/>
      <c r="J48" s="47"/>
      <c r="K48" s="48"/>
      <c r="L48" s="48"/>
    </row>
    <row r="49" spans="1:12" x14ac:dyDescent="0.25">
      <c r="A49" s="49">
        <v>34</v>
      </c>
      <c r="B49" s="50" t="e">
        <f>VLOOKUP(A49,AUTODIAGNÓSTICO!$A$9:$J$69,3,0)</f>
        <v>#N/A</v>
      </c>
      <c r="C49" s="50" t="e">
        <f>VLOOKUP(A49,AUTODIAGNÓSTICO!A42:J102,6,0)</f>
        <v>#N/A</v>
      </c>
      <c r="D49" s="50" t="e">
        <f>VLOOKUP(A49,AUTODIAGNÓSTICO!A42:J102,8,0)</f>
        <v>#N/A</v>
      </c>
      <c r="E49" s="78" t="e">
        <f>VLOOKUP(A49,AUTODIAGNÓSTICO!$A$9:$J$69,9,0)</f>
        <v>#N/A</v>
      </c>
      <c r="F49" s="47"/>
      <c r="G49" s="47"/>
      <c r="H49" s="47"/>
      <c r="I49" s="47"/>
      <c r="J49" s="47"/>
      <c r="K49" s="48"/>
      <c r="L49" s="48"/>
    </row>
    <row r="50" spans="1:12" x14ac:dyDescent="0.25">
      <c r="A50" s="49">
        <v>35</v>
      </c>
      <c r="B50" s="50" t="e">
        <f>VLOOKUP(A50,AUTODIAGNÓSTICO!$A$9:$J$69,3,0)</f>
        <v>#N/A</v>
      </c>
      <c r="C50" s="50" t="e">
        <f>VLOOKUP(A50,AUTODIAGNÓSTICO!A43:J103,6,0)</f>
        <v>#N/A</v>
      </c>
      <c r="D50" s="50" t="e">
        <f>VLOOKUP(A50,AUTODIAGNÓSTICO!A43:J103,8,0)</f>
        <v>#N/A</v>
      </c>
      <c r="E50" s="78" t="e">
        <f>VLOOKUP(A50,AUTODIAGNÓSTICO!$A$9:$J$69,9,0)</f>
        <v>#N/A</v>
      </c>
      <c r="F50" s="47"/>
      <c r="G50" s="47"/>
      <c r="H50" s="47"/>
      <c r="I50" s="47"/>
      <c r="J50" s="47"/>
      <c r="K50" s="48"/>
      <c r="L50" s="48"/>
    </row>
    <row r="51" spans="1:12" x14ac:dyDescent="0.25">
      <c r="A51" s="49">
        <v>36</v>
      </c>
      <c r="B51" s="50" t="e">
        <f>VLOOKUP(A51,AUTODIAGNÓSTICO!$A$9:$J$69,3,0)</f>
        <v>#N/A</v>
      </c>
      <c r="C51" s="50" t="e">
        <f>VLOOKUP(A51,AUTODIAGNÓSTICO!A44:J104,6,0)</f>
        <v>#N/A</v>
      </c>
      <c r="D51" s="50" t="e">
        <f>VLOOKUP(A51,AUTODIAGNÓSTICO!A44:J104,8,0)</f>
        <v>#N/A</v>
      </c>
      <c r="E51" s="78" t="e">
        <f>VLOOKUP(A51,AUTODIAGNÓSTICO!$A$9:$J$69,9,0)</f>
        <v>#N/A</v>
      </c>
      <c r="F51" s="47"/>
      <c r="G51" s="47"/>
      <c r="H51" s="47"/>
      <c r="I51" s="47"/>
      <c r="J51" s="47"/>
      <c r="K51" s="48"/>
      <c r="L51" s="48"/>
    </row>
    <row r="52" spans="1:12" x14ac:dyDescent="0.25">
      <c r="A52" s="49">
        <v>37</v>
      </c>
      <c r="B52" s="50" t="e">
        <f>VLOOKUP(A52,AUTODIAGNÓSTICO!$A$9:$J$69,3,0)</f>
        <v>#N/A</v>
      </c>
      <c r="C52" s="50" t="e">
        <f>VLOOKUP(A52,AUTODIAGNÓSTICO!A45:J105,6,0)</f>
        <v>#N/A</v>
      </c>
      <c r="D52" s="50" t="e">
        <f>VLOOKUP(A52,AUTODIAGNÓSTICO!A45:J105,8,0)</f>
        <v>#N/A</v>
      </c>
      <c r="E52" s="78" t="e">
        <f>VLOOKUP(A52,AUTODIAGNÓSTICO!$A$9:$J$69,9,0)</f>
        <v>#N/A</v>
      </c>
      <c r="F52" s="47"/>
      <c r="G52" s="47"/>
      <c r="H52" s="47"/>
      <c r="I52" s="47"/>
      <c r="J52" s="47"/>
      <c r="K52" s="48"/>
      <c r="L52" s="48"/>
    </row>
    <row r="53" spans="1:12" x14ac:dyDescent="0.25">
      <c r="A53" s="49">
        <v>38</v>
      </c>
      <c r="B53" s="50" t="e">
        <f>VLOOKUP(A53,AUTODIAGNÓSTICO!$A$9:$J$69,3,0)</f>
        <v>#N/A</v>
      </c>
      <c r="C53" s="50" t="e">
        <f>VLOOKUP(A53,AUTODIAGNÓSTICO!A46:J106,6,0)</f>
        <v>#N/A</v>
      </c>
      <c r="D53" s="50" t="e">
        <f>VLOOKUP(A53,AUTODIAGNÓSTICO!A46:J106,8,0)</f>
        <v>#N/A</v>
      </c>
      <c r="E53" s="78" t="e">
        <f>VLOOKUP(A53,AUTODIAGNÓSTICO!$A$9:$J$69,9,0)</f>
        <v>#N/A</v>
      </c>
      <c r="F53" s="47"/>
      <c r="G53" s="47"/>
      <c r="H53" s="47"/>
      <c r="I53" s="47"/>
      <c r="J53" s="47"/>
      <c r="K53" s="48"/>
      <c r="L53" s="48"/>
    </row>
    <row r="54" spans="1:12" x14ac:dyDescent="0.25">
      <c r="A54" s="49">
        <v>39</v>
      </c>
      <c r="B54" s="50" t="e">
        <f>VLOOKUP(A54,AUTODIAGNÓSTICO!$A$9:$J$69,3,0)</f>
        <v>#N/A</v>
      </c>
      <c r="C54" s="50" t="e">
        <f>VLOOKUP(A54,AUTODIAGNÓSTICO!A47:J107,6,0)</f>
        <v>#N/A</v>
      </c>
      <c r="D54" s="50" t="e">
        <f>VLOOKUP(A54,AUTODIAGNÓSTICO!A47:J107,8,0)</f>
        <v>#N/A</v>
      </c>
      <c r="E54" s="78" t="e">
        <f>VLOOKUP(A54,AUTODIAGNÓSTICO!$A$9:$J$69,9,0)</f>
        <v>#N/A</v>
      </c>
      <c r="F54" s="47"/>
      <c r="G54" s="47"/>
      <c r="H54" s="47"/>
      <c r="I54" s="47"/>
      <c r="J54" s="47"/>
      <c r="K54" s="48"/>
      <c r="L54" s="48"/>
    </row>
    <row r="55" spans="1:12" x14ac:dyDescent="0.25">
      <c r="A55" s="49">
        <v>40</v>
      </c>
      <c r="B55" s="50" t="e">
        <f>VLOOKUP(A55,AUTODIAGNÓSTICO!$A$9:$J$69,3,0)</f>
        <v>#N/A</v>
      </c>
      <c r="C55" s="50" t="e">
        <f>VLOOKUP(A55,AUTODIAGNÓSTICO!A48:J108,6,0)</f>
        <v>#N/A</v>
      </c>
      <c r="D55" s="50" t="e">
        <f>VLOOKUP(A55,AUTODIAGNÓSTICO!A48:J108,8,0)</f>
        <v>#N/A</v>
      </c>
      <c r="E55" s="78" t="e">
        <f>VLOOKUP(A55,AUTODIAGNÓSTICO!$A$9:$J$69,9,0)</f>
        <v>#N/A</v>
      </c>
      <c r="F55" s="47"/>
      <c r="G55" s="47"/>
      <c r="H55" s="47"/>
      <c r="I55" s="47"/>
      <c r="J55" s="47"/>
      <c r="K55" s="48"/>
      <c r="L55" s="48"/>
    </row>
    <row r="56" spans="1:12" x14ac:dyDescent="0.25">
      <c r="A56" s="49">
        <v>41</v>
      </c>
      <c r="B56" s="50" t="e">
        <f>VLOOKUP(A56,AUTODIAGNÓSTICO!$A$9:$J$69,3,0)</f>
        <v>#N/A</v>
      </c>
      <c r="C56" s="50" t="e">
        <f>VLOOKUP(A56,AUTODIAGNÓSTICO!A49:J109,6,0)</f>
        <v>#N/A</v>
      </c>
      <c r="D56" s="50" t="e">
        <f>VLOOKUP(A56,AUTODIAGNÓSTICO!A49:J109,8,0)</f>
        <v>#N/A</v>
      </c>
      <c r="E56" s="78" t="e">
        <f>VLOOKUP(A56,AUTODIAGNÓSTICO!$A$9:$J$69,9,0)</f>
        <v>#N/A</v>
      </c>
      <c r="F56" s="47"/>
      <c r="G56" s="47"/>
      <c r="H56" s="47"/>
      <c r="I56" s="47"/>
      <c r="J56" s="47"/>
      <c r="K56" s="48"/>
      <c r="L56" s="48"/>
    </row>
    <row r="57" spans="1:12" x14ac:dyDescent="0.25">
      <c r="A57" s="49">
        <v>42</v>
      </c>
      <c r="B57" s="50" t="e">
        <f>VLOOKUP(A57,AUTODIAGNÓSTICO!$A$9:$J$69,3,0)</f>
        <v>#N/A</v>
      </c>
      <c r="C57" s="50" t="e">
        <f>VLOOKUP(A57,AUTODIAGNÓSTICO!A50:J110,6,0)</f>
        <v>#N/A</v>
      </c>
      <c r="D57" s="50" t="e">
        <f>VLOOKUP(A57,AUTODIAGNÓSTICO!A50:J110,8,0)</f>
        <v>#N/A</v>
      </c>
      <c r="E57" s="78" t="e">
        <f>VLOOKUP(A57,AUTODIAGNÓSTICO!$A$9:$J$69,9,0)</f>
        <v>#N/A</v>
      </c>
      <c r="F57" s="47"/>
      <c r="G57" s="47"/>
      <c r="H57" s="47"/>
      <c r="I57" s="47"/>
      <c r="J57" s="47"/>
      <c r="K57" s="48"/>
      <c r="L57" s="48"/>
    </row>
    <row r="58" spans="1:12" x14ac:dyDescent="0.25">
      <c r="A58" s="49">
        <v>43</v>
      </c>
      <c r="B58" s="50" t="e">
        <f>VLOOKUP(A58,AUTODIAGNÓSTICO!$A$9:$J$69,3,0)</f>
        <v>#N/A</v>
      </c>
      <c r="C58" s="50" t="e">
        <f>VLOOKUP(A58,AUTODIAGNÓSTICO!A51:J111,6,0)</f>
        <v>#N/A</v>
      </c>
      <c r="D58" s="50" t="e">
        <f>VLOOKUP(A58,AUTODIAGNÓSTICO!A51:J111,8,0)</f>
        <v>#N/A</v>
      </c>
      <c r="E58" s="78" t="e">
        <f>VLOOKUP(A58,AUTODIAGNÓSTICO!$A$9:$J$69,9,0)</f>
        <v>#N/A</v>
      </c>
      <c r="F58" s="47"/>
      <c r="G58" s="47"/>
      <c r="H58" s="47"/>
      <c r="I58" s="47"/>
      <c r="J58" s="47"/>
      <c r="K58" s="48"/>
      <c r="L58" s="48"/>
    </row>
    <row r="59" spans="1:12" x14ac:dyDescent="0.25">
      <c r="A59" s="49">
        <v>44</v>
      </c>
      <c r="B59" s="50" t="e">
        <f>VLOOKUP(A59,AUTODIAGNÓSTICO!$A$9:$J$69,3,0)</f>
        <v>#N/A</v>
      </c>
      <c r="C59" s="50" t="e">
        <f>VLOOKUP(A59,AUTODIAGNÓSTICO!A52:J112,6,0)</f>
        <v>#N/A</v>
      </c>
      <c r="D59" s="50" t="e">
        <f>VLOOKUP(A59,AUTODIAGNÓSTICO!A52:J112,8,0)</f>
        <v>#N/A</v>
      </c>
      <c r="E59" s="78" t="e">
        <f>VLOOKUP(A59,AUTODIAGNÓSTICO!$A$9:$J$69,9,0)</f>
        <v>#N/A</v>
      </c>
      <c r="F59" s="47"/>
      <c r="G59" s="47"/>
      <c r="H59" s="47"/>
      <c r="I59" s="47"/>
      <c r="J59" s="47"/>
      <c r="K59" s="48"/>
      <c r="L59" s="48"/>
    </row>
    <row r="60" spans="1:12" x14ac:dyDescent="0.25">
      <c r="A60" s="49">
        <v>45</v>
      </c>
      <c r="B60" s="50" t="e">
        <f>VLOOKUP(A60,AUTODIAGNÓSTICO!$A$9:$J$69,3,0)</f>
        <v>#N/A</v>
      </c>
      <c r="C60" s="50" t="e">
        <f>VLOOKUP(A60,AUTODIAGNÓSTICO!A53:J113,6,0)</f>
        <v>#N/A</v>
      </c>
      <c r="D60" s="50" t="e">
        <f>VLOOKUP(A60,AUTODIAGNÓSTICO!A53:J113,8,0)</f>
        <v>#N/A</v>
      </c>
      <c r="E60" s="78" t="e">
        <f>VLOOKUP(A60,AUTODIAGNÓSTICO!$A$9:$J$69,9,0)</f>
        <v>#N/A</v>
      </c>
      <c r="F60" s="47"/>
      <c r="G60" s="47"/>
      <c r="H60" s="47"/>
      <c r="I60" s="47"/>
      <c r="J60" s="47"/>
      <c r="K60" s="48"/>
      <c r="L60" s="48"/>
    </row>
    <row r="61" spans="1:12" x14ac:dyDescent="0.25">
      <c r="A61" s="49">
        <v>46</v>
      </c>
      <c r="B61" s="50" t="e">
        <f>VLOOKUP(A61,AUTODIAGNÓSTICO!$A$9:$J$69,3,0)</f>
        <v>#N/A</v>
      </c>
      <c r="C61" s="50" t="e">
        <f>VLOOKUP(A61,AUTODIAGNÓSTICO!A54:J114,6,0)</f>
        <v>#N/A</v>
      </c>
      <c r="D61" s="50" t="e">
        <f>VLOOKUP(A61,AUTODIAGNÓSTICO!A54:J114,8,0)</f>
        <v>#N/A</v>
      </c>
      <c r="E61" s="78" t="e">
        <f>VLOOKUP(A61,AUTODIAGNÓSTICO!$A$9:$J$69,9,0)</f>
        <v>#N/A</v>
      </c>
      <c r="F61" s="47"/>
      <c r="G61" s="47"/>
      <c r="H61" s="47"/>
      <c r="I61" s="47"/>
      <c r="J61" s="47"/>
      <c r="K61" s="48"/>
      <c r="L61" s="48"/>
    </row>
    <row r="62" spans="1:12" x14ac:dyDescent="0.25">
      <c r="A62" s="49">
        <v>47</v>
      </c>
      <c r="B62" s="50" t="e">
        <f>VLOOKUP(A62,AUTODIAGNÓSTICO!$A$9:$J$69,3,0)</f>
        <v>#N/A</v>
      </c>
      <c r="C62" s="50" t="e">
        <f>VLOOKUP(A62,AUTODIAGNÓSTICO!A55:J115,6,0)</f>
        <v>#N/A</v>
      </c>
      <c r="D62" s="50" t="e">
        <f>VLOOKUP(A62,AUTODIAGNÓSTICO!A55:J115,8,0)</f>
        <v>#N/A</v>
      </c>
      <c r="E62" s="78" t="e">
        <f>VLOOKUP(A62,AUTODIAGNÓSTICO!$A$9:$J$69,9,0)</f>
        <v>#N/A</v>
      </c>
      <c r="F62" s="47"/>
      <c r="G62" s="47"/>
      <c r="H62" s="47"/>
      <c r="I62" s="47"/>
      <c r="J62" s="47"/>
      <c r="K62" s="48"/>
      <c r="L62" s="48"/>
    </row>
    <row r="63" spans="1:12" x14ac:dyDescent="0.25">
      <c r="A63" s="49">
        <v>48</v>
      </c>
      <c r="B63" s="50" t="e">
        <f>VLOOKUP(A63,AUTODIAGNÓSTICO!$A$9:$J$69,3,0)</f>
        <v>#N/A</v>
      </c>
      <c r="C63" s="50" t="e">
        <f>VLOOKUP(A63,AUTODIAGNÓSTICO!A56:J116,6,0)</f>
        <v>#N/A</v>
      </c>
      <c r="D63" s="50" t="e">
        <f>VLOOKUP(A63,AUTODIAGNÓSTICO!A56:J116,8,0)</f>
        <v>#N/A</v>
      </c>
      <c r="E63" s="78" t="e">
        <f>VLOOKUP(A63,AUTODIAGNÓSTICO!$A$9:$J$69,9,0)</f>
        <v>#N/A</v>
      </c>
      <c r="F63" s="47"/>
      <c r="G63" s="47"/>
      <c r="H63" s="47"/>
      <c r="I63" s="47"/>
      <c r="J63" s="47"/>
      <c r="K63" s="48"/>
      <c r="L63" s="48"/>
    </row>
    <row r="64" spans="1:12" x14ac:dyDescent="0.25">
      <c r="A64" s="49">
        <v>49</v>
      </c>
      <c r="B64" s="50" t="e">
        <f>VLOOKUP(A64,AUTODIAGNÓSTICO!$A$9:$J$69,3,0)</f>
        <v>#N/A</v>
      </c>
      <c r="C64" s="50" t="e">
        <f>VLOOKUP(A64,AUTODIAGNÓSTICO!A57:J117,6,0)</f>
        <v>#N/A</v>
      </c>
      <c r="D64" s="50" t="e">
        <f>VLOOKUP(A64,AUTODIAGNÓSTICO!A57:J117,8,0)</f>
        <v>#N/A</v>
      </c>
      <c r="E64" s="78" t="e">
        <f>VLOOKUP(A64,AUTODIAGNÓSTICO!$A$9:$J$69,9,0)</f>
        <v>#N/A</v>
      </c>
      <c r="F64" s="47"/>
      <c r="G64" s="47"/>
      <c r="H64" s="47"/>
      <c r="I64" s="47"/>
      <c r="J64" s="47"/>
      <c r="K64" s="48"/>
      <c r="L64" s="48"/>
    </row>
    <row r="65" spans="1:12" x14ac:dyDescent="0.25">
      <c r="A65" s="49">
        <v>50</v>
      </c>
      <c r="B65" s="50" t="e">
        <f>VLOOKUP(A65,AUTODIAGNÓSTICO!$A$9:$J$69,3,0)</f>
        <v>#N/A</v>
      </c>
      <c r="C65" s="50" t="e">
        <f>VLOOKUP(A65,AUTODIAGNÓSTICO!A58:J118,6,0)</f>
        <v>#N/A</v>
      </c>
      <c r="D65" s="50" t="e">
        <f>VLOOKUP(A65,AUTODIAGNÓSTICO!A58:J118,8,0)</f>
        <v>#N/A</v>
      </c>
      <c r="E65" s="78" t="e">
        <f>VLOOKUP(A65,AUTODIAGNÓSTICO!$A$9:$J$69,9,0)</f>
        <v>#N/A</v>
      </c>
      <c r="F65" s="47"/>
      <c r="G65" s="47"/>
      <c r="H65" s="47"/>
      <c r="I65" s="47"/>
      <c r="J65" s="47"/>
      <c r="K65" s="48"/>
      <c r="L65" s="48"/>
    </row>
    <row r="66" spans="1:12" x14ac:dyDescent="0.25">
      <c r="A66" s="49">
        <v>51</v>
      </c>
      <c r="B66" s="50" t="e">
        <f>VLOOKUP(A66,AUTODIAGNÓSTICO!$A$9:$J$69,3,0)</f>
        <v>#N/A</v>
      </c>
      <c r="C66" s="50" t="e">
        <f>VLOOKUP(A66,AUTODIAGNÓSTICO!A59:J119,6,0)</f>
        <v>#N/A</v>
      </c>
      <c r="D66" s="50" t="e">
        <f>VLOOKUP(A66,AUTODIAGNÓSTICO!A59:J119,8,0)</f>
        <v>#N/A</v>
      </c>
      <c r="E66" s="78" t="e">
        <f>VLOOKUP(A66,AUTODIAGNÓSTICO!$A$9:$J$69,9,0)</f>
        <v>#N/A</v>
      </c>
      <c r="F66" s="47"/>
      <c r="G66" s="47"/>
      <c r="H66" s="47"/>
      <c r="I66" s="47"/>
      <c r="J66" s="47"/>
      <c r="K66" s="48"/>
      <c r="L66" s="48"/>
    </row>
    <row r="67" spans="1:12" x14ac:dyDescent="0.25">
      <c r="A67" s="49">
        <v>52</v>
      </c>
      <c r="B67" s="50" t="e">
        <f>VLOOKUP(A67,AUTODIAGNÓSTICO!$A$9:$J$69,3,0)</f>
        <v>#N/A</v>
      </c>
      <c r="C67" s="50" t="e">
        <f>VLOOKUP(A67,AUTODIAGNÓSTICO!A60:J120,6,0)</f>
        <v>#N/A</v>
      </c>
      <c r="D67" s="50" t="e">
        <f>VLOOKUP(A67,AUTODIAGNÓSTICO!A60:J120,8,0)</f>
        <v>#N/A</v>
      </c>
      <c r="E67" s="78" t="e">
        <f>VLOOKUP(A67,AUTODIAGNÓSTICO!$A$9:$J$69,9,0)</f>
        <v>#N/A</v>
      </c>
      <c r="F67" s="47"/>
      <c r="G67" s="47"/>
      <c r="H67" s="47"/>
      <c r="I67" s="47"/>
      <c r="J67" s="47"/>
      <c r="K67" s="48"/>
      <c r="L67" s="48"/>
    </row>
    <row r="68" spans="1:12" x14ac:dyDescent="0.25">
      <c r="A68" s="49">
        <v>53</v>
      </c>
      <c r="B68" s="50" t="e">
        <f>VLOOKUP(A68,AUTODIAGNÓSTICO!$A$9:$J$69,3,0)</f>
        <v>#N/A</v>
      </c>
      <c r="C68" s="50" t="e">
        <f>VLOOKUP(A68,AUTODIAGNÓSTICO!A61:J121,6,0)</f>
        <v>#N/A</v>
      </c>
      <c r="D68" s="50" t="e">
        <f>VLOOKUP(A68,AUTODIAGNÓSTICO!A61:J121,8,0)</f>
        <v>#N/A</v>
      </c>
      <c r="E68" s="78" t="e">
        <f>VLOOKUP(A68,AUTODIAGNÓSTICO!$A$9:$J$69,9,0)</f>
        <v>#N/A</v>
      </c>
      <c r="F68" s="47"/>
      <c r="G68" s="47"/>
      <c r="H68" s="47"/>
      <c r="I68" s="47"/>
      <c r="J68" s="47"/>
      <c r="K68" s="48"/>
      <c r="L68" s="48"/>
    </row>
    <row r="69" spans="1:12" x14ac:dyDescent="0.25">
      <c r="A69" s="49">
        <v>54</v>
      </c>
      <c r="B69" s="50" t="e">
        <f>VLOOKUP(A69,AUTODIAGNÓSTICO!$A$9:$J$69,3,0)</f>
        <v>#N/A</v>
      </c>
      <c r="C69" s="50" t="e">
        <f>VLOOKUP(A69,AUTODIAGNÓSTICO!A62:J122,6,0)</f>
        <v>#N/A</v>
      </c>
      <c r="D69" s="50" t="e">
        <f>VLOOKUP(A69,AUTODIAGNÓSTICO!A62:J122,8,0)</f>
        <v>#N/A</v>
      </c>
      <c r="E69" s="78" t="e">
        <f>VLOOKUP(A69,AUTODIAGNÓSTICO!$A$9:$J$69,9,0)</f>
        <v>#N/A</v>
      </c>
      <c r="F69" s="47"/>
      <c r="G69" s="47"/>
      <c r="H69" s="47"/>
      <c r="I69" s="47"/>
      <c r="J69" s="47"/>
      <c r="K69" s="48"/>
      <c r="L69" s="48"/>
    </row>
    <row r="70" spans="1:12" x14ac:dyDescent="0.25">
      <c r="A70" s="49">
        <v>55</v>
      </c>
      <c r="B70" s="50" t="e">
        <f>VLOOKUP(A70,AUTODIAGNÓSTICO!$A$9:$J$69,3,0)</f>
        <v>#N/A</v>
      </c>
      <c r="C70" s="50" t="e">
        <f>VLOOKUP(A70,AUTODIAGNÓSTICO!A63:J123,6,0)</f>
        <v>#N/A</v>
      </c>
      <c r="D70" s="50" t="e">
        <f>VLOOKUP(A70,AUTODIAGNÓSTICO!A63:J123,8,0)</f>
        <v>#N/A</v>
      </c>
      <c r="E70" s="78" t="e">
        <f>VLOOKUP(A70,AUTODIAGNÓSTICO!$A$9:$J$69,9,0)</f>
        <v>#N/A</v>
      </c>
      <c r="F70" s="47"/>
      <c r="G70" s="47"/>
      <c r="H70" s="47"/>
      <c r="I70" s="47"/>
      <c r="J70" s="47"/>
      <c r="K70" s="48"/>
      <c r="L70" s="48"/>
    </row>
    <row r="71" spans="1:12" x14ac:dyDescent="0.25">
      <c r="A71" s="49">
        <v>56</v>
      </c>
      <c r="B71" s="50" t="e">
        <f>VLOOKUP(A71,AUTODIAGNÓSTICO!$A$9:$J$69,3,0)</f>
        <v>#N/A</v>
      </c>
      <c r="C71" s="50" t="e">
        <f>VLOOKUP(A71,AUTODIAGNÓSTICO!A64:J124,6,0)</f>
        <v>#N/A</v>
      </c>
      <c r="D71" s="50" t="e">
        <f>VLOOKUP(A71,AUTODIAGNÓSTICO!A64:J124,8,0)</f>
        <v>#N/A</v>
      </c>
      <c r="E71" s="78" t="e">
        <f>VLOOKUP(A71,AUTODIAGNÓSTICO!$A$9:$J$69,9,0)</f>
        <v>#N/A</v>
      </c>
      <c r="F71" s="47"/>
      <c r="G71" s="47"/>
      <c r="H71" s="47"/>
      <c r="I71" s="47"/>
      <c r="J71" s="47"/>
      <c r="K71" s="48"/>
      <c r="L71" s="48"/>
    </row>
    <row r="72" spans="1:12" x14ac:dyDescent="0.25">
      <c r="A72" s="49">
        <v>57</v>
      </c>
      <c r="B72" s="50" t="e">
        <f>VLOOKUP(A72,AUTODIAGNÓSTICO!$A$9:$J$69,3,0)</f>
        <v>#N/A</v>
      </c>
      <c r="C72" s="50" t="e">
        <f>VLOOKUP(A72,AUTODIAGNÓSTICO!A65:J125,6,0)</f>
        <v>#N/A</v>
      </c>
      <c r="D72" s="50" t="e">
        <f>VLOOKUP(A72,AUTODIAGNÓSTICO!A65:J125,8,0)</f>
        <v>#N/A</v>
      </c>
      <c r="E72" s="78" t="e">
        <f>VLOOKUP(A72,AUTODIAGNÓSTICO!$A$9:$J$69,9,0)</f>
        <v>#N/A</v>
      </c>
      <c r="F72" s="47"/>
      <c r="G72" s="47"/>
      <c r="H72" s="47"/>
      <c r="I72" s="47"/>
      <c r="J72" s="47"/>
      <c r="K72" s="48"/>
      <c r="L72" s="48"/>
    </row>
    <row r="73" spans="1:12" x14ac:dyDescent="0.25">
      <c r="A73" s="49">
        <v>58</v>
      </c>
      <c r="B73" s="50" t="e">
        <f>VLOOKUP(A73,AUTODIAGNÓSTICO!$A$9:$J$69,3,0)</f>
        <v>#N/A</v>
      </c>
      <c r="C73" s="50" t="e">
        <f>VLOOKUP(A73,AUTODIAGNÓSTICO!A66:J126,6,0)</f>
        <v>#N/A</v>
      </c>
      <c r="D73" s="50" t="e">
        <f>VLOOKUP(A73,AUTODIAGNÓSTICO!A66:J126,8,0)</f>
        <v>#N/A</v>
      </c>
      <c r="E73" s="78" t="e">
        <f>VLOOKUP(A73,AUTODIAGNÓSTICO!$A$9:$J$69,9,0)</f>
        <v>#N/A</v>
      </c>
      <c r="F73" s="47"/>
      <c r="G73" s="47"/>
      <c r="H73" s="47"/>
      <c r="I73" s="47"/>
      <c r="J73" s="47"/>
      <c r="K73" s="48"/>
      <c r="L73" s="48"/>
    </row>
    <row r="74" spans="1:12" x14ac:dyDescent="0.25">
      <c r="A74" s="49">
        <v>59</v>
      </c>
      <c r="B74" s="50" t="e">
        <f>VLOOKUP(A74,AUTODIAGNÓSTICO!$A$9:$J$69,3,0)</f>
        <v>#N/A</v>
      </c>
      <c r="C74" s="50" t="e">
        <f>VLOOKUP(A74,AUTODIAGNÓSTICO!A67:J127,6,0)</f>
        <v>#N/A</v>
      </c>
      <c r="D74" s="50" t="e">
        <f>VLOOKUP(A74,AUTODIAGNÓSTICO!A67:J127,8,0)</f>
        <v>#N/A</v>
      </c>
      <c r="E74" s="78" t="e">
        <f>VLOOKUP(A74,AUTODIAGNÓSTICO!$A$9:$J$69,9,0)</f>
        <v>#N/A</v>
      </c>
      <c r="F74" s="47"/>
      <c r="G74" s="47"/>
      <c r="H74" s="47"/>
      <c r="I74" s="47"/>
      <c r="J74" s="47"/>
      <c r="K74" s="48"/>
      <c r="L74" s="48"/>
    </row>
    <row r="75" spans="1:12" x14ac:dyDescent="0.25">
      <c r="A75" s="49">
        <v>60</v>
      </c>
      <c r="B75" s="50" t="e">
        <f>VLOOKUP(A75,AUTODIAGNÓSTICO!$A$9:$J$69,3,0)</f>
        <v>#N/A</v>
      </c>
      <c r="C75" s="50" t="e">
        <f>VLOOKUP(A75,AUTODIAGNÓSTICO!A68:J128,6,0)</f>
        <v>#N/A</v>
      </c>
      <c r="D75" s="50" t="e">
        <f>VLOOKUP(A75,AUTODIAGNÓSTICO!A68:J128,8,0)</f>
        <v>#N/A</v>
      </c>
      <c r="E75" s="78" t="e">
        <f>VLOOKUP(A75,AUTODIAGNÓSTICO!$A$9:$J$69,9,0)</f>
        <v>#N/A</v>
      </c>
      <c r="F75" s="47"/>
      <c r="G75" s="47"/>
      <c r="H75" s="47"/>
      <c r="I75" s="47"/>
      <c r="J75" s="47"/>
      <c r="K75" s="48"/>
      <c r="L75" s="48"/>
    </row>
    <row r="76" spans="1:12" x14ac:dyDescent="0.25">
      <c r="A76" s="49">
        <v>61</v>
      </c>
      <c r="B76" s="50" t="e">
        <f>VLOOKUP(A76,AUTODIAGNÓSTICO!$A$9:$J$69,3,0)</f>
        <v>#N/A</v>
      </c>
      <c r="C76" s="50" t="e">
        <f>VLOOKUP(A76,AUTODIAGNÓSTICO!A69:J129,6,0)</f>
        <v>#N/A</v>
      </c>
      <c r="D76" s="50" t="e">
        <f>VLOOKUP(A76,AUTODIAGNÓSTICO!A69:J129,8,0)</f>
        <v>#N/A</v>
      </c>
      <c r="E76" s="78" t="e">
        <f>VLOOKUP(A76,AUTODIAGNÓSTICO!$A$9:$J$69,9,0)</f>
        <v>#N/A</v>
      </c>
      <c r="F76" s="47"/>
      <c r="G76" s="47"/>
      <c r="H76" s="47"/>
      <c r="I76" s="47"/>
      <c r="J76" s="47"/>
      <c r="K76" s="48"/>
      <c r="L76" s="48"/>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headerFooter scaleWithDoc="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HP LAPTOP</cp:lastModifiedBy>
  <cp:lastPrinted>2021-12-27T19:55:26Z</cp:lastPrinted>
  <dcterms:created xsi:type="dcterms:W3CDTF">2021-11-16T13:51:36Z</dcterms:created>
  <dcterms:modified xsi:type="dcterms:W3CDTF">2022-10-15T20:34:31Z</dcterms:modified>
</cp:coreProperties>
</file>