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24EA2E9E-3B6D-4E42-BE6C-18886400BA99}" xr6:coauthVersionLast="47" xr6:coauthVersionMax="47" xr10:uidLastSave="{00000000-0000-0000-0000-000000000000}"/>
  <bookViews>
    <workbookView xWindow="-110" yWindow="-110" windowWidth="19420" windowHeight="1042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100" i="1" l="1"/>
  <c r="U87" i="1"/>
  <c r="U92" i="1"/>
  <c r="U91" i="1"/>
  <c r="U90" i="1"/>
  <c r="U89" i="1"/>
  <c r="R7" i="1"/>
  <c r="F4" i="2" s="1"/>
  <c r="S7" i="1"/>
  <c r="T7" i="1"/>
  <c r="U7" i="1"/>
  <c r="R8" i="1"/>
  <c r="S8" i="1"/>
  <c r="T8" i="1"/>
  <c r="U8" i="1"/>
  <c r="R9" i="1"/>
  <c r="S9" i="1"/>
  <c r="T9" i="1"/>
  <c r="U9" i="1"/>
  <c r="R10" i="1"/>
  <c r="S10" i="1"/>
  <c r="K4" i="2" s="1"/>
  <c r="T10" i="1"/>
  <c r="U10" i="1"/>
  <c r="U4" i="2" s="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U6" i="2" s="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D9" i="2" s="1"/>
  <c r="S50" i="1"/>
  <c r="T50" i="1"/>
  <c r="U50" i="1"/>
  <c r="U9" i="2" s="1"/>
  <c r="R55" i="1"/>
  <c r="S55" i="1"/>
  <c r="T55" i="1"/>
  <c r="U55" i="1"/>
  <c r="R56" i="1"/>
  <c r="S56" i="1"/>
  <c r="I4" i="4" s="1"/>
  <c r="T56" i="1"/>
  <c r="U56" i="1"/>
  <c r="R57" i="1"/>
  <c r="S57" i="1"/>
  <c r="J4" i="4" s="1"/>
  <c r="T57" i="1"/>
  <c r="U57" i="1"/>
  <c r="R58" i="1"/>
  <c r="S58" i="1"/>
  <c r="T58" i="1"/>
  <c r="U58" i="1"/>
  <c r="R62" i="1"/>
  <c r="S62" i="1"/>
  <c r="T62" i="1"/>
  <c r="U62" i="1"/>
  <c r="R63" i="1"/>
  <c r="S63" i="1"/>
  <c r="T63" i="1"/>
  <c r="U63" i="1"/>
  <c r="R64" i="1"/>
  <c r="S64" i="1"/>
  <c r="T64" i="1"/>
  <c r="U64" i="1"/>
  <c r="R65" i="1"/>
  <c r="F5" i="4" s="1"/>
  <c r="S65" i="1"/>
  <c r="J5" i="4" s="1"/>
  <c r="T65" i="1"/>
  <c r="U65" i="1"/>
  <c r="R68" i="1"/>
  <c r="S68" i="1"/>
  <c r="T68" i="1"/>
  <c r="U68" i="1"/>
  <c r="R69" i="1"/>
  <c r="S69" i="1"/>
  <c r="T69" i="1"/>
  <c r="M6" i="4" s="1"/>
  <c r="U69" i="1"/>
  <c r="R70" i="1"/>
  <c r="S70" i="1"/>
  <c r="T70" i="1"/>
  <c r="U70" i="1"/>
  <c r="R71" i="1"/>
  <c r="F6" i="4" s="1"/>
  <c r="S71" i="1"/>
  <c r="T71" i="1"/>
  <c r="U71" i="1"/>
  <c r="R74" i="1"/>
  <c r="S74" i="1"/>
  <c r="T74" i="1"/>
  <c r="U74" i="1"/>
  <c r="R75" i="1"/>
  <c r="S75" i="1"/>
  <c r="I7" i="4" s="1"/>
  <c r="T75" i="1"/>
  <c r="U75" i="1"/>
  <c r="R76" i="1"/>
  <c r="S76" i="1"/>
  <c r="T76" i="1"/>
  <c r="U76" i="1"/>
  <c r="R77" i="1"/>
  <c r="S77" i="1"/>
  <c r="T77" i="1"/>
  <c r="U77" i="1"/>
  <c r="R84" i="1"/>
  <c r="S84" i="1"/>
  <c r="T84" i="1"/>
  <c r="M4" i="6" s="1"/>
  <c r="U84" i="1"/>
  <c r="R85" i="1"/>
  <c r="S85" i="1"/>
  <c r="J4" i="6" s="1"/>
  <c r="T85" i="1"/>
  <c r="N4" i="6" s="1"/>
  <c r="U85" i="1"/>
  <c r="R86" i="1"/>
  <c r="S86" i="1"/>
  <c r="T86" i="1"/>
  <c r="U86" i="1"/>
  <c r="R87" i="1"/>
  <c r="S87" i="1"/>
  <c r="K4" i="6" s="1"/>
  <c r="T87" i="1"/>
  <c r="R89" i="1"/>
  <c r="S89" i="1"/>
  <c r="T89" i="1"/>
  <c r="R90" i="1"/>
  <c r="S90" i="1"/>
  <c r="I5" i="6" s="1"/>
  <c r="T90" i="1"/>
  <c r="R91" i="1"/>
  <c r="S91" i="1"/>
  <c r="J5" i="6" s="1"/>
  <c r="T91" i="1"/>
  <c r="N5" i="6" s="1"/>
  <c r="R92" i="1"/>
  <c r="S92" i="1"/>
  <c r="T92" i="1"/>
  <c r="R98" i="1"/>
  <c r="S98" i="1"/>
  <c r="T98" i="1"/>
  <c r="U98" i="1"/>
  <c r="R99" i="1"/>
  <c r="S99" i="1"/>
  <c r="T99" i="1"/>
  <c r="M6" i="6" s="1"/>
  <c r="U99" i="1"/>
  <c r="R100" i="1"/>
  <c r="S100" i="1"/>
  <c r="T100" i="1"/>
  <c r="R101" i="1"/>
  <c r="S101" i="1"/>
  <c r="I6" i="6" s="1"/>
  <c r="T101" i="1"/>
  <c r="U101" i="1"/>
  <c r="R102" i="1"/>
  <c r="S102" i="1"/>
  <c r="T102" i="1"/>
  <c r="U102" i="1"/>
  <c r="S7" i="6" s="1"/>
  <c r="R103" i="1"/>
  <c r="S103" i="1"/>
  <c r="T103" i="1"/>
  <c r="U103" i="1"/>
  <c r="R104" i="1"/>
  <c r="S104" i="1"/>
  <c r="T104" i="1"/>
  <c r="U104" i="1"/>
  <c r="R105" i="1"/>
  <c r="S105" i="1"/>
  <c r="K7" i="6" s="1"/>
  <c r="T105" i="1"/>
  <c r="U105" i="1"/>
  <c r="R114" i="1"/>
  <c r="S114" i="1"/>
  <c r="T114" i="1"/>
  <c r="U114" i="1"/>
  <c r="R115" i="1"/>
  <c r="S115" i="1"/>
  <c r="I8" i="6" s="1"/>
  <c r="T115" i="1"/>
  <c r="U115" i="1"/>
  <c r="R116" i="1"/>
  <c r="S116" i="1"/>
  <c r="T116" i="1"/>
  <c r="U116" i="1"/>
  <c r="R117" i="1"/>
  <c r="F8" i="6" s="1"/>
  <c r="S117" i="1"/>
  <c r="K8" i="6" s="1"/>
  <c r="T117" i="1"/>
  <c r="U117" i="1"/>
  <c r="R122" i="1"/>
  <c r="S122" i="1"/>
  <c r="H4" i="5" s="1"/>
  <c r="T122" i="1"/>
  <c r="U122" i="1"/>
  <c r="U4" i="5" s="1"/>
  <c r="U10" i="5" s="1"/>
  <c r="R123" i="1"/>
  <c r="S123" i="1"/>
  <c r="I4" i="5" s="1"/>
  <c r="T123" i="1"/>
  <c r="U123" i="1"/>
  <c r="R124" i="1"/>
  <c r="S124" i="1"/>
  <c r="J4" i="5" s="1"/>
  <c r="T124" i="1"/>
  <c r="U124" i="1"/>
  <c r="R125" i="1"/>
  <c r="F4" i="5" s="1"/>
  <c r="S125" i="1"/>
  <c r="K4" i="5" s="1"/>
  <c r="T125" i="1"/>
  <c r="U125" i="1"/>
  <c r="R128" i="1"/>
  <c r="S128" i="1"/>
  <c r="T128" i="1"/>
  <c r="U128" i="1"/>
  <c r="R129" i="1"/>
  <c r="S129" i="1"/>
  <c r="T129" i="1"/>
  <c r="O5" i="5" s="1"/>
  <c r="U129" i="1"/>
  <c r="R130" i="1"/>
  <c r="S130" i="1"/>
  <c r="J5" i="5" s="1"/>
  <c r="T130" i="1"/>
  <c r="U130" i="1"/>
  <c r="R131" i="1"/>
  <c r="S131" i="1"/>
  <c r="K5" i="5" s="1"/>
  <c r="T131" i="1"/>
  <c r="U131" i="1"/>
  <c r="R134" i="1"/>
  <c r="S134" i="1"/>
  <c r="T134" i="1"/>
  <c r="U134" i="1"/>
  <c r="R135" i="1"/>
  <c r="S135" i="1"/>
  <c r="T135" i="1"/>
  <c r="M6" i="5" s="1"/>
  <c r="U135" i="1"/>
  <c r="R136" i="1"/>
  <c r="S136" i="1"/>
  <c r="T136" i="1"/>
  <c r="U136" i="1"/>
  <c r="R137" i="1"/>
  <c r="S137" i="1"/>
  <c r="T137" i="1"/>
  <c r="R139" i="1"/>
  <c r="S139" i="1"/>
  <c r="T139" i="1"/>
  <c r="U139" i="1"/>
  <c r="R140" i="1"/>
  <c r="S140" i="1"/>
  <c r="T140" i="1"/>
  <c r="U140" i="1"/>
  <c r="R141" i="1"/>
  <c r="S141" i="1"/>
  <c r="T141" i="1"/>
  <c r="U141" i="1"/>
  <c r="T7" i="5" s="1"/>
  <c r="R142" i="1"/>
  <c r="F7" i="5" s="1"/>
  <c r="S142" i="1"/>
  <c r="K7" i="5" s="1"/>
  <c r="T142" i="1"/>
  <c r="S5" i="6"/>
  <c r="R5" i="6"/>
  <c r="T5" i="6"/>
  <c r="M5" i="2"/>
  <c r="R4" i="4"/>
  <c r="R10" i="4" s="1"/>
  <c r="U7" i="4"/>
  <c r="H5" i="4"/>
  <c r="T7" i="4"/>
  <c r="T6" i="4"/>
  <c r="D6" i="4"/>
  <c r="R7" i="4"/>
  <c r="K5" i="4"/>
  <c r="T4" i="5"/>
  <c r="T10" i="5" s="1"/>
  <c r="U4" i="6"/>
  <c r="U10" i="6" s="1"/>
  <c r="S4" i="6"/>
  <c r="S10" i="6" s="1"/>
  <c r="T4" i="6"/>
  <c r="T10" i="6" s="1"/>
  <c r="I5" i="5"/>
  <c r="S7" i="4"/>
  <c r="O6" i="4"/>
  <c r="T5" i="4"/>
  <c r="U5" i="5"/>
  <c r="D4" i="2"/>
  <c r="S4" i="5"/>
  <c r="S10" i="5" s="1"/>
  <c r="U7" i="6"/>
  <c r="R5" i="4"/>
  <c r="M7" i="4"/>
  <c r="N6" i="4"/>
  <c r="O4" i="2"/>
  <c r="P4" i="2"/>
  <c r="T4" i="4"/>
  <c r="T10" i="4" s="1"/>
  <c r="T6" i="6"/>
  <c r="R7" i="6"/>
  <c r="J6" i="4"/>
  <c r="S6" i="4"/>
  <c r="U6" i="4"/>
  <c r="M5" i="4"/>
  <c r="T4" i="2"/>
  <c r="S4" i="2"/>
  <c r="R4" i="2"/>
  <c r="R7" i="5"/>
  <c r="S4" i="4"/>
  <c r="S10" i="4"/>
  <c r="H5" i="6"/>
  <c r="S5" i="5"/>
  <c r="R4" i="6"/>
  <c r="R10" i="6" s="1"/>
  <c r="I5" i="4"/>
  <c r="K4" i="4"/>
  <c r="F8" i="2"/>
  <c r="C7" i="6"/>
  <c r="E4" i="6"/>
  <c r="C4" i="4"/>
  <c r="E9" i="2"/>
  <c r="C8" i="2"/>
  <c r="E8" i="2"/>
  <c r="D7" i="2"/>
  <c r="C7" i="2"/>
  <c r="D6" i="2"/>
  <c r="C6" i="2"/>
  <c r="F5" i="2"/>
  <c r="C5" i="2"/>
  <c r="E4" i="2"/>
  <c r="C4" i="2"/>
  <c r="O6" i="5" l="1"/>
  <c r="I10" i="5"/>
  <c r="N5" i="5"/>
  <c r="M8" i="6"/>
  <c r="H8" i="6"/>
  <c r="P6" i="6"/>
  <c r="O6" i="6"/>
  <c r="O5" i="6"/>
  <c r="J10" i="6"/>
  <c r="I4" i="6"/>
  <c r="I10" i="6" s="1"/>
  <c r="K10" i="4"/>
  <c r="I10" i="4"/>
  <c r="P4" i="6"/>
  <c r="P7" i="4"/>
  <c r="P6" i="4"/>
  <c r="P5" i="4"/>
  <c r="P4" i="4"/>
  <c r="M9" i="2"/>
  <c r="P8" i="2"/>
  <c r="P6" i="2"/>
  <c r="F5" i="5"/>
  <c r="R4" i="5"/>
  <c r="R10" i="5" s="1"/>
  <c r="H5" i="5"/>
  <c r="E6" i="6"/>
  <c r="R7" i="2"/>
  <c r="U5" i="6"/>
  <c r="R5" i="5"/>
  <c r="P5" i="6"/>
  <c r="P5" i="5"/>
  <c r="T8" i="6"/>
  <c r="T7" i="6"/>
  <c r="R6" i="6"/>
  <c r="K5" i="6"/>
  <c r="M5" i="6"/>
  <c r="K6" i="5"/>
  <c r="K10" i="5" s="1"/>
  <c r="P4" i="5"/>
  <c r="P8" i="6"/>
  <c r="S6" i="2"/>
  <c r="R9" i="2"/>
  <c r="T9" i="2"/>
  <c r="O9" i="2"/>
  <c r="R8" i="2"/>
  <c r="T8" i="2"/>
  <c r="S8" i="2"/>
  <c r="M8" i="2"/>
  <c r="O8" i="2"/>
  <c r="U8" i="2"/>
  <c r="N7" i="2"/>
  <c r="P7" i="2"/>
  <c r="M6" i="2"/>
  <c r="N6" i="2"/>
  <c r="R5" i="2"/>
  <c r="J7" i="5"/>
  <c r="U7" i="5"/>
  <c r="I7" i="5"/>
  <c r="H7" i="5"/>
  <c r="P6" i="5"/>
  <c r="F6" i="5"/>
  <c r="J6" i="5"/>
  <c r="S6" i="5"/>
  <c r="I6" i="5"/>
  <c r="C5" i="5"/>
  <c r="E4" i="5"/>
  <c r="N4" i="5"/>
  <c r="N10" i="5" s="1"/>
  <c r="M4" i="5"/>
  <c r="O8" i="6"/>
  <c r="N8" i="6"/>
  <c r="C8" i="6"/>
  <c r="N7" i="6"/>
  <c r="D7" i="6"/>
  <c r="P7" i="6"/>
  <c r="F6" i="6"/>
  <c r="J6" i="6"/>
  <c r="F5" i="6"/>
  <c r="D5" i="6"/>
  <c r="O4" i="6"/>
  <c r="C4" i="6"/>
  <c r="N7" i="4"/>
  <c r="C7" i="4"/>
  <c r="R6" i="4"/>
  <c r="K6" i="4"/>
  <c r="S5" i="4"/>
  <c r="U5" i="4"/>
  <c r="U4" i="4"/>
  <c r="U10" i="4" s="1"/>
  <c r="H4" i="4"/>
  <c r="N9" i="2"/>
  <c r="N8" i="2"/>
  <c r="D8" i="2"/>
  <c r="O7" i="2"/>
  <c r="F7" i="2"/>
  <c r="F6" i="2"/>
  <c r="O6" i="2"/>
  <c r="R6" i="2"/>
  <c r="T6" i="2"/>
  <c r="S5" i="2"/>
  <c r="T5" i="2"/>
  <c r="O7" i="5"/>
  <c r="E7" i="5"/>
  <c r="D7" i="5"/>
  <c r="P7" i="5"/>
  <c r="C7" i="5"/>
  <c r="C6" i="5"/>
  <c r="E5" i="5"/>
  <c r="M5" i="5"/>
  <c r="D5" i="5"/>
  <c r="O4" i="5"/>
  <c r="O10" i="5" s="1"/>
  <c r="J8" i="6"/>
  <c r="S8" i="6"/>
  <c r="N6" i="6"/>
  <c r="N10" i="6" s="1"/>
  <c r="D6" i="6"/>
  <c r="C5" i="6"/>
  <c r="H4" i="6"/>
  <c r="J7" i="4"/>
  <c r="J10" i="4" s="1"/>
  <c r="H7" i="4"/>
  <c r="E6" i="4"/>
  <c r="C6" i="4"/>
  <c r="O5" i="4"/>
  <c r="E5" i="4"/>
  <c r="C5" i="4"/>
  <c r="C10" i="4" s="1"/>
  <c r="E4" i="4"/>
  <c r="N4" i="4"/>
  <c r="M4" i="4"/>
  <c r="M10" i="4" s="1"/>
  <c r="D4" i="4"/>
  <c r="S9" i="2"/>
  <c r="T7" i="2"/>
  <c r="S7" i="2"/>
  <c r="U7" i="2"/>
  <c r="E6" i="2"/>
  <c r="O5" i="2"/>
  <c r="O10" i="2" s="1"/>
  <c r="N5" i="2"/>
  <c r="D5" i="2"/>
  <c r="D10" i="2" s="1"/>
  <c r="M4" i="2"/>
  <c r="P5" i="2"/>
  <c r="I5" i="2"/>
  <c r="I4" i="2"/>
  <c r="E6" i="5"/>
  <c r="D4" i="5"/>
  <c r="C4" i="5"/>
  <c r="E7" i="4"/>
  <c r="E10" i="4" s="1"/>
  <c r="F7" i="4"/>
  <c r="D8" i="6"/>
  <c r="E8" i="6"/>
  <c r="F7" i="6"/>
  <c r="E7" i="6"/>
  <c r="C10" i="5"/>
  <c r="F10" i="5"/>
  <c r="I9" i="2"/>
  <c r="J9" i="2"/>
  <c r="J8" i="2"/>
  <c r="I8" i="2"/>
  <c r="H8" i="2"/>
  <c r="K8" i="2"/>
  <c r="J7" i="2"/>
  <c r="K7" i="2"/>
  <c r="H7" i="2"/>
  <c r="I7" i="2"/>
  <c r="I6" i="2"/>
  <c r="K6" i="2"/>
  <c r="J6" i="2"/>
  <c r="H6" i="2"/>
  <c r="K5" i="2"/>
  <c r="J5" i="2"/>
  <c r="H5" i="2"/>
  <c r="J4" i="2"/>
  <c r="H4" i="2"/>
  <c r="P9" i="2"/>
  <c r="E5" i="2"/>
  <c r="E7" i="2"/>
  <c r="F9" i="2"/>
  <c r="F10" i="2" s="1"/>
  <c r="F4" i="4"/>
  <c r="D5" i="4"/>
  <c r="D7" i="4"/>
  <c r="D4" i="6"/>
  <c r="E5" i="6"/>
  <c r="D6" i="5"/>
  <c r="F4" i="6"/>
  <c r="C9" i="2"/>
  <c r="C10" i="2" s="1"/>
  <c r="J7" i="6"/>
  <c r="H9" i="2"/>
  <c r="U5" i="2"/>
  <c r="U10" i="2" s="1"/>
  <c r="H7" i="6"/>
  <c r="K7" i="4"/>
  <c r="N6" i="5"/>
  <c r="U8" i="6"/>
  <c r="N5" i="4"/>
  <c r="M7" i="6"/>
  <c r="O7" i="6"/>
  <c r="U6" i="6"/>
  <c r="O4" i="4"/>
  <c r="S7" i="5"/>
  <c r="M7" i="5"/>
  <c r="R6" i="5"/>
  <c r="H6" i="5"/>
  <c r="H6" i="6"/>
  <c r="R8" i="6"/>
  <c r="I6" i="4"/>
  <c r="N4" i="2"/>
  <c r="O7" i="4"/>
  <c r="T6" i="5"/>
  <c r="I7" i="6"/>
  <c r="S6" i="6"/>
  <c r="C6" i="6"/>
  <c r="K9" i="2"/>
  <c r="N7" i="5"/>
  <c r="M7" i="2"/>
  <c r="H6" i="4"/>
  <c r="T5" i="5"/>
  <c r="U6" i="5"/>
  <c r="K6" i="6"/>
  <c r="H10" i="5" l="1"/>
  <c r="J10" i="5"/>
  <c r="P10" i="5"/>
  <c r="M10" i="5"/>
  <c r="M10" i="6"/>
  <c r="H10" i="6"/>
  <c r="O10" i="6"/>
  <c r="K10" i="6"/>
  <c r="P10" i="6"/>
  <c r="P10" i="4"/>
  <c r="H10" i="4"/>
  <c r="N10" i="4"/>
  <c r="O10" i="4"/>
  <c r="D10" i="5"/>
  <c r="E10" i="5"/>
  <c r="D10" i="6"/>
  <c r="E10" i="6"/>
  <c r="C10" i="6"/>
  <c r="P10" i="2"/>
  <c r="N10" i="2"/>
  <c r="S10" i="2"/>
  <c r="T10" i="2"/>
  <c r="M10" i="2"/>
  <c r="R10" i="2"/>
  <c r="F10" i="4"/>
  <c r="F10" i="6"/>
  <c r="D10" i="4"/>
  <c r="E10" i="2"/>
  <c r="I10" i="2"/>
  <c r="K10" i="2"/>
  <c r="H10" i="2"/>
  <c r="J10" i="2"/>
</calcChain>
</file>

<file path=xl/sharedStrings.xml><?xml version="1.0" encoding="utf-8"?>
<sst xmlns="http://schemas.openxmlformats.org/spreadsheetml/2006/main" count="922" uniqueCount="578">
  <si>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</si>
  <si>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</si>
  <si>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</si>
  <si>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</si>
  <si>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</si>
  <si>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</si>
  <si>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</si>
  <si>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</si>
  <si>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</si>
  <si>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</si>
  <si>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</si>
  <si>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</si>
  <si>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</si>
  <si>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</si>
  <si>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</si>
  <si>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</si>
  <si>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</si>
  <si>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</si>
  <si>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</si>
  <si>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</si>
  <si>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</si>
  <si>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</si>
  <si>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</si>
  <si>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</si>
  <si>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</si>
  <si>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</si>
  <si>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</si>
  <si>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</si>
  <si>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</si>
  <si>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</si>
  <si>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</si>
  <si>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</si>
  <si>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</si>
  <si>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</si>
  <si>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</si>
  <si>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</si>
  <si>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</si>
  <si>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</si>
  <si>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</si>
  <si>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</si>
  <si>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</si>
  <si>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</si>
  <si>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</si>
  <si>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</si>
  <si>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</si>
  <si>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</si>
  <si>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</si>
  <si>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</si>
  <si>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</si>
  <si>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</si>
  <si>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</si>
  <si>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</si>
  <si>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</si>
  <si>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</si>
  <si>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</si>
  <si>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</si>
  <si>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</si>
  <si>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</si>
  <si>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</si>
  <si>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</si>
  <si>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</si>
  <si>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</si>
  <si>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</si>
  <si>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</si>
  <si>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</si>
  <si>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</si>
  <si>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</si>
  <si>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</si>
  <si>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</si>
  <si>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</si>
  <si>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</si>
  <si>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</si>
  <si>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</si>
  <si>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</si>
  <si>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</si>
  <si>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</si>
  <si>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</si>
  <si>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</si>
  <si>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</si>
  <si>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</si>
  <si>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</si>
  <si>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</si>
  <si>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</si>
  <si>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</si>
  <si>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</si>
  <si>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</si>
  <si>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</si>
  <si>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</si>
  <si>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</si>
  <si>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</si>
  <si>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</si>
  <si>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</si>
  <si>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</si>
  <si>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</si>
  <si>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</si>
  <si>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</si>
  <si>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</si>
  <si>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</si>
  <si>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</si>
  <si>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</si>
  <si>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</si>
  <si>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</si>
  <si>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</si>
  <si>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</si>
  <si>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</si>
  <si>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</si>
  <si>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</si>
  <si>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</si>
  <si>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</si>
  <si>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</si>
  <si>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</si>
  <si>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</si>
  <si>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</si>
  <si>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</si>
  <si>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</si>
  <si>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</si>
  <si>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</si>
  <si>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</si>
  <si>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</si>
  <si>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</si>
  <si>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</si>
  <si>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</si>
  <si>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</si>
  <si>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</si>
  <si>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</si>
  <si>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</si>
  <si>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</si>
  <si>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</si>
  <si>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</si>
  <si>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</si>
  <si>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</si>
  <si>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</si>
  <si>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</si>
  <si>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</si>
  <si>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</si>
  <si>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</si>
  <si>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</si>
  <si>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</si>
  <si>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</si>
  <si>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</si>
  <si>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</si>
  <si>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</si>
  <si>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</si>
  <si>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</si>
  <si>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</si>
  <si>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</si>
  <si>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</si>
  <si>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</si>
  <si>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</si>
  <si>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</si>
  <si>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</si>
  <si>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</si>
  <si>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</si>
  <si>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</si>
  <si>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</si>
  <si>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</si>
  <si>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</si>
  <si>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</si>
  <si>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</si>
  <si>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</si>
  <si>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</si>
  <si>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</si>
  <si>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</si>
  <si>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</si>
  <si>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</si>
  <si>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</si>
  <si>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</si>
  <si>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</si>
  <si>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</si>
  <si>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</si>
  <si>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</si>
  <si>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</si>
  <si>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</si>
  <si>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</si>
  <si>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</si>
  <si>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</si>
  <si>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2019</t>
  </si>
  <si>
    <t>AÑO 2020</t>
  </si>
  <si>
    <t>AÑO 2021</t>
  </si>
  <si>
    <t>AÑO 2022</t>
  </si>
  <si>
    <t>AÑO  2019</t>
  </si>
  <si>
    <t>AÑO 2023</t>
  </si>
  <si>
    <t>AÑO 2024</t>
  </si>
  <si>
    <t>GILBERTO CLARO LOZANO</t>
  </si>
  <si>
    <t>CALLE 1 No. 0-23 SECTOR CALLE CENTRAL</t>
  </si>
  <si>
    <t>LA PLAYA DE BELÉN</t>
  </si>
  <si>
    <t>ajmolinab@outlook.es</t>
  </si>
  <si>
    <t>RECTOR</t>
  </si>
  <si>
    <t>Lic. Any Yulieth Trigos Peñaranda</t>
  </si>
  <si>
    <t>Docente</t>
  </si>
  <si>
    <t>Any_yulieth@hotmail.com</t>
  </si>
  <si>
    <t xml:space="preserve">Lic. Leyda maria rincon </t>
  </si>
  <si>
    <t>leydamariar@gmail.com</t>
  </si>
  <si>
    <t>DOCENTE</t>
  </si>
  <si>
    <t>DIRECTIVA</t>
  </si>
  <si>
    <t>ACADÉMICA</t>
  </si>
  <si>
    <t>ADMINISTRATIVA</t>
  </si>
  <si>
    <t>COMUNITARIA</t>
  </si>
  <si>
    <t>La institución realiza ocasionalmente algunas acciones, tales como charlas, publicación de documentos en carteleras, para difundir su horizonte institucional entre los miembros de la comunidad educativa.</t>
  </si>
  <si>
    <t>Hay metas establecidas para la institución integrada e inclusiva, pero solamente algunas responden a sus objetivos y al direccionamiento estratégico.</t>
  </si>
  <si>
    <t>Los procesos de inclusión de personas de diferentes grupos poblacionales o diversidad cultural están bajo la responsabilidad de cada sede; no responden a una estrategia institucional articulada y conocida por todos los estamentos de la comunidad educativa.</t>
  </si>
  <si>
    <t>Los criterios básicos acerca del manejo de la institución integrada no están claramente definidos. Por ello hay dificultades en la coordinación entre las sedes y problemas en la delegación de tareas. Se trabaja aisladamente
y no siempre se llevan a término los propósitos planteados.</t>
  </si>
  <si>
    <t>Los planes, proyectos y acciones se elaboran y se implementan de manera aislada, y no responden claramente al planteamiento estratégico. La
articulación de los mismos en las diferentes sedes es inexistente o incipiente.</t>
  </si>
  <si>
    <t>La institución cuenta con estrategias pedagógicas dispersas que no están vinculadas a la misión, la visión y los principios institucionales, y son aplicadas de manera desarticulada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</si>
  <si>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</si>
  <si>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La institución realiza su autoevaluación sin un procedimiento claramente establecido; la recolección de información y la evaluación se hacen sobre la marcha. Además, cada sede tiene su propio proceso de evaluación </t>
  </si>
  <si>
    <t>El consejo directivo tiene una agenda y un cronograma de trabajo para orientar los procesos de planeación y el seguimiento a las acciones institucionales. Sin embargo, no se reúne con regularidad.</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</si>
  <si>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</si>
  <si>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La comisión de evaluación y promoción está conformada en el marco de la integración y la atención a la diversidad institucional, y se reúne portunamente para analizar y tomar las decisiones pertinentes.</t>
  </si>
  <si>
    <t>El comité de convivencia está conformado, pero sus integrantes no se reúnen ni se toman las decisiones que son de su competencia.</t>
  </si>
  <si>
    <t>El consejo estudiantil está conformado mediante elección democrática, pero sus integrantes no se reúnen ni se toman las decisiones que son de su competencia.</t>
  </si>
  <si>
    <t>La institución cuenta con un personero elegido democráticamente que representa a todas y todos los estudiantes de todas las sedes, pero no es
tenido en cuenta en las decisiones.</t>
  </si>
  <si>
    <t>Está conformada la asamblea de padres de familia, pero ésta no se reúne periódicamente para deliberar y tomar decisiones sobre los temas de su competencia.</t>
  </si>
  <si>
    <t>Está conformado el consejo de padres de familia, pero éste no se reúne para deliberar sobre los temas de su competencia.</t>
  </si>
  <si>
    <t>La institución cuenta con mecanismos parciales de comunicación entre los integrantes de la comunidad educativa.</t>
  </si>
  <si>
    <t>El trabajo en equipo se da solamente en algunas sedes o entre algunos grupos de docentes o directivos.</t>
  </si>
  <si>
    <t>La institución cuenta con algunas formas de reconocimiento de los logros de docentes y estudiantes, pero éstas no se aplican de manera organizada
ni sistemática.</t>
  </si>
  <si>
    <t>La institución realiza reuniones ocasionales para identificar y socializar los mejores desempeños en el ámbito pedagógico y administrativo.</t>
  </si>
  <si>
    <t>Los estudiantes se sienten parte de la institución, pero se identifican principalmente con algunos elementos tales como las instalaciones, el escudo, el uniforme, o el himno.</t>
  </si>
  <si>
    <t>Algunas sedes de la institución tienen áreas insuficientes y poco organizadas, lo que conlleva al hacinamiento y a un sentimiento de escasa estimulación y apropiación. La dotación es precaria.</t>
  </si>
  <si>
    <t>La institución ha definido algunas actividades de inducción, pero éstas no se ejecutan adecuadamente o se realizan solamente en algunas sedes.</t>
  </si>
  <si>
    <t>La mayoría de los estudiantes de la institución manifiesta entusiasmo y ganas de aprender.</t>
  </si>
  <si>
    <t>La institución integrada ha elaborado un manual de convivencia que orienta las acciones de los diferentes estamentos de la comunidad educativa, en
concordancia con el PEI.</t>
  </si>
  <si>
    <t>Algunas sedes realizan actividades extracurriculares (culturales, deportivas, sociales), pero éstas no se enmarcan en una política institucional.</t>
  </si>
  <si>
    <t>La institución realiza acciones organizadas para propiciar el bienestar de todas y todos los estudiantes, logrando buena calidad y cobertura, pero éstas no siempre se ejecutan de manera oportuna y articulada con las ofertas brindadas por otras entidades.</t>
  </si>
  <si>
    <t>La institución realiza jornadas, talleres y otras actividades orientadas a reducir los conflictos. Estas actividades son convocadas por algunos docentes. No hay una conciencia clara acerca de todas las competencias requeridas para la convivencia.</t>
  </si>
  <si>
    <t>La institución cuenta con algunos mecanismos para manejar casos difíciles – problemas psicológicos, consumo de sustancias psicoactivas, dificultades en la socialización – y éstos se utilizan de manera puntual en algunas sedes o niveles.</t>
  </si>
  <si>
    <t>La institución establece comunicaciones con las familias o acudientes en función de las demandas y necesidades presentadas. De manera general,
cada sede posee sus propios canales de comunicación.</t>
  </si>
  <si>
    <t>La institución establece comunicaciones con las autoridades educativas locales en función de las necesidades que se presenten. En general, cada sede posee sus propios canales de comunicación.</t>
  </si>
  <si>
    <t>La institución establece acuerdos ocasionales con otras entidades: bibliotecas, puestos de salud, hospitales, granjas, casas de cultura y centros de recreación para desarrollar algunas actividades pedagógicas.</t>
  </si>
  <si>
    <t>La institución establece relaciones esporádicas con el sector productivo; en ocasiones se reciben aportes y donaciones, y en otros casos cuenta con el
acceso a laboratorios, talleres y espacios recreativos.</t>
  </si>
  <si>
    <t>En la institución se presentan esfuerzos colectivos por trabajar con estrategias alternativas a la clase magistral. Además, se tienen en cuenta los intereses, ideas y experiencias de los estudiantes como base para estructurar las actividades pedagógicas.</t>
  </si>
  <si>
    <t>Los resultados de las evaluaciones externas (pruebas SABER y exámenes de Estado) son conocidos por los docentes, pero éstos no se utilizan para diseñar e implementar acciones de mejoramiento.</t>
  </si>
  <si>
    <t>La institución cuenta con una política para desarrollar el proceso de matrícula que garantiza su agilidad y coherencia con los lineamientos nacionales y
locales.</t>
  </si>
  <si>
    <t>La información académica de los estudiantes está organizada en archivo en algunas sedes, según criterios diferentes.</t>
  </si>
  <si>
    <t>La institución cuenta con una política unificada para administrar la expedición de boletines de calificaciones en todas sus sedes.</t>
  </si>
  <si>
    <t>El mantenimiento de la planta física se realiza ocasionalmente, sin obedecer a una planeación sistemática.</t>
  </si>
  <si>
    <t>La institución realiza actividades aisladas y ocasionales de adecuación, accesibilidad y embellecimiento de su planta física, y recibe apoyos puntuales de la comunidad educativa para realizarlas.</t>
  </si>
  <si>
    <t>La institución tiene algunos registros sobre la manera cómo se están utilizando los espacios físicos, pero éstos son esporádicos y no están
sistematizados.</t>
  </si>
  <si>
    <t>En los procesos de adquisición de los recursos para el aprendizaje (computadores, laboratorios, bibliotecas, etc.) priman los intereses aislados de algunos docentes o los criterios de la administración municipal.</t>
  </si>
  <si>
    <t xml:space="preserve">La institución tiene un proceso establecido para garantizar la adquisición y la distribución oportuna de los suministros necesarios (papel, materiales de
laboratorio, marcadores, etc.). </t>
  </si>
  <si>
    <t>El mantenimiento de los equipos y otros recursos para el aprendizaje sólo se realiza cuando éstos sufren algún daño. Los manuales de los equipos no están disponibles para los usuarios.</t>
  </si>
  <si>
    <t>La institución tiene una aproximación parcial a su panorama de riesgos o se encuentra apenas en proceso de iniciar el levantamiento.</t>
  </si>
  <si>
    <t xml:space="preserve">ELa institución ofrece algunos servicios complementarios esporádicamente y su cobertura es insuficiente.
</t>
  </si>
  <si>
    <t>La institución tiene una estrategia definida para prestar apoyos pertinentes a los estudiantes que presentan bajo desempeño académico o con dificultades de interacción, pero esta no es conocida ni aplicada por todos.</t>
  </si>
  <si>
    <t>Los perfiles se encuentran bien definidos, son coherentes con el PEI y con la normatividad vigente; sin embargo, no son tenidos en cuenta en los procesos de selección, solicitud e inducción del personal.</t>
  </si>
  <si>
    <t>La institución realiza actividades de inducción con los docentes y administrativos nuevos, pero éstas no son sistemáticas y obedecen a iniciativas individuales, de áreas o de sedes.</t>
  </si>
  <si>
    <t>La formación y la capacitación son asumidas como un asunto de interés particular de cada docente. La institución acepta procesos de formación sin evaluar su pertinencia con respecto al PEI o sus necesidades.</t>
  </si>
  <si>
    <t>La institución tiene un proceso establecido para elaborar los horarios y realizar la asignación académica de los docentes, pero éste solamente se
aplica en algunas sedes o niveles, y no siempre es equitativo.</t>
  </si>
  <si>
    <t>Una parte importante del personal vinculado a la institución comparte la filosofía, principios, valores y objetivos y dedica algún tiempo a la realización de actividades relacionadas con estos aspectos.</t>
  </si>
  <si>
    <t>La institución realiza evaluaciones de desempeño de docentes, directivos y personal administrativo de forma esporádica y sin contar con un modelo evaluativo para este propósito.</t>
  </si>
  <si>
    <t>La institución realiza algunas actividades de reconocimiento al personal vinculado, de acuerdo con iniciativas aisladas de sedes, niveles o grados.</t>
  </si>
  <si>
    <t>La institución cuenta con una política de apoyo a la investigación y a la producción de materiales relacionados con la misma; además se han definido temas y áreas de interés en concordancia con el PEI.</t>
  </si>
  <si>
    <t>Hay conocimiento sobre las fuentes potenciales de los conflictos, pero la institución no cuenta con estrategias para abordarlos eficazmente; en algunas oportunidades se hacen reuniones pero no hay avances en la solución de los mismos.</t>
  </si>
  <si>
    <t>La institución realiza esporádicamente algunas actividades orientadas a la integración y bienestar del personal vinculado.</t>
  </si>
  <si>
    <t>El presupuesto de la institución es un agregado de ingresos y gastos que no tiene relación con las prioridades. No hay mecanismos de planeación financiera.</t>
  </si>
  <si>
    <t>La contabilidad de la institución se organiza de acuerdo con los requisitos reglamentarios y discrimina claramente los servicios prestados. Sin embargo, su uso se limita a la elaboración de informes para los organismos de control, de modo que no se cuenta con esta información como instrumento de análisis financiero.</t>
  </si>
  <si>
    <t>La institución ha definido algunas actividades para el recaudo de ingresos y el desembolso de egresos, pero los registros pueden presentar inconsistencias con respecto al plan de ingresos y gastos estipulado.</t>
  </si>
  <si>
    <t>Los informes financieros presentados por la institución a las autoridades competentes no siempre se hacen de manera oportuna y no son conocidos por la comunidad educativa.</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</si>
  <si>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</si>
  <si>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cuenta con mecanismos que le permiten conocer las necesidades y expectativas de todos los estudiantes y divulga esta información en su comunidad; los estudiantes
encuentran elementos de identificación con la institución.</t>
  </si>
  <si>
    <t>La institución se interesa de forma programática en la proyección personal y el futuro de sus estudiantes; este programa es conocido por la comunidad educativa, que lo apoya y enriquece.</t>
  </si>
  <si>
    <t>La escuela de padres es coherente con el PEI, cuenta con el respaldo pedagógico de los docentes y se encuentra ampliamente divulgada en la comunidad. Además, su acogida entre los integrantes de la familia es significativa.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</si>
  <si>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</si>
  <si>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</si>
  <si>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</si>
  <si>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</si>
  <si>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</si>
  <si>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</si>
  <si>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creó por medio del proyecto Enjambre cuatro semilleros de investigación, además se dotó con 150 tablets, 15 computadores ,4 minicomputadores del proyecto Enjambre, libros del proyecto Saberes por parte de Crediservir</t>
  </si>
  <si>
    <t>El seguimiento sistemático de los resultados académicos presentados en cada boletín cuenta con indicadores y mecanismos claros de retroalimentación conocido por estudiantes y padres de familia, pero no es revisado periódicamente</t>
  </si>
  <si>
    <r>
      <rPr>
        <b/>
        <sz val="12"/>
        <color indexed="8"/>
        <rFont val="Verdana"/>
        <family val="2"/>
      </rPr>
      <t>Plan de estudios:</t>
    </r>
    <r>
      <rPr>
        <sz val="12"/>
        <color indexed="8"/>
        <rFont val="Verdana"/>
        <family val="2"/>
      </rPr>
      <t xml:space="preserve"> Se contará con un plan de estudios para toda la institución que, además de responder a las políticas trazadas en el PEI, los lineamientos y los estándares básicos de competencias, fundamenta los planes de aula de los docentes de todas las áreas, grados y sedes. Otorgará especial importancia a la enseñanza y el aprendizaje de contenidos actitudinales, de valores y normas relacionados con las diferencias individuales, raciales, culturales, familiares, que le permitan valorar, aceptar y comprender la diversidad y la interdependencia humana.</t>
    </r>
  </si>
  <si>
    <r>
      <rPr>
        <b/>
        <sz val="12"/>
        <color indexed="8"/>
        <rFont val="Verdana"/>
        <family val="2"/>
      </rPr>
      <t xml:space="preserve">Enfoque Metodológico: </t>
    </r>
    <r>
      <rPr>
        <sz val="12"/>
        <color indexed="8"/>
        <rFont val="Verdana"/>
        <family val="2"/>
      </rPr>
      <t>Las prácticas pedagógicas de aula de los docentes de todas las áreas, grados y sedes desarrollarán el enfoque metodológico común en cuanto a métodos de enseñanza flexibles, relación pedagógica y uso de recursos que respondan a la diversidad de la población.</t>
    </r>
  </si>
  <si>
    <r>
      <rPr>
        <b/>
        <sz val="12"/>
        <color indexed="8"/>
        <rFont val="Verdana"/>
        <family val="2"/>
      </rPr>
      <t>Recursos para el aprendizaje:</t>
    </r>
    <r>
      <rPr>
        <sz val="12"/>
        <color indexed="8"/>
        <rFont val="Verdana"/>
        <family val="2"/>
      </rPr>
      <t xml:space="preserve"> Elaboración de la política institucional de dotación, uso y mantenimiento de los recursos para el aprendizaje que permita apoyar el trabajo académico de la diversidad de sus estudiantes y docentes.</t>
    </r>
  </si>
  <si>
    <t>La Institución gestionodurante el año 2016 la adquisición de herramientas didácticas y tecnológicas para el mejoramiento de la calidad educativa,se adquirieron microcopios, laboratorios y se doto la sala de informática</t>
  </si>
  <si>
    <t>Durante el año 2016 se desarrollaron alianzas con el proyecto enjambre para la capacitación de docentes investigadores y se desarrollaron 4 proyectos de investigación en diferentes áreas en la Institución</t>
  </si>
  <si>
    <r>
      <rPr>
        <b/>
        <sz val="12"/>
        <color indexed="8"/>
        <rFont val="Verdana"/>
        <family val="2"/>
      </rPr>
      <t>Archivo académico:</t>
    </r>
    <r>
      <rPr>
        <sz val="12"/>
        <color indexed="8"/>
        <rFont val="Verdana"/>
        <family val="2"/>
      </rPr>
      <t xml:space="preserve"> La institución tendrfá un sistema de archivo que le permitirá disponer de la información de los estudiantes de todas las sedes, así como expedir constancias y certificados de manera ágil, confiable y oportuna.</t>
    </r>
  </si>
  <si>
    <r>
      <rPr>
        <b/>
        <sz val="12"/>
        <color indexed="8"/>
        <rFont val="Verdana"/>
        <family val="2"/>
      </rPr>
      <t>Adquisición de los recursos para el aprendizaje:</t>
    </r>
    <r>
      <rPr>
        <sz val="12"/>
        <color indexed="8"/>
        <rFont val="Verdana"/>
        <family val="2"/>
      </rPr>
      <t xml:space="preserve"> La institución tendrá un plan para adquisición de los recursos para el aprendizaje que garantizará la disponibilidad oportuna de los mismos dirigidos a prevenir las barreras y potenciar la participación de todos los estudiantes, en concordancia con el direccionamiento estratégico y las necesidades de los docentes y estudiantes.</t>
    </r>
  </si>
  <si>
    <t>Se brinda a la comunidad educativa el uso de la sala de audiovisuales y de internet.
Se reglamentó el uso de la planta física y de los medios.</t>
  </si>
  <si>
    <t>Se cuenta con el apoyo de toda la comunidad educativa, hay una buena participación y convivencia.</t>
  </si>
  <si>
    <r>
      <rPr>
        <b/>
        <sz val="12"/>
        <color indexed="8"/>
        <rFont val="Verdana"/>
        <family val="2"/>
      </rPr>
      <t xml:space="preserve">Escuela de padres: </t>
    </r>
    <r>
      <rPr>
        <sz val="12"/>
        <color indexed="8"/>
        <rFont val="Verdana"/>
        <family val="2"/>
      </rPr>
      <t>La escuela de padres será coherente con el PEI, contará con el respaldo pedagógico de los docentes y será ampliamente divulgada en la comunidad. Además, su acogida entre los integrantes de la familia será significativa.</t>
    </r>
  </si>
  <si>
    <r>
      <rPr>
        <b/>
        <sz val="12"/>
        <color indexed="8"/>
        <rFont val="Verdana"/>
        <family val="2"/>
      </rPr>
      <t>Servicio social:</t>
    </r>
    <r>
      <rPr>
        <sz val="12"/>
        <color indexed="8"/>
        <rFont val="Verdana"/>
        <family val="2"/>
      </rPr>
      <t xml:space="preserve"> El servicio social estudiantil será valorado por la comunidad y los estudiantes desarrollarán una capacidad de empatía e integración con la comunidad en la medida en que éstos contribuyen a la solución de sus necesidades a través de programas interesantes y debidamente organizados.</t>
    </r>
  </si>
  <si>
    <r>
      <rPr>
        <b/>
        <sz val="12"/>
        <color indexed="8"/>
        <rFont val="Verdana"/>
        <family val="2"/>
      </rPr>
      <t>Prevención de riesgos físicos:</t>
    </r>
    <r>
      <rPr>
        <sz val="12"/>
        <color indexed="8"/>
        <rFont val="Verdana"/>
        <family val="2"/>
      </rPr>
      <t xml:space="preserve"> Se contará con un programa de prevención de riesgos físicos y será reconocido por la comunidad y sus beneficios irradiarán hacia los hogares el mejoramiento de las condiciones de seguridad. Se orientará a la formación de la cultura del autocuidado, la solidaridad y la prevención frente a las condiciones de riesgo físico a las que pueden estar expuestos los miembros de la comunidad.</t>
    </r>
  </si>
  <si>
    <t>Hay algunos avances hacia la formulación de la misión, la visión y los  principios que orientan estratégicamente la institución integrada e inclusiva, pero éstos todavía no están totalmente articulados.</t>
  </si>
  <si>
    <t>La misión y la visión de la institución no se encuentran expuestas ante la comunidad educativa.</t>
  </si>
  <si>
    <t>La institución no tiene establecido un plan para la vinculación de los diferentes grupos poblacionales  o diversidad cultural.</t>
  </si>
  <si>
    <t xml:space="preserve">Si  hay metas propuestas en lo que se refiere a la inclusión pero  a causa de la pandemia no se lograron implementar este año. </t>
  </si>
  <si>
    <t>No se logró implementar a causa de la pandemia.</t>
  </si>
  <si>
    <t>El manejo de la institución si está bien definido e integrado, ya que se cuenta con una articulación adecuada entre las sedes de la institución,  pero falta una mejor coordinación para la implimentación de los proyectos.</t>
  </si>
  <si>
    <t xml:space="preserve">Se necesita una mejor coordinación al realizar los proyectos y acciones. </t>
  </si>
  <si>
    <t xml:space="preserve">Se necesita aplicar el mismo modelo pedagogico en la institución. </t>
  </si>
  <si>
    <t>La información debe estar actualizada según los formatos establecidos por la Secretaría de Educación.</t>
  </si>
  <si>
    <t>Se debe articular de una mejor forma el trabajo de las diferentes gestiones a la hora de realizar el seguimiento y la autoevaluación.</t>
  </si>
  <si>
    <t>No se pudo llevar a cabo debido a la pandemia.</t>
  </si>
  <si>
    <t>Debido a la pendemia se realizó de manera virtual.</t>
  </si>
  <si>
    <t>En los años anteriores si se tuvo en cuenta la  asmblea de padres de familia en las decissiones, pero a causa de la pandemia y la dificil conexión, este año fue poca su participación.</t>
  </si>
  <si>
    <t>En los años anteriores si se tuvo en cuenta el consejo de padres de familia en las decissiones, pero a causa de la pandemia y la dificil conexión, este año fue poca su participación.</t>
  </si>
  <si>
    <t>En los años anteriores si se tuvo en cuenta al personero estudiantil en las decissiones, pero a causa de la pandemia y la dificil conexión, este año fue poca su participación.</t>
  </si>
  <si>
    <t>La institución no tiene un conducto regular de comunicación y  a causa de su ubicación la conectividad es muy dificil.</t>
  </si>
  <si>
    <t>El trabajo se hace individualmente en cada gestión, pero no se socializa.</t>
  </si>
  <si>
    <t>Si se cuenta con algunas formas de reconocimiento pero en este año no se llevo a cabo a causa de la pandemia.</t>
  </si>
  <si>
    <t>En este año la institución ha realizado reuniones periódicamente de manera virtual con el obtetivo de socializar los desempeños pedagógicos y  administrativos.</t>
  </si>
  <si>
    <t>Los estudiantes tienen un sentido de pertinencia hacia a la institución, a pesar que en este año no pudiron demostrarlo de manera presencial, si no con el envío oportuno de la mayoría de estudiantes.</t>
  </si>
  <si>
    <t>Se debe gestionar para mejorar las condiciones de la palnta física.</t>
  </si>
  <si>
    <t>Se deben buscar nuevas estrategías para mejorar la inducción de los estudiantes.</t>
  </si>
  <si>
    <t>Este año a pesar de la dificil situación la mayoría de estudinates se vieron motivados hacia el aprendizaje gracias a la entrega oportuna de los trabajos.</t>
  </si>
  <si>
    <t>La implementación del manual de convivencia no de llevo a cabo a causa de la pandemia.</t>
  </si>
  <si>
    <t>No se realizaron debido a la pandemia.</t>
  </si>
  <si>
    <t>A pesar de la dificil situación se logro coordinar durante el año la entrega de  mercdos y talleres para el bienestar de los estudientes.</t>
  </si>
  <si>
    <t>No se realizo debido a la pandemia.</t>
  </si>
  <si>
    <t>A causa de la dificil conexión y la pandemia este año se hizo  dificil la atención a las necesidades de los estudiantes.</t>
  </si>
  <si>
    <t>A causa de la dificil conexión y la pandemia este año se hizo  dificil la comunicación de las entidades locales.</t>
  </si>
  <si>
    <t>No se han realizado acuerdos con  otras entidades debido a la pandemia.</t>
  </si>
  <si>
    <t>No se han realizado acuerdos con  con el sector productivo.</t>
  </si>
  <si>
    <t xml:space="preserve">Ficha de matrícula </t>
  </si>
  <si>
    <t>En medio físico y  en el sistema</t>
  </si>
  <si>
    <t xml:space="preserve">Formato diseñado en el software </t>
  </si>
  <si>
    <t>Presupuesto aprobado y ejecutado</t>
  </si>
  <si>
    <t>Trabajo realizado con los estudiantes; en el área de Artística.</t>
  </si>
  <si>
    <t>Se adecúan teniendo en cuenta las necesidades.</t>
  </si>
  <si>
    <t>Oficios enviados y aprobados para la compra de materiales.</t>
  </si>
  <si>
    <t>Lista de necesidades prioritarias.</t>
  </si>
  <si>
    <t>Presupuesto aprobado por el Consejo Directivo.</t>
  </si>
  <si>
    <t xml:space="preserve">No aplica </t>
  </si>
  <si>
    <t>Registro  de entrega de mercados y presupuesto asignado para transporte escolar.</t>
  </si>
  <si>
    <t>Actas de nivelación</t>
  </si>
  <si>
    <t>Hojas de vidas</t>
  </si>
  <si>
    <t>Actas</t>
  </si>
  <si>
    <t>Resolución por la cual se entrega carga académica</t>
  </si>
  <si>
    <t>Organización de eventos: Culturales, cívicos y culturales.</t>
  </si>
  <si>
    <t>Formato de evaluación a Docentes</t>
  </si>
  <si>
    <t>Se comparten algunos momentos de sano esparcimiento</t>
  </si>
  <si>
    <t>Actas de Aporbación</t>
  </si>
  <si>
    <t>Informes contables</t>
  </si>
  <si>
    <t xml:space="preserve">Acta de reuniones </t>
  </si>
  <si>
    <t>En la institución hay un plan de estudios que cuenta con proyectos pedagógicos y contenidos transversales, y en su elaboración se tuvieron en cuenta las características del entorno, la diversidad de la población, el PEI, los lineamientos curriculares y los estándares básicos de competencias establecidos por el MEN.</t>
  </si>
  <si>
    <t>PEI, actas de reuniones consejo académico, Planes de área ( CIENCIAS NATURALES, MATEMÁTICAS, LENGUA CASTELLA Y CIENCIAS SOCIALES), y plan de aula.</t>
  </si>
  <si>
    <t>Las prácticas pedagógicas de aula de los docentes de todas las áreas, grados y sede  desarrollan el enfoque metodológico común en cuanto a métodos de enseñanza flexibles, relación pedagógica y uso de recursos que respondan a la diversidad de la población.</t>
  </si>
  <si>
    <t>PEI, planes de área  ( CIENCIAS NATURALES, MATEMÁTICAS, LENGUA CASTELLA Y CIENCIAS SOCIALES), programa todos aprender, SIEE.</t>
  </si>
  <si>
    <t>La institución cuenta con una pilítica de dotación, uso y mantenimiento de los recursos para el aprendizaje permite apoyar el trabajo académico de la diversidad de sus estudiantes y docentes.</t>
  </si>
  <si>
    <t>Material bibliográfico, sala de informatica, tablets, elementos deportivos, vestuarios (danzas), laboratorio de física y química.</t>
  </si>
  <si>
    <t>La institución evalúa periódicamente el cumplimiento de las horas efectivas de clase recibidas por los estudiantes y toma las medidas pertinentes para corregir situaciones anómalas.</t>
  </si>
  <si>
    <t>Calendario Académico, cronograma general divulgado en las carteleras de la institución, horarios de clase, actas del concejo derectivo.</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</si>
  <si>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</si>
  <si>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SIEE (SABER- SABER HACER - SER), actas del consejo académico y las comisiones de evaluación y promoción, Planillas de calificaciones, boletines informativos, plan de clases, simulacros y evaluaciones tipo ICFES, Software de informes académicos.</t>
  </si>
  <si>
    <t>Las prácticas pedagógicas de aula de los docentes de todas las áreas, grados y sede se apoyan en opciones didácticas comunes y específicas para cada grupo poblacional, las que son conocidas y compartidas por los diferentes estamentos de la comunidad educativa, en concordancia con el PEI y el plan de estudios.</t>
  </si>
  <si>
    <t>PEI, planes de áreas, plan de clases, guías de trabajo, planes de nivelación, Kiosco degital, sala de informática, laboratorios de química y física; proyectos transversales.</t>
  </si>
  <si>
    <t>La intencionalidad de las tareas escolares es el afianzamiento de los aprendizajes de los estudiantes y es aplicada por todos los docentes, conocida y comprendida por los estudiantes y las familias.</t>
  </si>
  <si>
    <t>Material bibliográfico y guias de trabajo para elaborar en clases y fuera de la institución, planes de nivelación.</t>
  </si>
  <si>
    <t>La institución tiene una política sobre el uso de los recursos para el aprendizaje que está articulada con su propuesta pedagógica. Además, ésta es aplicada por todos.</t>
  </si>
  <si>
    <t>PEI, planes de áreas desde transsición hasta undécimo, plan de clases.</t>
  </si>
  <si>
    <t>El uso apropiado de los tiempos destinados a los aprendizajes,es implementado de manera flexible de acuerdo con las características y necesidades de los estudiantes.pero  hay pocas oportunidades para complementarlo con actividades extracurriculares y de refuerzo.</t>
  </si>
  <si>
    <t>PEI, SIEE, Plan de Estudio, planes de áreas, planes de nivelación y horario de clase general de la institución.</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</si>
  <si>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</si>
  <si>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SIEE, Actas de reuniones con los docentes por áreas, valoración de cada proceso apredizaje a través de los tres saberes (SABER - SABER HACER - SER).</t>
  </si>
  <si>
    <t>La planeación de clases es reconocida como la estrategia institucional que posibilita establecer y aplicar el conjunto ordenado y articu- lado de actividades para: (1) la consecución de un objetivo relacionado con un contenido concreto; (2) la elección de los recursos didácticos; (3) el establecimiento de unos procesos evaluativos; y (4) la definición de unos estándares de referencia. Los planes de aula esta- blecen sistemas didácticos accesibles a todo el estudiantado, que minimizan barreras al aprendizaje y están relacionados con el diseño curricular y el enfoque metodológico.</t>
  </si>
  <si>
    <t>Planes de áreas  ( CIENCIAS NATURALES, MATEMÁTICAS, LENGUA CASTELLA Y CIENCIAS SOCIALES), planes de clase, los cuales posibilitan establecer y aplicar un conjunto ordenado y articulado de actividades.</t>
  </si>
  <si>
    <t>Planes de clase organizado según el modelo pedagógico PEI. SIEE.</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</si>
  <si>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</si>
  <si>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Registro de calificaciones, evaluaciones periódicas, tipo ICFES, SIEE (SABER, SABER HACER, SER), planes de nivelación.</t>
  </si>
  <si>
    <t>La institución revisa periódicamente su sistema de seguimiento académico y realiza los ajustes correspondientes, con el propósito de mejorarlo.</t>
  </si>
  <si>
    <t>Actas de compromiso con los docentes, estudiantes y padres de familia para buscar estrategías de mejoramiento académico, actas de ajustes al SIEE, plan de actividades de nivelación.</t>
  </si>
  <si>
    <t>Reconocimiento público a los estudintes que obtuvieron mejores púntajes SABER  y pruebas ICFES.</t>
  </si>
  <si>
    <t>La institución cuenta con una política clara para el control, análisis y tratamiento de las causas de ausentismo.</t>
  </si>
  <si>
    <t>Control diario de clases, control de asistencia de clases, formato de excusas y segumiento por parte del profesor de disciplina.</t>
  </si>
  <si>
    <t>Las prácticas de los docentes incorporan actividades de recuperación basadas en estrategias que tienen como finalidad ofrecer un apoyo real al desarrollo de las competencias básicas de los estudiantes y al mejoramiento de sus resultados.</t>
  </si>
  <si>
    <t>Planes de apoyo y nivelación de actividades,  actas de superación de debilidades.</t>
  </si>
  <si>
    <t>La institución cuenta con programas de apoyo pedagógico a los casos de bajo rendimiento académico, así como con mecanismos de seguimiento, actividades institucionales y soporte interinstitucional.</t>
  </si>
  <si>
    <t>Plan de actividades de refuerzos en cada área con un porcentaje en cada uno de los tres saberes (SABER - SABER HECER - SER).</t>
  </si>
  <si>
    <t>La institución tiene un plan para realizar el seguimiento a sus egresados, pero la información no es sistemática, ni permite el análisis para aportar al mejoramiento institucional.</t>
  </si>
  <si>
    <t>Visitas de egresados a la institución, participación en los organos colegiados y actividades ludicas recreativas, cobertura a los hijos de los egresados para que  inicien y culminen sus estudios.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</si>
  <si>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</si>
  <si>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Planes de area, Planes de superacion de dificultades, estrategias metodológicas.</t>
  </si>
  <si>
    <t>La institución no cuenta con esta clase de población, ni ha definido pòliticas para su atención.</t>
  </si>
  <si>
    <t>Proyecto Educativo Institucional.                                                        Observador del estudiante, dialogo permante con padres de familia y estudiantes, planes de superación de dificultades, planes de clase…</t>
  </si>
  <si>
    <t>Proyecto Educativo Institucional. Planes de clase del área de religión. Planes de área de Etica y Valores Humanos, charlas de orientación a estudiante generales.</t>
  </si>
  <si>
    <t>Proyecto Educativo Institucional Proyecto Escuela de Padres    Actas de reuniones de padres de familia                                Evidencias fotograficas       Informes sobre su ejecución</t>
  </si>
  <si>
    <t>Actas de asambleas de pades de familia.                                        Actas de compromiso de padres de familia y Estudiantes Comunicación interna con los padres de familia</t>
  </si>
  <si>
    <t>La institución pone a disposición
de la comunidad algunos
de sus recursos físicos, como
respuesta a demandas específicas..</t>
  </si>
  <si>
    <t>Uso adecuado de acuedo a la demanda educativa, prestamo de algunas aulas para la realización de reuniones y jornadas de brigadas de salud uso compartgido del polideportivo con la comunidad</t>
  </si>
  <si>
    <t>Formatos inscripción de proyectos  Planes de Acción                  Formato control de horas  Evidencias fotográficas.</t>
  </si>
  <si>
    <t>Proyecto Educativo Institucional     Proyecto de democracia Actividades recreativas y culturales</t>
  </si>
  <si>
    <t xml:space="preserve">Asamblea de padres de familia   Actas de consejo directivo       Actas de asambleas de pades de familia. </t>
  </si>
  <si>
    <t xml:space="preserve">Proyecto Educativo Institucional  Asamblea de padres de familia   Actas de consejo directivo       Actas de asambleas de pades de familia.  </t>
  </si>
  <si>
    <t xml:space="preserve">Proyecto de prevención de riesgo fisicos </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</si>
  <si>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</si>
  <si>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La innstitución conoce algunos factores de riesgo Psicosociales, a traves de la observación, dialogo y analisis de algunas situacioones que afectan la vida emocional y psicologica de los estuidiantes.</t>
  </si>
  <si>
    <t>La institución cuenta con algunos
planes de acción frente a
accidentes o desastres naturales
solamente para algunas sedes
o ciertos riesgos; el estado
de la infraestructura física no
es sujeto de monitoreo ni de
evaluación.</t>
  </si>
  <si>
    <t>La institución brinda algunas orientaciones
 frente a accidentes o desastres naturales
o ciertos riesgos; el estado
de la infraestructura física esta en buen estado aparentemente las instalaciones de la primeria no son sismoresitentes</t>
  </si>
  <si>
    <t xml:space="preserve">La institucion a definido los mecanismos de comunicación de acuerdo con las caracteristicas y el tipo de informacion pertinente para cada uno de los estamentos de la comunidad educativa. </t>
  </si>
  <si>
    <t xml:space="preserve">La institucion definio un conducto regular de comunicación, en primera instancia a travez de los titulares por medio de via telefonica. </t>
  </si>
  <si>
    <r>
      <rPr>
        <b/>
        <sz val="12"/>
        <color theme="1"/>
        <rFont val="Verdana"/>
        <family val="2"/>
      </rPr>
      <t>Mecanismos de comunicación:</t>
    </r>
    <r>
      <rPr>
        <sz val="12"/>
        <color theme="1"/>
        <rFont val="Verdana"/>
        <family val="2"/>
      </rPr>
      <t xml:space="preserve"> La institucion a definido los mecanismos de comunicación de acuerdo con las caracteristicas y el tipo de informacion pertinente para cada uno de los estamentos de la comunidad educativa. </t>
    </r>
  </si>
  <si>
    <r>
      <rPr>
        <b/>
        <sz val="12"/>
        <color theme="1"/>
        <rFont val="Verdana"/>
        <family val="2"/>
      </rPr>
      <t>Mision, vision y principios en el marco de una intitucion integrada:</t>
    </r>
    <r>
      <rPr>
        <sz val="12"/>
        <color theme="1"/>
        <rFont val="Verdana"/>
        <family val="2"/>
      </rPr>
      <t xml:space="preserve">  Hay algunos avances hacia la formulación de la misión, la visión y los  principios que orientan estratégicamente la institución integrada e inclusiva, pero éstos todavía no están totalmente articulados.</t>
    </r>
  </si>
  <si>
    <r>
      <rPr>
        <b/>
        <sz val="12"/>
        <color theme="1"/>
        <rFont val="Verdana"/>
        <family val="2"/>
      </rPr>
      <t>Mision, vision y principios en el marco de una intitucon integrada:</t>
    </r>
    <r>
      <rPr>
        <sz val="12"/>
        <color theme="1"/>
        <rFont val="Verdana"/>
        <family val="2"/>
      </rPr>
      <t xml:space="preserve"> Hay algunos avances hacia la formulación de la misión, la visión y los  principios que orientan estratégicamente la institución integrada e inclusiva, pero éstos todavía no están totalmente articulados.</t>
    </r>
  </si>
  <si>
    <r>
      <rPr>
        <b/>
        <sz val="12"/>
        <color indexed="8"/>
        <rFont val="Verdana"/>
        <family val="2"/>
      </rPr>
      <t>Liderazgo</t>
    </r>
    <r>
      <rPr>
        <sz val="12"/>
        <color indexed="8"/>
        <rFont val="Verdana"/>
        <family val="2"/>
      </rPr>
      <t>: Los criterios básicos acerca del manejo de la institución integradase definiran para que no hayan  dificultades en la coordinación entre las sedes y problemas en la delegación de tareas y no se trabaje  aisladamente y asi se puedan 
 llevar a término los propósitos planteados.</t>
    </r>
  </si>
  <si>
    <r>
      <rPr>
        <b/>
        <sz val="12"/>
        <color theme="1"/>
        <rFont val="Verdana"/>
        <family val="2"/>
      </rPr>
      <t>Trabajo en equipo:</t>
    </r>
    <r>
      <rPr>
        <sz val="12"/>
        <color theme="1"/>
        <rFont val="Verdana"/>
        <family val="2"/>
      </rPr>
      <t xml:space="preserve"> El trabajo en equipo se darà en las  sedes y entre los grupos de docentes o directivos.</t>
    </r>
  </si>
  <si>
    <r>
      <rPr>
        <b/>
        <sz val="12"/>
        <color indexed="8"/>
        <rFont val="Verdana"/>
        <family val="2"/>
      </rPr>
      <t>Liderazgo:</t>
    </r>
    <r>
      <rPr>
        <sz val="12"/>
        <color indexed="8"/>
        <rFont val="Verdana"/>
        <family val="2"/>
      </rPr>
      <t xml:space="preserve"> Los criterios básicos acerca del manejo de la institución integradase definiran para que no hayan  dificultades en la coordinación entre las sedes y problemas en la delegación de tareas y no se trabaje  aisladamente y asi se puedan 
 llevar a término los propósitos planteados.</t>
    </r>
  </si>
  <si>
    <r>
      <rPr>
        <b/>
        <sz val="12"/>
        <color theme="1"/>
        <rFont val="Verdana"/>
        <family val="2"/>
      </rPr>
      <t>Trabajo en equipo</t>
    </r>
    <r>
      <rPr>
        <sz val="12"/>
        <color theme="1"/>
        <rFont val="Verdana"/>
        <family val="2"/>
      </rPr>
      <t>: El trabajo en equipo se darà en las  sedes y entre los grupos de docentes o directivos.</t>
    </r>
  </si>
  <si>
    <t>PEI y actas de reuniones del consejo directivo.</t>
  </si>
  <si>
    <t>Hay una formulación incipiente o parcial del direccionamiento estratégico como institución in tegrada e inclusiva. Pueden es tar prevaleciendo la misión, la visión o los principios de cada una de las distintas sedes.</t>
  </si>
  <si>
    <t xml:space="preserve">La institución cuenta con un conjunto de criterios básicos acerca de su manejo y éstos son aplicados parcialmente por las sedes. </t>
  </si>
  <si>
    <t xml:space="preserve">La mayoría de planes, proyectos y acciones están articulados al planteamiento estratégico de la institución integrada e inclusiva y eventualmente se trabaja en equipo para articular las acciones. </t>
  </si>
  <si>
    <t>La institución cuenta con una estrategia pedagógica coherente con la misión, la visión y los principios institucionales, pero ésta todavía no es aplicada de manera articulada en las diferentes sedes, niveles y grados.</t>
  </si>
  <si>
    <t>El consejo académico se reúne periódicamente para garantizar que el proyecto pedagógico sea coherente con las necesidades de la diversidad y se implemente en todas las sedes, áreas y niveles. Sin embargo, no hace seguimiento suficiente al mismo.</t>
  </si>
  <si>
    <t>La institución integrada cuenta con una estrategia para fortalecer el trabajo en equipo en los diferentes proyectos institucionales. Además, se cuenta con una metodología para realizar reuniones efectivas.</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</si>
  <si>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</si>
  <si>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</si>
  <si>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</si>
  <si>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tiene una política definida con respecto a las actividades extracurriculares, las cuales se articulan a los procesos de formación de los estudiantes. Sin embargo, ésta solamente se aplica en algunas sedes.</t>
  </si>
  <si>
    <t xml:space="preserve">PEI y actas de reuniones del Consejo Directivo </t>
  </si>
  <si>
    <t xml:space="preserve">Acta de reunion del consejo academico </t>
  </si>
  <si>
    <t>PEI</t>
  </si>
  <si>
    <t>Actas de reuniones del consejo directivo</t>
  </si>
  <si>
    <t xml:space="preserve">PEI Actas de reuniones del consejo directivo y academico </t>
  </si>
  <si>
    <t>PEI, plan de estudios, actas del Consejo Académico</t>
  </si>
  <si>
    <t>PEI, actas del Consejo Directivo, resultados de la autoevaluación, plan de mejoramiento</t>
  </si>
  <si>
    <t>Actas del Consejo Directivo, estadísticas de promoción y deserción, registro de programas de formación de docentes, algunas encuestas a estudiantes y padres de familia</t>
  </si>
  <si>
    <t>Actas del Consejo Directivo – cumplimiento del 100% de las reuniones planeadas</t>
  </si>
  <si>
    <t>Actas del Consejo Académico – cumplimiento del 65% de las reuniones planeadas</t>
  </si>
  <si>
    <t>Actas de la Comisión de evaluación y promoción</t>
  </si>
  <si>
    <t>Acta del comité de convivencia. Solamente se reunió una vez en el año</t>
  </si>
  <si>
    <t>Registro de elección de los miembros del Consejo Estudiantil y acta de la única reunión realizada en el año</t>
  </si>
  <si>
    <t>Registro de elección del personero estudiantil. Acta del Comité de Convivencia</t>
  </si>
  <si>
    <t>Acta de reunión anual ordinaria de la Asamblea</t>
  </si>
  <si>
    <t>Acta de la única reunión del Consejo de padres</t>
  </si>
  <si>
    <t>Dos boletines publicados en carteleras: uno para docentes y otro para padres de familia</t>
  </si>
  <si>
    <t>Actas del Consejo Académico. Actas de reuniones de los docentes.</t>
  </si>
  <si>
    <t xml:space="preserve">Actas del Consejo Académico </t>
  </si>
  <si>
    <t xml:space="preserve">Participación de los estudiantes  en olimpiadas del conocimiento. </t>
  </si>
  <si>
    <t>Carteleras de bienvenida publicada en cada sede.</t>
  </si>
  <si>
    <t>Acta de reunión del Comité de Convivencia. Manual de Convivencia no está actualizado</t>
  </si>
  <si>
    <t>Programación detallada de actividades deportivas y artísticas para todas las sedes</t>
  </si>
  <si>
    <t>Estudiantes  beneficiados con transporte escolar. Estudiantes atendidos en el restaurante escolar.</t>
  </si>
  <si>
    <t xml:space="preserve">Acta de reunión del comité de convivencia </t>
  </si>
  <si>
    <t>Un boletín para los padres.</t>
  </si>
  <si>
    <t>Reuniones del rector con la secretaría de educación</t>
  </si>
  <si>
    <t>Atención de estudiantes en el puesto de salud</t>
  </si>
  <si>
    <t xml:space="preserve">No tenemos convenio con ninguna institucion. </t>
  </si>
  <si>
    <t>El plan de estudios es un agregado de planes de área elaborados de forma aislada e individual, sin coherencia con lo estipulado en el PEI.</t>
  </si>
  <si>
    <t>Planes digitales de las áreas de: Humanidades (Español e Inglés), Matemáticas, Ciencias Sociales, Ciencias Naturales.</t>
  </si>
  <si>
    <t>Hay un plan de estudios institu- cional que cuenta con proyectos pedagógicos y contenidos trans- versales, y en su elaboración se tuvieron en cuenta las caracte- rísticas del entorno, la diversidad de la población, el PEI, los linea- mientos curriculares y los están- dares básicos de competencias establecidos por el MEN.</t>
  </si>
  <si>
    <t>Existen impresos  el plan de estudios de las siguientes áreas: Matemáticas, lengua castellana, ciencias naturales, ciencias sociales e Ingés.</t>
  </si>
  <si>
    <t>La institución cuenta con un
enfoque metodológico que
hacen explícitos los acuerdos
básicos relativos a métodos de
enseñanza, relación pedagógica y usos de recursos que responde a las características de
la diversidad de la población.</t>
  </si>
  <si>
    <t>PEI (Proyecto Educativo Institucional)</t>
  </si>
  <si>
    <t>Ocasionalmente se han establecido procesos administrativos
para la dotación, el uso y el mantenimiento de los recursos para
el aprendizaje. Cuando existen,
se aplican esporádicamente.</t>
  </si>
  <si>
    <t>Pocos recursos didácticos y libros desactualizados.</t>
  </si>
  <si>
    <t>Insuciente material  de trabajo para el proceso de enseñanza de aprendizaje.</t>
  </si>
  <si>
    <t xml:space="preserve">La institución cuenta con mecanismos claros, articulados
y sistemáticos para realizar el
seguimiento de las horas efectivas de clase recibidas por los
estudiantes.
</t>
  </si>
  <si>
    <t>Entrega de guías de trabajo mensual, estipulando el horario de atencióna a estudiantes en época de pandemia.</t>
  </si>
  <si>
    <t>La institución evalúa periódicamente el cumplimiento de las horas efectivas de clase recibidas por los estudiantes y toma las medidas pertinen- tes para corregir situaciones anómalas.</t>
  </si>
  <si>
    <t>Horario establecido por la institución  para  el desarrollo de la jornada escolar.</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</si>
  <si>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</si>
  <si>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El SIEE, actas de Consejo Académico, Comisión de Evaluación y Promoción por período, boletines informativos de calificación, software de informes  académicos.</t>
  </si>
  <si>
    <t>La institución ha definido parcialmente cuáles son las opciones didácticas que emplea.
Éstas son usadas individualmente por los docentes.</t>
  </si>
  <si>
    <t>Guías de trabajo (de las áreas fundamentales) elaboradas de acuerdo al Plan de área,  las cuales se entregaron a los estudiantes mensualmente, con el debido acompañamiento de los Docentes.</t>
  </si>
  <si>
    <t>Guías de trabajo.</t>
  </si>
  <si>
    <t>La institución tiene una política sobre el uso de los recursos
para el aprendizaje, pero ésta
no está articulada con la propuesta pedagógica.</t>
  </si>
  <si>
    <t>Debido a la pandemia no se llevó a cabo la entrega de recursos para la Institución.</t>
  </si>
  <si>
    <t>La institución cuenta con una
política sobre el uso apropiado
de los tiempos destinados a
los aprendizajes, pero ésta se
aplica solamente en algunas
sedes, niveles o grados.</t>
  </si>
  <si>
    <t xml:space="preserve">A causa de la pandemia no se llevaron a cabo el uso de los tiempos para el aprendizaje y solo se trabajaron las 4 áreas fundamentales. </t>
  </si>
  <si>
    <t>A causa de la pandemia no se llevaron a cabo el uso de los tiempos; debido a que se trabajó por guías en casa.</t>
  </si>
  <si>
    <t>Los equipos docentes han realizado esfuerzos coordinados
para apoyar el proceso de
enseñanza-aprendizaje en la
comunicación recíproca, las
relaciones horizontales y la negociación con los estudiantes.</t>
  </si>
  <si>
    <t>Guías de enseñanza-aprendizaje elaboradas de acuerdo al tiempo de pandemia y las necesidades de los estudiantes.</t>
  </si>
  <si>
    <t>Guías de enseñanza-aprendizaje elaboradas de acuerdo al plan de área para trabajar en casa.</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</si>
  <si>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</si>
  <si>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Guías de enseñanza-aprendizaje solo fueron elaboradas para las 4 áreas fundamentales.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</si>
  <si>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</si>
  <si>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Guías  de trabajos diseñadas para el proceso de enseñanza aprendizaje para todas las áreas.</t>
  </si>
  <si>
    <t xml:space="preserve">Los mecanismos de evaluación del
rendimiento académico son conocidos por la comunidad educativa,
se eligen estrategias de evaluación de acuerdo con las características de la población, pero sólo se
aplican ocasionalmente. </t>
  </si>
  <si>
    <t>Las herramientas de calificación fueron las guías enviadas de acuerdo al trabajo realizado por los estudiantes.</t>
  </si>
  <si>
    <t>El cuerpo docente hace un seguimiento periódico y sistemático al desempeño académico de los estudiantes para diseñar acciones de apoyo a los mismos.</t>
  </si>
  <si>
    <t>Actas de nivelación y compromiso firmadas por estudiantes y padres de familia. Plan de actividades de nivelación.</t>
  </si>
  <si>
    <t xml:space="preserve"> Plan de actividades de  nivelación  por período.</t>
  </si>
  <si>
    <t>Informes de los resultados de las evaluaciones externas brindado por la Directora de grupo.</t>
  </si>
  <si>
    <t>Informes de los resultados de las evaluaciones externas.</t>
  </si>
  <si>
    <t>La institución tiene algunas
estrategias para controlar el
ausentismo, pero éstas se
aplican esporádicamente en
algunas sedes, y sin indagar
sus causas.</t>
  </si>
  <si>
    <t>Debido a la época de pandemia no se pudo llevar a cabo un control sistemático de asistencia de los educandos.</t>
  </si>
  <si>
    <t xml:space="preserve">Planes de apoyo y nivelación de actividades.  </t>
  </si>
  <si>
    <t>Plan de actividades de refuerzos en las áreas trabajadas (áreas fundamentales).</t>
  </si>
  <si>
    <t>La institución tiene un contacto escaso y esporádico con sus
egresados y la información sobre ellos es anecdótica.</t>
  </si>
  <si>
    <t>El contacto  con los egresados por la época de pandemia fue escaso casí nulo.</t>
  </si>
  <si>
    <t>La institución cuenta con una
política para desarrollar el proceso
de matrícula que garantiza
su agilidad y coherencia con
los lineamientos nacionales y
locales.</t>
  </si>
  <si>
    <t>Carpetas organizadas de matriciula por estudiante.                                             Sistema integrado de matricula(SIMAT)</t>
  </si>
  <si>
    <t>En medio físico y  digitalizada por años.</t>
  </si>
  <si>
    <t>La institución dispone de un sistema ágil y
oportuno para la expedición de boletines de calificaciones y cuenta con los sistemas de control necesarios para garantizar la consistencia de la información.</t>
  </si>
  <si>
    <t>software de notas.</t>
  </si>
  <si>
    <t>La institución cuenta con un programa de mantenimiento preventivo de su planta física.</t>
  </si>
  <si>
    <t>distribucion del presupuesto según necesidades y siguiendo los parametros del ministerio.</t>
  </si>
  <si>
    <t>Trabajo realizado con los estudiantes; en el área de Artística y el proyecto de servicio social.</t>
  </si>
  <si>
    <t>Mantenimiento de infraestructura con recursos propios y apoyo de estuantes realizando servicio social.</t>
  </si>
  <si>
    <t>los espacios que hay en la planta fisica se organizaron de acuerdo a la dependencia.</t>
  </si>
  <si>
    <t>La institución cuenta con un plan para la adquisición de los recursos para el aprendizaje que consulta las demandas de
su direccionamiento estratégico y las necesidades de los docentes y estudiantes.</t>
  </si>
  <si>
    <t>se presenta lista de necesidades por area, siendo evaluadas por el consejo directivo y el rector para siu aprovacion según el presupuesto asignado.</t>
  </si>
  <si>
    <t>los encargados de las dependencias administrativas presentan al rector la lista de necesidades para el correcto funcionamiento de las mismas</t>
  </si>
  <si>
    <t>La adquisición de los suminis- tros se realiza en el momento en que se presentan las nece- sidades; no hay un plan que oriente esa actividad.</t>
  </si>
  <si>
    <t>Debido a la pandemia la Institución compro solo lo necesario par garanzar las clases por medio de guias.</t>
  </si>
  <si>
    <t>El mantenimiento de los equipos y otros recursos para el aprendizaje sólo se realiza cuando éstos sufren algún daño. Los manuales de los equipos no están disponibles para los usuarios</t>
  </si>
  <si>
    <t>Recursos destinados y aprobados por el consejo directivo.</t>
  </si>
  <si>
    <t xml:space="preserve">Docente asignado para el proyecto de seguridad y proteccion </t>
  </si>
  <si>
    <t>La institución cuenta con programas
definidos para algunos servicios complementarios, y los presta con la calidad y la regularidad necesarias para
atender los requerimientos del estudiantado. Además, hay una articulación con la oferta externa.</t>
  </si>
  <si>
    <t>La institución ofrece algunos servicios complementarios es- porádicamente y su cobertura es insuficiente.</t>
  </si>
  <si>
    <t>Registro de entrega de mercados por el Programa de alimentación Escolar PAE.</t>
  </si>
  <si>
    <t>La institución tiene una estrategia definida para prestar apoyos pertinentes a los estudiantes que presentan bajo desempeño académico o con dificultades de interacción, pero esta no es conocida ni aplicada por todos</t>
  </si>
  <si>
    <t>Archivo fisico y digital que contiene las Actas de nivelación de los estudiantes con dificultades academicas.</t>
  </si>
  <si>
    <t>formato unico de hoja de vida del personal que labora en la institucion.</t>
  </si>
  <si>
    <t>La institución realiza actividades de inducción con los docentes y administrativos nuevos, pero éstas no son sistemáticas y obedecen a iniciativas individuales, de áreas o de sedes</t>
  </si>
  <si>
    <t>Resoluciones y ordenanzas,actas de consejo académico</t>
  </si>
  <si>
    <t>Hojas de vida de la formación docente.</t>
  </si>
  <si>
    <t>La institución cuenta con procesos explícitos para elaborar los horarios y los criterios para realizar la asignación académica de los docentes, y éstos se cumplen.</t>
  </si>
  <si>
    <t>resolucion de asignacion academica según los perfiles.</t>
  </si>
  <si>
    <t>La institución tiene un proceso establecido para elaborar los horarios y realizar la asigna- ción académica de los docen- tes, pero éste solamente se aplica en algunas sedes o nive- les, y no siempre es equitativo.</t>
  </si>
  <si>
    <t xml:space="preserve">Resolución de asignación de carga academica y horarios laborables </t>
  </si>
  <si>
    <t>El personal vinculado está identificado con la institución: comparte la filosofía, principios,n valores y objetivos, y está dispuesto a realizar actividades complementarias que sean necesarias
para cualificar su labor.</t>
  </si>
  <si>
    <t xml:space="preserve">Organización de eventos: cívicos, religiosos </t>
  </si>
  <si>
    <t>El personal vinculado se iden- tifica solamente con algunos aspectos de la misma, y ello genera indiferencia hacia la institución.</t>
  </si>
  <si>
    <t>Debido a la pandemia y al trabajo en casa de los estudiantes no se realizaron actividades que permitan la pertinencia del personal vinculado.</t>
  </si>
  <si>
    <t>no aplica</t>
  </si>
  <si>
    <t>La institución no realiza activiades de reconocieminto al personal vinculado.</t>
  </si>
  <si>
    <t>No hay evidencias de reconociemintos al personal vinculado.</t>
  </si>
  <si>
    <t>No hay evidencias o proyectos que promuevan la investigación.</t>
  </si>
  <si>
    <t>La institución dispone de estrategias claras
para mediación y solución de conflictos y éstos se resuelven a través del diálogo y la negociación permanente. Esto contribuye a que exista un buen clima laboral.</t>
  </si>
  <si>
    <t>comité de convivencia</t>
  </si>
  <si>
    <t>Hay conocimiento sobre las fuentes potenciales de los con- flictos, pero la institución no cuenta con estrategias para abordarlos eficazmente; en al- gunas oportunidades se hacen reuniones pero no hay avances en la solución de los mismos.</t>
  </si>
  <si>
    <t>No se ha creado el comité de convivencia para la mediación de conflictos.</t>
  </si>
  <si>
    <t>Se comparten algunos momentos de sano esparcimiento.</t>
  </si>
  <si>
    <t>La institución no se realizan actividades de integración con el personal vinculado.</t>
  </si>
  <si>
    <t>La elaboración del presupuesto
se hace teniendo en cuenta
las necesidades de las sedes y
niveles, y toma como referentes
el Plan Operativo Anual, el
PEI, el plan de mejoramiento y
la normatividad vigente.</t>
  </si>
  <si>
    <t>Actas de aprobación por el consejo directivo.</t>
  </si>
  <si>
    <t xml:space="preserve">El presupuesto de la Institución es presentado al consejo directivo pero este ya viene elaborado por la contadora. </t>
  </si>
  <si>
    <t>La contabilidad está disponible de manera
oportuna y los informes financieros permiten realizar un control efectivo del presupuesto y del plan de ingresos y gastos.</t>
  </si>
  <si>
    <t xml:space="preserve"> Registro de informes contables </t>
  </si>
  <si>
    <t>La contabilidad de la institu- ción se organiza de acuerdo con los requisitos reglamen- tarios y discrimina claramen- te los servicios prestados. Sin embargo, su uso se limita a la elaboración de informes para los organismos de control, de modo que no se cuenta con esta información como instru- mento de análisis financiero.</t>
  </si>
  <si>
    <t>La institución presenta informes contables  de manera general.</t>
  </si>
  <si>
    <t>Hay procesos claros para el recaudo de ingresos y la realización de los gastos, y éstos son conocidos por la comunidad. Además, su funcionamiento es coherente con la planeación financiera de la institución.</t>
  </si>
  <si>
    <t>La institución cuenta con proce- sos para el recaudo de ingresos y la realización de los gastos. Los registros son consistentes y coinciden plenamente con el plan de ingresos y gastos esti- pulado.</t>
  </si>
  <si>
    <t>Los recursos llegan a la Institución por el SGP.</t>
  </si>
  <si>
    <t>La institución presenta los informes financieros a las autoridades competentes de manera apropiada y oportuna. Éstos son parte del proceso de control interno y sirven para tomar decisiones y realizar seguimiento al manejo de los recursos.</t>
  </si>
  <si>
    <t>Informes contables a las entidades de control.</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</si>
  <si>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</si>
  <si>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Planes de area , Planes de superacion de dificultades, Restaurante Escolar y Transporte Escolar...</t>
  </si>
  <si>
    <t>La institución NO  ha definido políticas
para atender a poblaciones
pertenecientes a grupos
étnicos,  carece de información
sobre sus requerimientos
o necesidades de su localidad
o municipio.</t>
  </si>
  <si>
    <t>No existen evidencias</t>
  </si>
  <si>
    <t>La institución cuenta con mecanismos que le
permiten conocer las necesidades y expectativas
de todos los estudiantes y divulga esta información
en su comunidad; los estudiantes
encuentran elementos de identificación con
la institución.</t>
  </si>
  <si>
    <t>PEI, Manual de convivencia, SIE, planes de área,  Planes de superación de dificultades.</t>
  </si>
  <si>
    <t>Existen en la institución algunas
iniciativas para apoyar a
los estudiantes en la formulación
de sus proyectos de vida,
pero éstas no están articuladas
a otros procesos.</t>
  </si>
  <si>
    <t>Plan de área  en Eduación ética y valores</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</si>
  <si>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</si>
  <si>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Proyecto escuela de Padres "Vivir para amar"</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</si>
  <si>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</si>
  <si>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PEI, Proyectos sociales</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</si>
  <si>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</si>
  <si>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</si>
  <si>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Jornadas de salud, elecciones, jornadas culturales prestamo de muebles y enseres del restaurante</t>
  </si>
  <si>
    <t>El servicio social estudiantil tiene
proyectos que responden
a las necesidades de la comunidad
y éstos, a su vez, son
pertinentes para la actividad
institucional.</t>
  </si>
  <si>
    <t>Videos y fotografias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</si>
  <si>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</si>
  <si>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PEI, Proyecto de democracia, organos colegiados del Gobierno rescolar.</t>
  </si>
  <si>
    <t>La asamblea de padres funciona
de acuerdo con lo estipulado
en la normatividad vigente y el
consejo de padres participa en
algunas decisiones relativas al
mejoramiento de la institución.</t>
  </si>
  <si>
    <t>Acta de conformcaión dell consejo directivo, actas de reuniones de padres de flia.</t>
  </si>
  <si>
    <t>La institución ha promovido la
conformación de la asamblea
de padres, pero su funcionamiento
carece de articulación
con los procesos institucionales
que busca apoyar. El consejo
de padres</t>
  </si>
  <si>
    <t>La institución tiene propuestas
para estimular la participación
de de las familias como mecanismo
de apoyo a acciones,
que si bien son pertinentes
para la institución y están en
concordancia con el PEI, no
han sido diseñadas con base
en su participación.</t>
  </si>
  <si>
    <t xml:space="preserve">Asambleas de padres, </t>
  </si>
  <si>
    <t>La institución cuenta con programas
para la prevención de
riesgos físicos que hacen parte
de los proyectos transversales
(educación ambiental, por
ejemplo) y son coherentes con
el PEI.</t>
  </si>
  <si>
    <t>Proyectos transversales, proyecto de seguridad escolar</t>
  </si>
  <si>
    <t>La institución trabaja los temas
de prevención de riesgos
físicos (accidentes caseros, disposición
de desechos, ergonomía,
etc.) de manera parcial y
esporádica.</t>
  </si>
  <si>
    <t xml:space="preserve">Proyecto transversal de Eduación para la sexualidad </t>
  </si>
  <si>
    <t>Proyecto de seguridad</t>
  </si>
  <si>
    <t>ÁLVARO JOSÉ MOLINA BARRAGÁN</t>
  </si>
  <si>
    <t>ÁLVARO JOSÉ MOLINA BARRAGAN</t>
  </si>
  <si>
    <t>iegilbertoclarolozano@outlook.es</t>
  </si>
  <si>
    <t>Lic. FANNY OLIVA TRIGOS CHONA</t>
  </si>
  <si>
    <t>Prf. LEIDA MARÍA RINCON CARRASCAL</t>
  </si>
  <si>
    <t>Lic. ANNY YULIETH TRIGOS PEÑARANDA</t>
  </si>
  <si>
    <t>Lic. NINFA ISMENIA GERARDINO QUINTERO</t>
  </si>
  <si>
    <t>Lic. Fanny Oliva Trigos Chona</t>
  </si>
  <si>
    <t>Lic. Ninfa Ismenia gerardino quintero</t>
  </si>
  <si>
    <t>fannyoliva54@gmail.com</t>
  </si>
  <si>
    <t>nanigq17@hotmail.com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</si>
</sst>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2"/>
      <color indexed="8"/>
      <name val="Verdana"/>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403">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9"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5" fillId="0" borderId="0" xfId="0" applyFont="1" applyBorder="1" applyAlignment="1">
      <alignment horizontal="center" vertical="center"/>
    </xf>
    <xf numFmtId="0" fontId="33"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6"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3" fillId="0" borderId="6" xfId="0" applyFont="1" applyBorder="1" applyAlignment="1">
      <alignment wrapText="1"/>
    </xf>
    <xf numFmtId="0" fontId="33" fillId="0" borderId="0" xfId="0" applyFont="1" applyFill="1" applyBorder="1"/>
    <xf numFmtId="0" fontId="33" fillId="0" borderId="2" xfId="0" applyFont="1" applyBorder="1"/>
    <xf numFmtId="0" fontId="33" fillId="0" borderId="2" xfId="0" applyFont="1" applyBorder="1" applyAlignment="1">
      <alignment wrapText="1"/>
    </xf>
    <xf numFmtId="0" fontId="12" fillId="0" borderId="0" xfId="0" applyFont="1" applyBorder="1" applyAlignment="1">
      <alignment horizontal="center"/>
    </xf>
    <xf numFmtId="0" fontId="36"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Border="1" applyAlignment="1">
      <alignment horizontal="left" vertical="center"/>
    </xf>
    <xf numFmtId="0" fontId="37" fillId="6" borderId="0" xfId="0" applyFont="1" applyFill="1" applyBorder="1" applyAlignment="1">
      <alignment horizontal="left" vertical="center"/>
    </xf>
    <xf numFmtId="0" fontId="33" fillId="6" borderId="9" xfId="0" applyFont="1" applyFill="1" applyBorder="1" applyAlignment="1">
      <alignment vertical="center"/>
    </xf>
    <xf numFmtId="0" fontId="38" fillId="6" borderId="0" xfId="0" applyFont="1" applyFill="1" applyBorder="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3" fillId="0" borderId="0" xfId="0" applyFont="1" applyBorder="1" applyAlignment="1">
      <alignment vertical="center"/>
    </xf>
    <xf numFmtId="0" fontId="34" fillId="0" borderId="0" xfId="2" applyFont="1" applyBorder="1" applyAlignment="1" applyProtection="1">
      <alignment horizontal="center"/>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9" fillId="6" borderId="0" xfId="0" applyFont="1" applyFill="1" applyBorder="1" applyAlignment="1">
      <alignment horizontal="left" vertical="center"/>
    </xf>
    <xf numFmtId="0" fontId="36" fillId="6" borderId="0" xfId="0" applyFont="1" applyFill="1" applyBorder="1" applyAlignment="1">
      <alignment horizontal="left" vertical="center"/>
    </xf>
    <xf numFmtId="0" fontId="41" fillId="17" borderId="6"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0" fontId="33" fillId="18" borderId="6"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3"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Border="1" applyAlignment="1">
      <alignment vertical="center"/>
    </xf>
    <xf numFmtId="0" fontId="13" fillId="19" borderId="0" xfId="0" applyFont="1" applyFill="1" applyBorder="1" applyAlignment="1">
      <alignment horizontal="left" vertical="center" wrapText="1"/>
    </xf>
    <xf numFmtId="0" fontId="41" fillId="14" borderId="6" xfId="0" applyFont="1" applyFill="1" applyBorder="1" applyAlignment="1" applyProtection="1">
      <alignment horizontal="left" vertical="justify" wrapText="1"/>
      <protection locked="0"/>
    </xf>
    <xf numFmtId="0" fontId="42" fillId="17" borderId="15" xfId="0" applyFont="1" applyFill="1" applyBorder="1" applyAlignment="1" applyProtection="1">
      <alignment horizontal="left" vertical="justify" wrapText="1"/>
      <protection locked="0"/>
    </xf>
    <xf numFmtId="0" fontId="42" fillId="17" borderId="2" xfId="0" applyFont="1" applyFill="1" applyBorder="1" applyAlignment="1" applyProtection="1">
      <alignment horizontal="left" vertical="justify" wrapText="1"/>
      <protection locked="0"/>
    </xf>
    <xf numFmtId="0" fontId="42" fillId="17" borderId="4" xfId="0" applyFont="1" applyFill="1" applyBorder="1" applyAlignment="1" applyProtection="1">
      <alignment horizontal="left" vertical="justify" wrapText="1"/>
      <protection locked="0"/>
    </xf>
    <xf numFmtId="0" fontId="33" fillId="17" borderId="6"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Border="1" applyAlignment="1">
      <alignment vertical="justify" wrapText="1"/>
    </xf>
    <xf numFmtId="0" fontId="40"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0"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3" fillId="18" borderId="6" xfId="0" applyFont="1" applyFill="1" applyBorder="1" applyAlignment="1" applyProtection="1">
      <alignment horizontal="center" vertical="center"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top" wrapText="1"/>
      <protection locked="0"/>
    </xf>
    <xf numFmtId="0" fontId="42" fillId="13" borderId="2" xfId="0" applyFont="1" applyFill="1" applyBorder="1" applyAlignment="1" applyProtection="1">
      <alignment horizontal="left" vertical="top" wrapText="1"/>
      <protection locked="0"/>
    </xf>
    <xf numFmtId="0" fontId="42" fillId="17" borderId="6" xfId="0" applyFont="1" applyFill="1" applyBorder="1" applyAlignment="1" applyProtection="1">
      <alignment horizontal="left" vertical="justify" wrapText="1"/>
      <protection locked="0"/>
    </xf>
    <xf numFmtId="0" fontId="41"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top" wrapText="1"/>
      <protection locked="0"/>
    </xf>
    <xf numFmtId="0" fontId="42" fillId="13" borderId="6" xfId="0" applyFont="1" applyFill="1" applyBorder="1" applyAlignment="1" applyProtection="1">
      <alignment horizontal="left" vertical="top" wrapText="1"/>
      <protection locked="0"/>
    </xf>
    <xf numFmtId="0" fontId="42" fillId="13" borderId="2" xfId="0" applyFont="1" applyFill="1" applyBorder="1" applyAlignment="1" applyProtection="1">
      <alignment horizontal="left" vertical="top"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42" fillId="17"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0" borderId="6" xfId="0" applyFont="1" applyFill="1" applyBorder="1" applyAlignment="1">
      <alignment wrapText="1"/>
    </xf>
    <xf numFmtId="0" fontId="33" fillId="0" borderId="2" xfId="0" applyFont="1" applyFill="1" applyBorder="1"/>
    <xf numFmtId="0" fontId="33" fillId="0" borderId="3" xfId="0" applyFont="1" applyFill="1" applyBorder="1"/>
    <xf numFmtId="0" fontId="33" fillId="0" borderId="6" xfId="0" applyFont="1" applyFill="1" applyBorder="1"/>
    <xf numFmtId="0" fontId="33" fillId="0" borderId="2" xfId="0" applyFont="1" applyFill="1" applyBorder="1" applyAlignment="1">
      <alignment wrapText="1"/>
    </xf>
    <xf numFmtId="0" fontId="12" fillId="0" borderId="0" xfId="0" applyFont="1" applyBorder="1" applyAlignment="1">
      <alignment horizontal="center"/>
    </xf>
    <xf numFmtId="0" fontId="42" fillId="15" borderId="2" xfId="0" applyFont="1" applyFill="1" applyBorder="1" applyAlignment="1" applyProtection="1">
      <alignment horizontal="left" vertical="justify" wrapText="1"/>
      <protection locked="0"/>
    </xf>
    <xf numFmtId="0" fontId="42" fillId="15" borderId="2" xfId="0" applyFont="1" applyFill="1" applyBorder="1" applyAlignment="1" applyProtection="1">
      <alignment horizontal="left" vertical="top" wrapText="1"/>
      <protection locked="0"/>
    </xf>
    <xf numFmtId="0" fontId="8" fillId="0" borderId="0" xfId="0" applyFont="1" applyBorder="1" applyAlignment="1">
      <alignment horizontal="left" vertical="top" wrapText="1"/>
    </xf>
    <xf numFmtId="0" fontId="8" fillId="0" borderId="2" xfId="0" applyFont="1" applyFill="1" applyBorder="1" applyAlignment="1">
      <alignment vertical="top"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horizontal="center" wrapText="1"/>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3" fillId="19" borderId="0" xfId="0" applyFont="1" applyFill="1" applyBorder="1" applyAlignment="1">
      <alignment vertical="center" wrapText="1"/>
    </xf>
    <xf numFmtId="0" fontId="33" fillId="19" borderId="0" xfId="0" applyFont="1" applyFill="1" applyBorder="1" applyAlignment="1">
      <alignment vertical="center"/>
    </xf>
    <xf numFmtId="0" fontId="29" fillId="0" borderId="2" xfId="2"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6"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6" fillId="6" borderId="2" xfId="0" applyFont="1" applyFill="1" applyBorder="1" applyAlignment="1">
      <alignment horizontal="left" vertical="center"/>
    </xf>
    <xf numFmtId="0" fontId="36"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6" fillId="6" borderId="10" xfId="0" applyFont="1" applyFill="1" applyBorder="1" applyAlignment="1">
      <alignment horizontal="left" vertic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3" fillId="6" borderId="9" xfId="0" applyFont="1" applyFill="1" applyBorder="1" applyAlignment="1">
      <alignment horizontal="center"/>
    </xf>
    <xf numFmtId="0" fontId="33" fillId="6" borderId="6" xfId="0" applyFont="1" applyFill="1" applyBorder="1" applyAlignment="1">
      <alignment horizontal="center"/>
    </xf>
    <xf numFmtId="0" fontId="12" fillId="6" borderId="2" xfId="0" applyFont="1" applyFill="1" applyBorder="1" applyAlignment="1">
      <alignment horizontal="center" vertical="center" wrapText="1"/>
    </xf>
    <xf numFmtId="0" fontId="34"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3" fillId="0" borderId="19" xfId="0" applyFont="1" applyBorder="1" applyAlignment="1">
      <alignment horizontal="center"/>
    </xf>
    <xf numFmtId="0" fontId="30"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27" fillId="0" borderId="2"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0"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AD-4D51-88BC-92762F52788D}"/>
              </c:ext>
            </c:extLst>
          </c:dPt>
          <c:dPt>
            <c:idx val="1"/>
            <c:invertIfNegative val="0"/>
            <c:bubble3D val="0"/>
            <c:spPr>
              <a:solidFill>
                <a:srgbClr val="C00000"/>
              </a:solidFill>
            </c:spPr>
            <c:extLst>
              <c:ext xmlns:c16="http://schemas.microsoft.com/office/drawing/2014/chart" uri="{C3380CC4-5D6E-409C-BE32-E72D297353CC}">
                <c16:uniqueId val="{00000001-8AAD-4D51-88BC-92762F5278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AD-4D51-88BC-92762F5278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AD-4D51-88BC-92762F5278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8AAD-4D51-88BC-92762F52788D}"/>
            </c:ext>
          </c:extLst>
        </c:ser>
        <c:dLbls>
          <c:showLegendKey val="0"/>
          <c:showVal val="0"/>
          <c:showCatName val="0"/>
          <c:showSerName val="0"/>
          <c:showPercent val="0"/>
          <c:showBubbleSize val="0"/>
        </c:dLbls>
        <c:gapWidth val="150"/>
        <c:shape val="box"/>
        <c:axId val="264558848"/>
        <c:axId val="163971072"/>
        <c:axId val="0"/>
      </c:bar3DChart>
      <c:catAx>
        <c:axId val="26455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71072"/>
        <c:crosses val="autoZero"/>
        <c:auto val="1"/>
        <c:lblAlgn val="ctr"/>
        <c:lblOffset val="100"/>
        <c:noMultiLvlLbl val="0"/>
      </c:catAx>
      <c:valAx>
        <c:axId val="163971072"/>
        <c:scaling>
          <c:orientation val="minMax"/>
        </c:scaling>
        <c:delete val="1"/>
        <c:axPos val="l"/>
        <c:numFmt formatCode="0%" sourceLinked="1"/>
        <c:majorTickMark val="out"/>
        <c:minorTickMark val="none"/>
        <c:tickLblPos val="nextTo"/>
        <c:crossAx val="26455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CA-4488-A1A6-77D749D2EB1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CA-4488-A1A6-77D749D2EB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3-BECA-4488-A1A6-77D749D2EB1F}"/>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5-BECA-4488-A1A6-77D749D2EB1F}"/>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CA-4488-A1A6-77D749D2EB1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ECA-4488-A1A6-77D749D2EB1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ECA-4488-A1A6-77D749D2EB1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A-BECA-4488-A1A6-77D749D2EB1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ECA-4488-A1A6-77D749D2EB1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ECA-4488-A1A6-77D749D2EB1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E-BECA-4488-A1A6-77D749D2EB1F}"/>
            </c:ext>
          </c:extLst>
        </c:ser>
        <c:dLbls>
          <c:showLegendKey val="0"/>
          <c:showVal val="0"/>
          <c:showCatName val="0"/>
          <c:showSerName val="0"/>
          <c:showPercent val="0"/>
          <c:showBubbleSize val="0"/>
        </c:dLbls>
        <c:smooth val="0"/>
        <c:axId val="164546048"/>
        <c:axId val="164547584"/>
      </c:lineChart>
      <c:catAx>
        <c:axId val="1645460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64547584"/>
        <c:crosses val="autoZero"/>
        <c:auto val="1"/>
        <c:lblAlgn val="ctr"/>
        <c:lblOffset val="100"/>
        <c:noMultiLvlLbl val="0"/>
      </c:catAx>
      <c:valAx>
        <c:axId val="164547584"/>
        <c:scaling>
          <c:orientation val="minMax"/>
        </c:scaling>
        <c:delete val="1"/>
        <c:axPos val="l"/>
        <c:numFmt formatCode="0%" sourceLinked="1"/>
        <c:majorTickMark val="out"/>
        <c:minorTickMark val="none"/>
        <c:tickLblPos val="nextTo"/>
        <c:crossAx val="16454604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2-5C56-494C-B10A-CE148F84EE1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5F-451D-AD60-E1B03E26DA7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5F-451D-AD60-E1B03E26DA7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7-5C56-494C-B10A-CE148F84EE1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C5F-451D-AD60-E1B03E26DA7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5F-451D-AD60-E1B03E26DA7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5C56-494C-B10A-CE148F84EE1A}"/>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56-494C-B10A-CE148F84EE1A}"/>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56-494C-B10A-CE148F84EE1A}"/>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56-494C-B10A-CE148F84EE1A}"/>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56-494C-B10A-CE148F84EE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11-5C56-494C-B10A-CE148F84EE1A}"/>
            </c:ext>
          </c:extLst>
        </c:ser>
        <c:dLbls>
          <c:showLegendKey val="0"/>
          <c:showVal val="0"/>
          <c:showCatName val="0"/>
          <c:showSerName val="0"/>
          <c:showPercent val="0"/>
          <c:showBubbleSize val="0"/>
        </c:dLbls>
        <c:smooth val="0"/>
        <c:axId val="164646912"/>
        <c:axId val="164648448"/>
      </c:lineChart>
      <c:catAx>
        <c:axId val="164646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648448"/>
        <c:crosses val="autoZero"/>
        <c:auto val="1"/>
        <c:lblAlgn val="ctr"/>
        <c:lblOffset val="100"/>
        <c:noMultiLvlLbl val="0"/>
      </c:catAx>
      <c:valAx>
        <c:axId val="164648448"/>
        <c:scaling>
          <c:orientation val="minMax"/>
        </c:scaling>
        <c:delete val="1"/>
        <c:axPos val="l"/>
        <c:numFmt formatCode="0%" sourceLinked="1"/>
        <c:majorTickMark val="out"/>
        <c:minorTickMark val="none"/>
        <c:tickLblPos val="nextTo"/>
        <c:crossAx val="1646469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F7-4374-84B3-30D97078BB5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0.375</c:v>
                </c:pt>
                <c:pt idx="1">
                  <c:v>0.625</c:v>
                </c:pt>
                <c:pt idx="2">
                  <c:v>0</c:v>
                </c:pt>
                <c:pt idx="3">
                  <c:v>0</c:v>
                </c:pt>
              </c:numCache>
            </c:numRef>
          </c:val>
          <c:smooth val="0"/>
          <c:extLst>
            <c:ext xmlns:c16="http://schemas.microsoft.com/office/drawing/2014/chart" uri="{C3380CC4-5D6E-409C-BE32-E72D297353CC}">
              <c16:uniqueId val="{00000002-5EF7-4374-84B3-30D97078BB56}"/>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F7-4374-84B3-30D97078BB5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F7-4374-84B3-30D97078BB5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F7-4374-84B3-30D97078BB5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smooth val="0"/>
          <c:extLst>
            <c:ext xmlns:c16="http://schemas.microsoft.com/office/drawing/2014/chart" uri="{C3380CC4-5D6E-409C-BE32-E72D297353CC}">
              <c16:uniqueId val="{00000007-5EF7-4374-84B3-30D97078BB56}"/>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F7-4374-84B3-30D97078BB5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EF7-4374-84B3-30D97078BB5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F7-4374-84B3-30D97078BB5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0.375</c:v>
                </c:pt>
                <c:pt idx="1">
                  <c:v>0.625</c:v>
                </c:pt>
                <c:pt idx="2">
                  <c:v>0</c:v>
                </c:pt>
                <c:pt idx="3">
                  <c:v>0</c:v>
                </c:pt>
              </c:numCache>
            </c:numRef>
          </c:val>
          <c:smooth val="0"/>
          <c:extLst>
            <c:ext xmlns:c16="http://schemas.microsoft.com/office/drawing/2014/chart" uri="{C3380CC4-5D6E-409C-BE32-E72D297353CC}">
              <c16:uniqueId val="{0000000C-5EF7-4374-84B3-30D97078BB56}"/>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0.375</c:v>
                </c:pt>
                <c:pt idx="1">
                  <c:v>0.5</c:v>
                </c:pt>
                <c:pt idx="2">
                  <c:v>0.125</c:v>
                </c:pt>
                <c:pt idx="3">
                  <c:v>0</c:v>
                </c:pt>
              </c:numCache>
            </c:numRef>
          </c:val>
          <c:smooth val="0"/>
          <c:extLst>
            <c:ext xmlns:c16="http://schemas.microsoft.com/office/drawing/2014/chart" uri="{C3380CC4-5D6E-409C-BE32-E72D297353CC}">
              <c16:uniqueId val="{0000000D-5EF7-4374-84B3-30D97078BB56}"/>
            </c:ext>
          </c:extLst>
        </c:ser>
        <c:dLbls>
          <c:showLegendKey val="0"/>
          <c:showVal val="0"/>
          <c:showCatName val="0"/>
          <c:showSerName val="0"/>
          <c:showPercent val="0"/>
          <c:showBubbleSize val="0"/>
        </c:dLbls>
        <c:smooth val="0"/>
        <c:axId val="164727808"/>
        <c:axId val="164737792"/>
      </c:lineChart>
      <c:catAx>
        <c:axId val="164727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737792"/>
        <c:crosses val="autoZero"/>
        <c:auto val="1"/>
        <c:lblAlgn val="ctr"/>
        <c:lblOffset val="100"/>
        <c:noMultiLvlLbl val="0"/>
      </c:catAx>
      <c:valAx>
        <c:axId val="164737792"/>
        <c:scaling>
          <c:orientation val="minMax"/>
        </c:scaling>
        <c:delete val="1"/>
        <c:axPos val="l"/>
        <c:numFmt formatCode="0%" sourceLinked="1"/>
        <c:majorTickMark val="out"/>
        <c:minorTickMark val="none"/>
        <c:tickLblPos val="nextTo"/>
        <c:crossAx val="164727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B7-4143-99B7-9DF4E270DA44}"/>
              </c:ext>
            </c:extLst>
          </c:dPt>
          <c:dPt>
            <c:idx val="1"/>
            <c:invertIfNegative val="0"/>
            <c:bubble3D val="0"/>
            <c:spPr>
              <a:solidFill>
                <a:srgbClr val="C00000"/>
              </a:solidFill>
            </c:spPr>
            <c:extLst>
              <c:ext xmlns:c16="http://schemas.microsoft.com/office/drawing/2014/chart" uri="{C3380CC4-5D6E-409C-BE32-E72D297353CC}">
                <c16:uniqueId val="{00000001-EFB7-4143-99B7-9DF4E270DA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B7-4143-99B7-9DF4E270DA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B7-4143-99B7-9DF4E270DA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EFB7-4143-99B7-9DF4E270DA44}"/>
            </c:ext>
          </c:extLst>
        </c:ser>
        <c:dLbls>
          <c:showLegendKey val="0"/>
          <c:showVal val="0"/>
          <c:showCatName val="0"/>
          <c:showSerName val="0"/>
          <c:showPercent val="0"/>
          <c:showBubbleSize val="0"/>
        </c:dLbls>
        <c:gapWidth val="150"/>
        <c:shape val="box"/>
        <c:axId val="164836864"/>
        <c:axId val="164838400"/>
        <c:axId val="0"/>
      </c:bar3DChart>
      <c:catAx>
        <c:axId val="164836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838400"/>
        <c:crosses val="autoZero"/>
        <c:auto val="1"/>
        <c:lblAlgn val="ctr"/>
        <c:lblOffset val="100"/>
        <c:noMultiLvlLbl val="0"/>
      </c:catAx>
      <c:valAx>
        <c:axId val="164838400"/>
        <c:scaling>
          <c:orientation val="minMax"/>
        </c:scaling>
        <c:delete val="1"/>
        <c:axPos val="l"/>
        <c:numFmt formatCode="0%" sourceLinked="1"/>
        <c:majorTickMark val="out"/>
        <c:minorTickMark val="none"/>
        <c:tickLblPos val="nextTo"/>
        <c:crossAx val="164836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5B-4561-B48C-095FE157EC92}"/>
              </c:ext>
            </c:extLst>
          </c:dPt>
          <c:dPt>
            <c:idx val="1"/>
            <c:invertIfNegative val="0"/>
            <c:bubble3D val="0"/>
            <c:spPr>
              <a:solidFill>
                <a:srgbClr val="C00000"/>
              </a:solidFill>
            </c:spPr>
            <c:extLst>
              <c:ext xmlns:c16="http://schemas.microsoft.com/office/drawing/2014/chart" uri="{C3380CC4-5D6E-409C-BE32-E72D297353CC}">
                <c16:uniqueId val="{00000001-CA5B-4561-B48C-095FE157EC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5B-4561-B48C-095FE157EC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5B-4561-B48C-095FE157EC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A5B-4561-B48C-095FE157EC92}"/>
            </c:ext>
          </c:extLst>
        </c:ser>
        <c:dLbls>
          <c:showLegendKey val="0"/>
          <c:showVal val="0"/>
          <c:showCatName val="0"/>
          <c:showSerName val="0"/>
          <c:showPercent val="0"/>
          <c:showBubbleSize val="0"/>
        </c:dLbls>
        <c:gapWidth val="150"/>
        <c:shape val="box"/>
        <c:axId val="164879744"/>
        <c:axId val="164885632"/>
        <c:axId val="0"/>
      </c:bar3DChart>
      <c:catAx>
        <c:axId val="16487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885632"/>
        <c:crosses val="autoZero"/>
        <c:auto val="1"/>
        <c:lblAlgn val="ctr"/>
        <c:lblOffset val="100"/>
        <c:noMultiLvlLbl val="0"/>
      </c:catAx>
      <c:valAx>
        <c:axId val="164885632"/>
        <c:scaling>
          <c:orientation val="minMax"/>
        </c:scaling>
        <c:delete val="1"/>
        <c:axPos val="l"/>
        <c:numFmt formatCode="0%" sourceLinked="1"/>
        <c:majorTickMark val="out"/>
        <c:minorTickMark val="none"/>
        <c:tickLblPos val="nextTo"/>
        <c:crossAx val="164879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BA-436B-BD7A-5D390C567399}"/>
              </c:ext>
            </c:extLst>
          </c:dPt>
          <c:dPt>
            <c:idx val="1"/>
            <c:invertIfNegative val="0"/>
            <c:bubble3D val="0"/>
            <c:spPr>
              <a:solidFill>
                <a:srgbClr val="C00000"/>
              </a:solidFill>
            </c:spPr>
            <c:extLst>
              <c:ext xmlns:c16="http://schemas.microsoft.com/office/drawing/2014/chart" uri="{C3380CC4-5D6E-409C-BE32-E72D297353CC}">
                <c16:uniqueId val="{00000001-D7BA-436B-BD7A-5D390C5673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BA-436B-BD7A-5D390C5673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BA-436B-BD7A-5D390C5673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D7BA-436B-BD7A-5D390C567399}"/>
            </c:ext>
          </c:extLst>
        </c:ser>
        <c:dLbls>
          <c:showLegendKey val="0"/>
          <c:showVal val="0"/>
          <c:showCatName val="0"/>
          <c:showSerName val="0"/>
          <c:showPercent val="0"/>
          <c:showBubbleSize val="0"/>
        </c:dLbls>
        <c:gapWidth val="150"/>
        <c:shape val="box"/>
        <c:axId val="165193216"/>
        <c:axId val="165194752"/>
        <c:axId val="0"/>
      </c:bar3DChart>
      <c:catAx>
        <c:axId val="16519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194752"/>
        <c:crosses val="autoZero"/>
        <c:auto val="1"/>
        <c:lblAlgn val="ctr"/>
        <c:lblOffset val="100"/>
        <c:noMultiLvlLbl val="0"/>
      </c:catAx>
      <c:valAx>
        <c:axId val="165194752"/>
        <c:scaling>
          <c:orientation val="minMax"/>
        </c:scaling>
        <c:delete val="1"/>
        <c:axPos val="l"/>
        <c:numFmt formatCode="0%" sourceLinked="1"/>
        <c:majorTickMark val="out"/>
        <c:minorTickMark val="none"/>
        <c:tickLblPos val="nextTo"/>
        <c:crossAx val="16519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B0-48BF-BBA7-272F0816C6C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8DB0-48BF-BBA7-272F0816C6C7}"/>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B0-48BF-BBA7-272F0816C6C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B0-48BF-BBA7-272F0816C6C7}"/>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B0-48BF-BBA7-272F0816C6C7}"/>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8DB0-48BF-BBA7-272F0816C6C7}"/>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B0-48BF-BBA7-272F0816C6C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B0-48BF-BBA7-272F0816C6C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B0-48BF-BBA7-272F0816C6C7}"/>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C-8DB0-48BF-BBA7-272F0816C6C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D-8DB0-48BF-BBA7-272F0816C6C7}"/>
            </c:ext>
          </c:extLst>
        </c:ser>
        <c:dLbls>
          <c:showLegendKey val="0"/>
          <c:showVal val="0"/>
          <c:showCatName val="0"/>
          <c:showSerName val="0"/>
          <c:showPercent val="0"/>
          <c:showBubbleSize val="0"/>
        </c:dLbls>
        <c:smooth val="0"/>
        <c:axId val="164958592"/>
        <c:axId val="164960128"/>
      </c:lineChart>
      <c:catAx>
        <c:axId val="1649585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4960128"/>
        <c:crosses val="autoZero"/>
        <c:auto val="1"/>
        <c:lblAlgn val="ctr"/>
        <c:lblOffset val="100"/>
        <c:noMultiLvlLbl val="0"/>
      </c:catAx>
      <c:valAx>
        <c:axId val="164960128"/>
        <c:scaling>
          <c:orientation val="minMax"/>
        </c:scaling>
        <c:delete val="1"/>
        <c:axPos val="l"/>
        <c:numFmt formatCode="0%" sourceLinked="1"/>
        <c:majorTickMark val="out"/>
        <c:minorTickMark val="none"/>
        <c:tickLblPos val="nextTo"/>
        <c:crossAx val="1649585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0D-4C07-B31A-A00C9B217792}"/>
              </c:ext>
            </c:extLst>
          </c:dPt>
          <c:dPt>
            <c:idx val="1"/>
            <c:invertIfNegative val="0"/>
            <c:bubble3D val="0"/>
            <c:spPr>
              <a:solidFill>
                <a:srgbClr val="C00000"/>
              </a:solidFill>
            </c:spPr>
            <c:extLst>
              <c:ext xmlns:c16="http://schemas.microsoft.com/office/drawing/2014/chart" uri="{C3380CC4-5D6E-409C-BE32-E72D297353CC}">
                <c16:uniqueId val="{00000001-920D-4C07-B31A-A00C9B2177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0D-4C07-B31A-A00C9B2177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0D-4C07-B31A-A00C9B2177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920D-4C07-B31A-A00C9B217792}"/>
            </c:ext>
          </c:extLst>
        </c:ser>
        <c:dLbls>
          <c:showLegendKey val="0"/>
          <c:showVal val="0"/>
          <c:showCatName val="0"/>
          <c:showSerName val="0"/>
          <c:showPercent val="0"/>
          <c:showBubbleSize val="0"/>
        </c:dLbls>
        <c:gapWidth val="150"/>
        <c:shape val="box"/>
        <c:axId val="165001856"/>
        <c:axId val="165003648"/>
        <c:axId val="0"/>
      </c:bar3DChart>
      <c:catAx>
        <c:axId val="165001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003648"/>
        <c:crosses val="autoZero"/>
        <c:auto val="1"/>
        <c:lblAlgn val="ctr"/>
        <c:lblOffset val="100"/>
        <c:noMultiLvlLbl val="0"/>
      </c:catAx>
      <c:valAx>
        <c:axId val="165003648"/>
        <c:scaling>
          <c:orientation val="minMax"/>
        </c:scaling>
        <c:delete val="1"/>
        <c:axPos val="l"/>
        <c:numFmt formatCode="0%" sourceLinked="1"/>
        <c:majorTickMark val="out"/>
        <c:minorTickMark val="none"/>
        <c:tickLblPos val="nextTo"/>
        <c:crossAx val="165001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AD-4BBF-9512-0A7A2154BB98}"/>
              </c:ext>
            </c:extLst>
          </c:dPt>
          <c:dPt>
            <c:idx val="1"/>
            <c:invertIfNegative val="0"/>
            <c:bubble3D val="0"/>
            <c:spPr>
              <a:solidFill>
                <a:srgbClr val="C00000"/>
              </a:solidFill>
            </c:spPr>
            <c:extLst>
              <c:ext xmlns:c16="http://schemas.microsoft.com/office/drawing/2014/chart" uri="{C3380CC4-5D6E-409C-BE32-E72D297353CC}">
                <c16:uniqueId val="{00000001-62AD-4BBF-9512-0A7A2154BB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AD-4BBF-9512-0A7A2154BB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AD-4BBF-9512-0A7A2154BB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62AD-4BBF-9512-0A7A2154BB98}"/>
            </c:ext>
          </c:extLst>
        </c:ser>
        <c:dLbls>
          <c:showLegendKey val="0"/>
          <c:showVal val="0"/>
          <c:showCatName val="0"/>
          <c:showSerName val="0"/>
          <c:showPercent val="0"/>
          <c:showBubbleSize val="0"/>
        </c:dLbls>
        <c:gapWidth val="150"/>
        <c:shape val="box"/>
        <c:axId val="165061376"/>
        <c:axId val="165062912"/>
        <c:axId val="0"/>
      </c:bar3DChart>
      <c:catAx>
        <c:axId val="16506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062912"/>
        <c:crosses val="autoZero"/>
        <c:auto val="1"/>
        <c:lblAlgn val="ctr"/>
        <c:lblOffset val="100"/>
        <c:noMultiLvlLbl val="0"/>
      </c:catAx>
      <c:valAx>
        <c:axId val="165062912"/>
        <c:scaling>
          <c:orientation val="minMax"/>
        </c:scaling>
        <c:delete val="1"/>
        <c:axPos val="l"/>
        <c:numFmt formatCode="0%" sourceLinked="1"/>
        <c:majorTickMark val="out"/>
        <c:minorTickMark val="none"/>
        <c:tickLblPos val="nextTo"/>
        <c:crossAx val="16506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86-4ECA-B013-93C2B567C565}"/>
              </c:ext>
            </c:extLst>
          </c:dPt>
          <c:dPt>
            <c:idx val="1"/>
            <c:invertIfNegative val="0"/>
            <c:bubble3D val="0"/>
            <c:spPr>
              <a:solidFill>
                <a:srgbClr val="C00000"/>
              </a:solidFill>
            </c:spPr>
            <c:extLst>
              <c:ext xmlns:c16="http://schemas.microsoft.com/office/drawing/2014/chart" uri="{C3380CC4-5D6E-409C-BE32-E72D297353CC}">
                <c16:uniqueId val="{00000001-0286-4ECA-B013-93C2B567C5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86-4ECA-B013-93C2B567C5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86-4ECA-B013-93C2B567C5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0286-4ECA-B013-93C2B567C565}"/>
            </c:ext>
          </c:extLst>
        </c:ser>
        <c:dLbls>
          <c:showLegendKey val="0"/>
          <c:showVal val="0"/>
          <c:showCatName val="0"/>
          <c:showSerName val="0"/>
          <c:showPercent val="0"/>
          <c:showBubbleSize val="0"/>
        </c:dLbls>
        <c:gapWidth val="150"/>
        <c:shape val="box"/>
        <c:axId val="165223040"/>
        <c:axId val="165228928"/>
        <c:axId val="0"/>
      </c:bar3DChart>
      <c:catAx>
        <c:axId val="1652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228928"/>
        <c:crosses val="autoZero"/>
        <c:auto val="1"/>
        <c:lblAlgn val="ctr"/>
        <c:lblOffset val="100"/>
        <c:noMultiLvlLbl val="0"/>
      </c:catAx>
      <c:valAx>
        <c:axId val="165228928"/>
        <c:scaling>
          <c:orientation val="minMax"/>
        </c:scaling>
        <c:delete val="1"/>
        <c:axPos val="l"/>
        <c:numFmt formatCode="0%" sourceLinked="1"/>
        <c:majorTickMark val="out"/>
        <c:minorTickMark val="none"/>
        <c:tickLblPos val="nextTo"/>
        <c:crossAx val="165223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FE-4810-AFD4-74A9E5308990}"/>
              </c:ext>
            </c:extLst>
          </c:dPt>
          <c:dPt>
            <c:idx val="1"/>
            <c:invertIfNegative val="0"/>
            <c:bubble3D val="0"/>
            <c:spPr>
              <a:solidFill>
                <a:srgbClr val="C00000"/>
              </a:solidFill>
            </c:spPr>
            <c:extLst>
              <c:ext xmlns:c16="http://schemas.microsoft.com/office/drawing/2014/chart" uri="{C3380CC4-5D6E-409C-BE32-E72D297353CC}">
                <c16:uniqueId val="{00000001-E6FE-4810-AFD4-74A9E53089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FE-4810-AFD4-74A9E53089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FE-4810-AFD4-74A9E53089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E6FE-4810-AFD4-74A9E5308990}"/>
            </c:ext>
          </c:extLst>
        </c:ser>
        <c:dLbls>
          <c:showLegendKey val="0"/>
          <c:showVal val="0"/>
          <c:showCatName val="0"/>
          <c:showSerName val="0"/>
          <c:showPercent val="0"/>
          <c:showBubbleSize val="0"/>
        </c:dLbls>
        <c:gapWidth val="150"/>
        <c:shape val="box"/>
        <c:axId val="163996032"/>
        <c:axId val="163997568"/>
        <c:axId val="0"/>
      </c:bar3DChart>
      <c:catAx>
        <c:axId val="16399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997568"/>
        <c:crosses val="autoZero"/>
        <c:auto val="1"/>
        <c:lblAlgn val="ctr"/>
        <c:lblOffset val="100"/>
        <c:noMultiLvlLbl val="0"/>
      </c:catAx>
      <c:valAx>
        <c:axId val="163997568"/>
        <c:scaling>
          <c:orientation val="minMax"/>
        </c:scaling>
        <c:delete val="1"/>
        <c:axPos val="l"/>
        <c:numFmt formatCode="0%" sourceLinked="1"/>
        <c:majorTickMark val="out"/>
        <c:minorTickMark val="none"/>
        <c:tickLblPos val="nextTo"/>
        <c:crossAx val="16399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3752-4585-962F-E816F87845E2}"/>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63-4ADE-ABA6-773E2D76BFA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63-4ADE-ABA6-773E2D76BFA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3752-4585-962F-E816F87845E2}"/>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B63-4ADE-ABA6-773E2D76BFA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63-4ADE-ABA6-773E2D76BFA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3752-4585-962F-E816F87845E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0.44444444444444442</c:v>
                </c:pt>
                <c:pt idx="1">
                  <c:v>0.33333333333333331</c:v>
                </c:pt>
                <c:pt idx="2">
                  <c:v>0.22222222222222221</c:v>
                </c:pt>
                <c:pt idx="3">
                  <c:v>0</c:v>
                </c:pt>
              </c:numCache>
            </c:numRef>
          </c:val>
          <c:smooth val="0"/>
          <c:extLst>
            <c:ext xmlns:c16="http://schemas.microsoft.com/office/drawing/2014/chart" uri="{C3380CC4-5D6E-409C-BE32-E72D297353CC}">
              <c16:uniqueId val="{0000000D-3752-4585-962F-E816F87845E2}"/>
            </c:ext>
          </c:extLst>
        </c:ser>
        <c:dLbls>
          <c:showLegendKey val="0"/>
          <c:showVal val="0"/>
          <c:showCatName val="0"/>
          <c:showSerName val="0"/>
          <c:showPercent val="0"/>
          <c:showBubbleSize val="0"/>
        </c:dLbls>
        <c:smooth val="0"/>
        <c:axId val="165303808"/>
        <c:axId val="165305344"/>
      </c:lineChart>
      <c:catAx>
        <c:axId val="165303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5305344"/>
        <c:crosses val="autoZero"/>
        <c:auto val="1"/>
        <c:lblAlgn val="ctr"/>
        <c:lblOffset val="100"/>
        <c:noMultiLvlLbl val="0"/>
      </c:catAx>
      <c:valAx>
        <c:axId val="165305344"/>
        <c:scaling>
          <c:orientation val="minMax"/>
        </c:scaling>
        <c:delete val="1"/>
        <c:axPos val="l"/>
        <c:numFmt formatCode="0%" sourceLinked="1"/>
        <c:majorTickMark val="out"/>
        <c:minorTickMark val="none"/>
        <c:tickLblPos val="nextTo"/>
        <c:crossAx val="165303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F1-4AC2-9392-7EDC41F5F776}"/>
              </c:ext>
            </c:extLst>
          </c:dPt>
          <c:dPt>
            <c:idx val="1"/>
            <c:invertIfNegative val="0"/>
            <c:bubble3D val="0"/>
            <c:spPr>
              <a:solidFill>
                <a:srgbClr val="C00000"/>
              </a:solidFill>
            </c:spPr>
            <c:extLst>
              <c:ext xmlns:c16="http://schemas.microsoft.com/office/drawing/2014/chart" uri="{C3380CC4-5D6E-409C-BE32-E72D297353CC}">
                <c16:uniqueId val="{00000001-03F1-4AC2-9392-7EDC41F5F7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F1-4AC2-9392-7EDC41F5F7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F1-4AC2-9392-7EDC41F5F7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1</c:v>
                </c:pt>
                <c:pt idx="1">
                  <c:v>0</c:v>
                </c:pt>
                <c:pt idx="2">
                  <c:v>0</c:v>
                </c:pt>
                <c:pt idx="3">
                  <c:v>0</c:v>
                </c:pt>
              </c:numCache>
            </c:numRef>
          </c:val>
          <c:extLst>
            <c:ext xmlns:c16="http://schemas.microsoft.com/office/drawing/2014/chart" uri="{C3380CC4-5D6E-409C-BE32-E72D297353CC}">
              <c16:uniqueId val="{00000004-03F1-4AC2-9392-7EDC41F5F776}"/>
            </c:ext>
          </c:extLst>
        </c:ser>
        <c:dLbls>
          <c:showLegendKey val="0"/>
          <c:showVal val="0"/>
          <c:showCatName val="0"/>
          <c:showSerName val="0"/>
          <c:showPercent val="0"/>
          <c:showBubbleSize val="0"/>
        </c:dLbls>
        <c:gapWidth val="150"/>
        <c:shape val="box"/>
        <c:axId val="165339520"/>
        <c:axId val="165341056"/>
        <c:axId val="0"/>
      </c:bar3DChart>
      <c:catAx>
        <c:axId val="165339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341056"/>
        <c:crosses val="autoZero"/>
        <c:auto val="1"/>
        <c:lblAlgn val="ctr"/>
        <c:lblOffset val="100"/>
        <c:noMultiLvlLbl val="0"/>
      </c:catAx>
      <c:valAx>
        <c:axId val="165341056"/>
        <c:scaling>
          <c:orientation val="minMax"/>
        </c:scaling>
        <c:delete val="1"/>
        <c:axPos val="l"/>
        <c:numFmt formatCode="0%" sourceLinked="1"/>
        <c:majorTickMark val="out"/>
        <c:minorTickMark val="none"/>
        <c:tickLblPos val="nextTo"/>
        <c:crossAx val="165339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22-4844-AB3E-E25073E75446}"/>
              </c:ext>
            </c:extLst>
          </c:dPt>
          <c:dPt>
            <c:idx val="1"/>
            <c:invertIfNegative val="0"/>
            <c:bubble3D val="0"/>
            <c:spPr>
              <a:solidFill>
                <a:srgbClr val="C00000"/>
              </a:solidFill>
            </c:spPr>
            <c:extLst>
              <c:ext xmlns:c16="http://schemas.microsoft.com/office/drawing/2014/chart" uri="{C3380CC4-5D6E-409C-BE32-E72D297353CC}">
                <c16:uniqueId val="{00000001-9C22-4844-AB3E-E25073E754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22-4844-AB3E-E25073E754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22-4844-AB3E-E25073E754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1</c:v>
                </c:pt>
                <c:pt idx="1">
                  <c:v>0</c:v>
                </c:pt>
                <c:pt idx="2">
                  <c:v>0</c:v>
                </c:pt>
                <c:pt idx="3">
                  <c:v>0</c:v>
                </c:pt>
              </c:numCache>
            </c:numRef>
          </c:val>
          <c:extLst>
            <c:ext xmlns:c16="http://schemas.microsoft.com/office/drawing/2014/chart" uri="{C3380CC4-5D6E-409C-BE32-E72D297353CC}">
              <c16:uniqueId val="{00000004-9C22-4844-AB3E-E25073E75446}"/>
            </c:ext>
          </c:extLst>
        </c:ser>
        <c:dLbls>
          <c:showLegendKey val="0"/>
          <c:showVal val="0"/>
          <c:showCatName val="0"/>
          <c:showSerName val="0"/>
          <c:showPercent val="0"/>
          <c:showBubbleSize val="0"/>
        </c:dLbls>
        <c:gapWidth val="150"/>
        <c:shape val="box"/>
        <c:axId val="165390592"/>
        <c:axId val="165396480"/>
        <c:axId val="0"/>
      </c:bar3DChart>
      <c:catAx>
        <c:axId val="16539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396480"/>
        <c:crosses val="autoZero"/>
        <c:auto val="1"/>
        <c:lblAlgn val="ctr"/>
        <c:lblOffset val="100"/>
        <c:noMultiLvlLbl val="0"/>
      </c:catAx>
      <c:valAx>
        <c:axId val="165396480"/>
        <c:scaling>
          <c:orientation val="minMax"/>
        </c:scaling>
        <c:delete val="1"/>
        <c:axPos val="l"/>
        <c:numFmt formatCode="0%" sourceLinked="1"/>
        <c:majorTickMark val="out"/>
        <c:minorTickMark val="none"/>
        <c:tickLblPos val="nextTo"/>
        <c:crossAx val="16539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C-4004-AECB-184352683BAA}"/>
              </c:ext>
            </c:extLst>
          </c:dPt>
          <c:dPt>
            <c:idx val="1"/>
            <c:invertIfNegative val="0"/>
            <c:bubble3D val="0"/>
            <c:spPr>
              <a:solidFill>
                <a:srgbClr val="C00000"/>
              </a:solidFill>
            </c:spPr>
            <c:extLst>
              <c:ext xmlns:c16="http://schemas.microsoft.com/office/drawing/2014/chart" uri="{C3380CC4-5D6E-409C-BE32-E72D297353CC}">
                <c16:uniqueId val="{00000001-AA4C-4004-AECB-184352683B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C-4004-AECB-184352683B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C-4004-AECB-184352683B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1</c:v>
                </c:pt>
                <c:pt idx="1">
                  <c:v>0</c:v>
                </c:pt>
                <c:pt idx="2">
                  <c:v>0</c:v>
                </c:pt>
                <c:pt idx="3">
                  <c:v>0</c:v>
                </c:pt>
              </c:numCache>
            </c:numRef>
          </c:val>
          <c:extLst>
            <c:ext xmlns:c16="http://schemas.microsoft.com/office/drawing/2014/chart" uri="{C3380CC4-5D6E-409C-BE32-E72D297353CC}">
              <c16:uniqueId val="{00000004-AA4C-4004-AECB-184352683BAA}"/>
            </c:ext>
          </c:extLst>
        </c:ser>
        <c:dLbls>
          <c:showLegendKey val="0"/>
          <c:showVal val="0"/>
          <c:showCatName val="0"/>
          <c:showSerName val="0"/>
          <c:showPercent val="0"/>
          <c:showBubbleSize val="0"/>
        </c:dLbls>
        <c:gapWidth val="150"/>
        <c:shape val="box"/>
        <c:axId val="165572992"/>
        <c:axId val="165574528"/>
        <c:axId val="0"/>
      </c:bar3DChart>
      <c:catAx>
        <c:axId val="16557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5574528"/>
        <c:crosses val="autoZero"/>
        <c:auto val="1"/>
        <c:lblAlgn val="ctr"/>
        <c:lblOffset val="100"/>
        <c:noMultiLvlLbl val="0"/>
      </c:catAx>
      <c:valAx>
        <c:axId val="165574528"/>
        <c:scaling>
          <c:orientation val="minMax"/>
        </c:scaling>
        <c:delete val="1"/>
        <c:axPos val="l"/>
        <c:numFmt formatCode="0%" sourceLinked="1"/>
        <c:majorTickMark val="out"/>
        <c:minorTickMark val="none"/>
        <c:tickLblPos val="nextTo"/>
        <c:crossAx val="16557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1F7E-4E4E-B8F1-8E9FBC64EDFB}"/>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F5-4360-9B12-066D20EDCA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F5-4360-9B12-066D20EDCA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1F7E-4E4E-B8F1-8E9FBC64EDFB}"/>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5F5-4360-9B12-066D20EDCA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F5-4360-9B12-066D20EDCA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1F7E-4E4E-B8F1-8E9FBC64EDF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D-1F7E-4E4E-B8F1-8E9FBC64EDFB}"/>
            </c:ext>
          </c:extLst>
        </c:ser>
        <c:dLbls>
          <c:showLegendKey val="0"/>
          <c:showVal val="0"/>
          <c:showCatName val="0"/>
          <c:showSerName val="0"/>
          <c:showPercent val="0"/>
          <c:showBubbleSize val="0"/>
        </c:dLbls>
        <c:smooth val="0"/>
        <c:axId val="165907456"/>
        <c:axId val="165921536"/>
      </c:lineChart>
      <c:catAx>
        <c:axId val="165907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65921536"/>
        <c:crosses val="autoZero"/>
        <c:auto val="1"/>
        <c:lblAlgn val="ctr"/>
        <c:lblOffset val="100"/>
        <c:noMultiLvlLbl val="0"/>
      </c:catAx>
      <c:valAx>
        <c:axId val="165921536"/>
        <c:scaling>
          <c:orientation val="minMax"/>
        </c:scaling>
        <c:delete val="1"/>
        <c:axPos val="l"/>
        <c:numFmt formatCode="0%" sourceLinked="1"/>
        <c:majorTickMark val="out"/>
        <c:minorTickMark val="none"/>
        <c:tickLblPos val="nextTo"/>
        <c:crossAx val="1659074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C27-4839-9CCE-CB8835F49B67}"/>
              </c:ext>
            </c:extLst>
          </c:dPt>
          <c:dPt>
            <c:idx val="1"/>
            <c:invertIfNegative val="0"/>
            <c:bubble3D val="0"/>
            <c:spPr>
              <a:solidFill>
                <a:srgbClr val="C00000"/>
              </a:solidFill>
            </c:spPr>
            <c:extLst>
              <c:ext xmlns:c16="http://schemas.microsoft.com/office/drawing/2014/chart" uri="{C3380CC4-5D6E-409C-BE32-E72D297353CC}">
                <c16:uniqueId val="{00000001-1C27-4839-9CCE-CB8835F49B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27-4839-9CCE-CB8835F49B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27-4839-9CCE-CB8835F49B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1C27-4839-9CCE-CB8835F49B67}"/>
            </c:ext>
          </c:extLst>
        </c:ser>
        <c:dLbls>
          <c:showLegendKey val="0"/>
          <c:showVal val="0"/>
          <c:showCatName val="0"/>
          <c:showSerName val="0"/>
          <c:showPercent val="0"/>
          <c:showBubbleSize val="0"/>
        </c:dLbls>
        <c:gapWidth val="150"/>
        <c:shape val="box"/>
        <c:axId val="165647488"/>
        <c:axId val="165649024"/>
        <c:axId val="0"/>
      </c:bar3DChart>
      <c:catAx>
        <c:axId val="165647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5649024"/>
        <c:crosses val="autoZero"/>
        <c:auto val="1"/>
        <c:lblAlgn val="ctr"/>
        <c:lblOffset val="100"/>
        <c:noMultiLvlLbl val="0"/>
      </c:catAx>
      <c:valAx>
        <c:axId val="165649024"/>
        <c:scaling>
          <c:orientation val="minMax"/>
        </c:scaling>
        <c:delete val="1"/>
        <c:axPos val="l"/>
        <c:numFmt formatCode="0%" sourceLinked="1"/>
        <c:majorTickMark val="out"/>
        <c:minorTickMark val="none"/>
        <c:tickLblPos val="nextTo"/>
        <c:crossAx val="165647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72B-4BE7-9E46-18AD33D3C797}"/>
              </c:ext>
            </c:extLst>
          </c:dPt>
          <c:dPt>
            <c:idx val="1"/>
            <c:invertIfNegative val="0"/>
            <c:bubble3D val="0"/>
            <c:spPr>
              <a:solidFill>
                <a:srgbClr val="CC0000"/>
              </a:solidFill>
            </c:spPr>
            <c:extLst>
              <c:ext xmlns:c16="http://schemas.microsoft.com/office/drawing/2014/chart" uri="{C3380CC4-5D6E-409C-BE32-E72D297353CC}">
                <c16:uniqueId val="{00000001-972B-4BE7-9E46-18AD33D3C7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2B-4BE7-9E46-18AD33D3C7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2B-4BE7-9E46-18AD33D3C7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0.8</c:v>
                </c:pt>
                <c:pt idx="2">
                  <c:v>0</c:v>
                </c:pt>
                <c:pt idx="3">
                  <c:v>0</c:v>
                </c:pt>
              </c:numCache>
            </c:numRef>
          </c:val>
          <c:extLst>
            <c:ext xmlns:c16="http://schemas.microsoft.com/office/drawing/2014/chart" uri="{C3380CC4-5D6E-409C-BE32-E72D297353CC}">
              <c16:uniqueId val="{00000004-972B-4BE7-9E46-18AD33D3C797}"/>
            </c:ext>
          </c:extLst>
        </c:ser>
        <c:dLbls>
          <c:showLegendKey val="0"/>
          <c:showVal val="0"/>
          <c:showCatName val="0"/>
          <c:showSerName val="0"/>
          <c:showPercent val="0"/>
          <c:showBubbleSize val="0"/>
        </c:dLbls>
        <c:gapWidth val="150"/>
        <c:shape val="box"/>
        <c:axId val="165682176"/>
        <c:axId val="165692160"/>
        <c:axId val="0"/>
      </c:bar3DChart>
      <c:catAx>
        <c:axId val="165682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5692160"/>
        <c:crosses val="autoZero"/>
        <c:auto val="1"/>
        <c:lblAlgn val="ctr"/>
        <c:lblOffset val="100"/>
        <c:noMultiLvlLbl val="0"/>
      </c:catAx>
      <c:valAx>
        <c:axId val="165692160"/>
        <c:scaling>
          <c:orientation val="minMax"/>
        </c:scaling>
        <c:delete val="1"/>
        <c:axPos val="l"/>
        <c:numFmt formatCode="0%" sourceLinked="1"/>
        <c:majorTickMark val="out"/>
        <c:minorTickMark val="none"/>
        <c:tickLblPos val="nextTo"/>
        <c:crossAx val="165682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3AE-4E33-8AA1-FA605487351A}"/>
              </c:ext>
            </c:extLst>
          </c:dPt>
          <c:dPt>
            <c:idx val="1"/>
            <c:invertIfNegative val="0"/>
            <c:bubble3D val="0"/>
            <c:spPr>
              <a:solidFill>
                <a:srgbClr val="CC0000"/>
              </a:solidFill>
            </c:spPr>
            <c:extLst>
              <c:ext xmlns:c16="http://schemas.microsoft.com/office/drawing/2014/chart" uri="{C3380CC4-5D6E-409C-BE32-E72D297353CC}">
                <c16:uniqueId val="{00000001-63AE-4E33-8AA1-FA60548735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AE-4E33-8AA1-FA60548735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AE-4E33-8AA1-FA60548735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0.375</c:v>
                </c:pt>
                <c:pt idx="1">
                  <c:v>0.5</c:v>
                </c:pt>
                <c:pt idx="2">
                  <c:v>0.125</c:v>
                </c:pt>
                <c:pt idx="3">
                  <c:v>0</c:v>
                </c:pt>
              </c:numCache>
            </c:numRef>
          </c:val>
          <c:extLst>
            <c:ext xmlns:c16="http://schemas.microsoft.com/office/drawing/2014/chart" uri="{C3380CC4-5D6E-409C-BE32-E72D297353CC}">
              <c16:uniqueId val="{00000004-63AE-4E33-8AA1-FA605487351A}"/>
            </c:ext>
          </c:extLst>
        </c:ser>
        <c:dLbls>
          <c:showLegendKey val="0"/>
          <c:showVal val="0"/>
          <c:showCatName val="0"/>
          <c:showSerName val="0"/>
          <c:showPercent val="0"/>
          <c:showBubbleSize val="0"/>
        </c:dLbls>
        <c:gapWidth val="150"/>
        <c:shape val="box"/>
        <c:axId val="165725312"/>
        <c:axId val="165726848"/>
        <c:axId val="0"/>
      </c:bar3DChart>
      <c:catAx>
        <c:axId val="165725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5726848"/>
        <c:crosses val="autoZero"/>
        <c:auto val="1"/>
        <c:lblAlgn val="ctr"/>
        <c:lblOffset val="100"/>
        <c:noMultiLvlLbl val="0"/>
      </c:catAx>
      <c:valAx>
        <c:axId val="165726848"/>
        <c:scaling>
          <c:orientation val="minMax"/>
        </c:scaling>
        <c:delete val="1"/>
        <c:axPos val="l"/>
        <c:numFmt formatCode="0%" sourceLinked="1"/>
        <c:majorTickMark val="out"/>
        <c:minorTickMark val="none"/>
        <c:tickLblPos val="nextTo"/>
        <c:crossAx val="165725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77E-4711-86FE-16C5D7BB1994}"/>
              </c:ext>
            </c:extLst>
          </c:dPt>
          <c:dPt>
            <c:idx val="1"/>
            <c:invertIfNegative val="0"/>
            <c:bubble3D val="0"/>
            <c:spPr>
              <a:solidFill>
                <a:srgbClr val="CC0000"/>
              </a:solidFill>
            </c:spPr>
            <c:extLst>
              <c:ext xmlns:c16="http://schemas.microsoft.com/office/drawing/2014/chart" uri="{C3380CC4-5D6E-409C-BE32-E72D297353CC}">
                <c16:uniqueId val="{00000001-F77E-4711-86FE-16C5D7BB19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7E-4711-86FE-16C5D7BB19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7E-4711-86FE-16C5D7BB19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0.5</c:v>
                </c:pt>
                <c:pt idx="1">
                  <c:v>0.5</c:v>
                </c:pt>
                <c:pt idx="2">
                  <c:v>0</c:v>
                </c:pt>
                <c:pt idx="3">
                  <c:v>0</c:v>
                </c:pt>
              </c:numCache>
            </c:numRef>
          </c:val>
          <c:extLst>
            <c:ext xmlns:c16="http://schemas.microsoft.com/office/drawing/2014/chart" uri="{C3380CC4-5D6E-409C-BE32-E72D297353CC}">
              <c16:uniqueId val="{00000004-F77E-4711-86FE-16C5D7BB1994}"/>
            </c:ext>
          </c:extLst>
        </c:ser>
        <c:dLbls>
          <c:showLegendKey val="0"/>
          <c:showVal val="0"/>
          <c:showCatName val="0"/>
          <c:showSerName val="0"/>
          <c:showPercent val="0"/>
          <c:showBubbleSize val="0"/>
        </c:dLbls>
        <c:gapWidth val="150"/>
        <c:shape val="box"/>
        <c:axId val="165825536"/>
        <c:axId val="165835520"/>
        <c:axId val="0"/>
      </c:bar3DChart>
      <c:catAx>
        <c:axId val="165825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5835520"/>
        <c:crosses val="autoZero"/>
        <c:auto val="1"/>
        <c:lblAlgn val="ctr"/>
        <c:lblOffset val="100"/>
        <c:noMultiLvlLbl val="0"/>
      </c:catAx>
      <c:valAx>
        <c:axId val="165835520"/>
        <c:scaling>
          <c:orientation val="minMax"/>
        </c:scaling>
        <c:delete val="1"/>
        <c:axPos val="l"/>
        <c:numFmt formatCode="0%" sourceLinked="1"/>
        <c:majorTickMark val="out"/>
        <c:minorTickMark val="none"/>
        <c:tickLblPos val="nextTo"/>
        <c:crossAx val="165825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0F4-4B0D-A96C-207E2CF41E3F}"/>
              </c:ext>
            </c:extLst>
          </c:dPt>
          <c:dPt>
            <c:idx val="1"/>
            <c:invertIfNegative val="0"/>
            <c:bubble3D val="0"/>
            <c:spPr>
              <a:solidFill>
                <a:srgbClr val="CC0000"/>
              </a:solidFill>
            </c:spPr>
            <c:extLst>
              <c:ext xmlns:c16="http://schemas.microsoft.com/office/drawing/2014/chart" uri="{C3380CC4-5D6E-409C-BE32-E72D297353CC}">
                <c16:uniqueId val="{00000001-F0F4-4B0D-A96C-207E2CF41E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F4-4B0D-A96C-207E2CF41E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F4-4B0D-A96C-207E2CF41E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0.44444444444444442</c:v>
                </c:pt>
                <c:pt idx="1">
                  <c:v>0.33333333333333331</c:v>
                </c:pt>
                <c:pt idx="2">
                  <c:v>0.22222222222222221</c:v>
                </c:pt>
                <c:pt idx="3">
                  <c:v>0</c:v>
                </c:pt>
              </c:numCache>
            </c:numRef>
          </c:val>
          <c:extLst>
            <c:ext xmlns:c16="http://schemas.microsoft.com/office/drawing/2014/chart" uri="{C3380CC4-5D6E-409C-BE32-E72D297353CC}">
              <c16:uniqueId val="{00000004-F0F4-4B0D-A96C-207E2CF41E3F}"/>
            </c:ext>
          </c:extLst>
        </c:ser>
        <c:dLbls>
          <c:showLegendKey val="0"/>
          <c:showVal val="0"/>
          <c:showCatName val="0"/>
          <c:showSerName val="0"/>
          <c:showPercent val="0"/>
          <c:showBubbleSize val="0"/>
        </c:dLbls>
        <c:gapWidth val="150"/>
        <c:shape val="box"/>
        <c:axId val="166417536"/>
        <c:axId val="166419072"/>
        <c:axId val="0"/>
      </c:bar3DChart>
      <c:catAx>
        <c:axId val="166417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6419072"/>
        <c:crosses val="autoZero"/>
        <c:auto val="1"/>
        <c:lblAlgn val="ctr"/>
        <c:lblOffset val="100"/>
        <c:noMultiLvlLbl val="0"/>
      </c:catAx>
      <c:valAx>
        <c:axId val="166419072"/>
        <c:scaling>
          <c:orientation val="minMax"/>
        </c:scaling>
        <c:delete val="1"/>
        <c:axPos val="l"/>
        <c:numFmt formatCode="0%" sourceLinked="1"/>
        <c:majorTickMark val="out"/>
        <c:minorTickMark val="none"/>
        <c:tickLblPos val="nextTo"/>
        <c:crossAx val="1664175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0A-4BB9-92AD-4B751EDD06EA}"/>
              </c:ext>
            </c:extLst>
          </c:dPt>
          <c:dPt>
            <c:idx val="1"/>
            <c:invertIfNegative val="0"/>
            <c:bubble3D val="0"/>
            <c:spPr>
              <a:solidFill>
                <a:srgbClr val="C00000"/>
              </a:solidFill>
            </c:spPr>
            <c:extLst>
              <c:ext xmlns:c16="http://schemas.microsoft.com/office/drawing/2014/chart" uri="{C3380CC4-5D6E-409C-BE32-E72D297353CC}">
                <c16:uniqueId val="{00000001-800A-4BB9-92AD-4B751EDD06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0A-4BB9-92AD-4B751EDD06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0A-4BB9-92AD-4B751EDD06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800A-4BB9-92AD-4B751EDD06EA}"/>
            </c:ext>
          </c:extLst>
        </c:ser>
        <c:dLbls>
          <c:showLegendKey val="0"/>
          <c:showVal val="0"/>
          <c:showCatName val="0"/>
          <c:showSerName val="0"/>
          <c:showPercent val="0"/>
          <c:showBubbleSize val="0"/>
        </c:dLbls>
        <c:gapWidth val="150"/>
        <c:shape val="box"/>
        <c:axId val="164052992"/>
        <c:axId val="164054528"/>
        <c:axId val="0"/>
      </c:bar3DChart>
      <c:catAx>
        <c:axId val="16405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054528"/>
        <c:crosses val="autoZero"/>
        <c:auto val="1"/>
        <c:lblAlgn val="ctr"/>
        <c:lblOffset val="100"/>
        <c:noMultiLvlLbl val="0"/>
      </c:catAx>
      <c:valAx>
        <c:axId val="164054528"/>
        <c:scaling>
          <c:orientation val="minMax"/>
        </c:scaling>
        <c:delete val="1"/>
        <c:axPos val="l"/>
        <c:numFmt formatCode="0%" sourceLinked="1"/>
        <c:majorTickMark val="out"/>
        <c:minorTickMark val="none"/>
        <c:tickLblPos val="nextTo"/>
        <c:crossAx val="16405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924-4922-8C92-5DB12E656F88}"/>
              </c:ext>
            </c:extLst>
          </c:dPt>
          <c:dPt>
            <c:idx val="1"/>
            <c:invertIfNegative val="0"/>
            <c:bubble3D val="0"/>
            <c:spPr>
              <a:solidFill>
                <a:srgbClr val="CC0000"/>
              </a:solidFill>
            </c:spPr>
            <c:extLst>
              <c:ext xmlns:c16="http://schemas.microsoft.com/office/drawing/2014/chart" uri="{C3380CC4-5D6E-409C-BE32-E72D297353CC}">
                <c16:uniqueId val="{00000001-3924-4922-8C92-5DB12E656F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24-4922-8C92-5DB12E656F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24-4922-8C92-5DB12E656F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1</c:v>
                </c:pt>
                <c:pt idx="1">
                  <c:v>0</c:v>
                </c:pt>
                <c:pt idx="2">
                  <c:v>0</c:v>
                </c:pt>
                <c:pt idx="3">
                  <c:v>0</c:v>
                </c:pt>
              </c:numCache>
            </c:numRef>
          </c:val>
          <c:extLst>
            <c:ext xmlns:c16="http://schemas.microsoft.com/office/drawing/2014/chart" uri="{C3380CC4-5D6E-409C-BE32-E72D297353CC}">
              <c16:uniqueId val="{00000004-3924-4922-8C92-5DB12E656F88}"/>
            </c:ext>
          </c:extLst>
        </c:ser>
        <c:dLbls>
          <c:showLegendKey val="0"/>
          <c:showVal val="0"/>
          <c:showCatName val="0"/>
          <c:showSerName val="0"/>
          <c:showPercent val="0"/>
          <c:showBubbleSize val="0"/>
        </c:dLbls>
        <c:gapWidth val="150"/>
        <c:shape val="box"/>
        <c:axId val="166448128"/>
        <c:axId val="166449920"/>
        <c:axId val="0"/>
      </c:bar3DChart>
      <c:catAx>
        <c:axId val="166448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66449920"/>
        <c:crosses val="autoZero"/>
        <c:auto val="1"/>
        <c:lblAlgn val="ctr"/>
        <c:lblOffset val="100"/>
        <c:noMultiLvlLbl val="0"/>
      </c:catAx>
      <c:valAx>
        <c:axId val="166449920"/>
        <c:scaling>
          <c:orientation val="minMax"/>
        </c:scaling>
        <c:delete val="1"/>
        <c:axPos val="l"/>
        <c:numFmt formatCode="0%" sourceLinked="1"/>
        <c:majorTickMark val="out"/>
        <c:minorTickMark val="none"/>
        <c:tickLblPos val="nextTo"/>
        <c:crossAx val="166448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BD-4D8B-8185-BC7E4C54960E}"/>
              </c:ext>
            </c:extLst>
          </c:dPt>
          <c:dPt>
            <c:idx val="1"/>
            <c:invertIfNegative val="0"/>
            <c:bubble3D val="0"/>
            <c:spPr>
              <a:solidFill>
                <a:srgbClr val="C00000"/>
              </a:solidFill>
            </c:spPr>
            <c:extLst>
              <c:ext xmlns:c16="http://schemas.microsoft.com/office/drawing/2014/chart" uri="{C3380CC4-5D6E-409C-BE32-E72D297353CC}">
                <c16:uniqueId val="{00000001-AEBD-4D8B-8185-BC7E4C5496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BD-4D8B-8185-BC7E4C5496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BD-4D8B-8185-BC7E4C5496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AEBD-4D8B-8185-BC7E4C54960E}"/>
            </c:ext>
          </c:extLst>
        </c:ser>
        <c:dLbls>
          <c:showLegendKey val="0"/>
          <c:showVal val="0"/>
          <c:showCatName val="0"/>
          <c:showSerName val="0"/>
          <c:showPercent val="0"/>
          <c:showBubbleSize val="0"/>
        </c:dLbls>
        <c:gapWidth val="150"/>
        <c:shape val="box"/>
        <c:axId val="163059968"/>
        <c:axId val="163065856"/>
        <c:axId val="0"/>
      </c:bar3DChart>
      <c:catAx>
        <c:axId val="16305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065856"/>
        <c:crosses val="autoZero"/>
        <c:auto val="1"/>
        <c:lblAlgn val="ctr"/>
        <c:lblOffset val="100"/>
        <c:noMultiLvlLbl val="0"/>
      </c:catAx>
      <c:valAx>
        <c:axId val="163065856"/>
        <c:scaling>
          <c:orientation val="minMax"/>
        </c:scaling>
        <c:delete val="1"/>
        <c:axPos val="l"/>
        <c:numFmt formatCode="0%" sourceLinked="1"/>
        <c:majorTickMark val="out"/>
        <c:minorTickMark val="none"/>
        <c:tickLblPos val="nextTo"/>
        <c:crossAx val="163059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AA9-4111-882D-8501918CE5C4}"/>
              </c:ext>
            </c:extLst>
          </c:dPt>
          <c:dPt>
            <c:idx val="1"/>
            <c:invertIfNegative val="0"/>
            <c:bubble3D val="0"/>
            <c:spPr>
              <a:solidFill>
                <a:srgbClr val="C00000"/>
              </a:solidFill>
            </c:spPr>
            <c:extLst>
              <c:ext xmlns:c16="http://schemas.microsoft.com/office/drawing/2014/chart" uri="{C3380CC4-5D6E-409C-BE32-E72D297353CC}">
                <c16:uniqueId val="{00000001-BAA9-4111-882D-8501918CE5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A9-4111-882D-8501918CE5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A9-4111-882D-8501918CE5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0.4</c:v>
                </c:pt>
                <c:pt idx="2">
                  <c:v>0.2</c:v>
                </c:pt>
                <c:pt idx="3">
                  <c:v>0</c:v>
                </c:pt>
              </c:numCache>
            </c:numRef>
          </c:val>
          <c:extLst>
            <c:ext xmlns:c16="http://schemas.microsoft.com/office/drawing/2014/chart" uri="{C3380CC4-5D6E-409C-BE32-E72D297353CC}">
              <c16:uniqueId val="{00000004-BAA9-4111-882D-8501918CE5C4}"/>
            </c:ext>
          </c:extLst>
        </c:ser>
        <c:dLbls>
          <c:showLegendKey val="0"/>
          <c:showVal val="0"/>
          <c:showCatName val="0"/>
          <c:showSerName val="0"/>
          <c:showPercent val="0"/>
          <c:showBubbleSize val="0"/>
        </c:dLbls>
        <c:gapWidth val="150"/>
        <c:shape val="box"/>
        <c:axId val="163106816"/>
        <c:axId val="163108352"/>
        <c:axId val="0"/>
      </c:bar3DChart>
      <c:catAx>
        <c:axId val="16310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108352"/>
        <c:crosses val="autoZero"/>
        <c:auto val="1"/>
        <c:lblAlgn val="ctr"/>
        <c:lblOffset val="100"/>
        <c:noMultiLvlLbl val="0"/>
      </c:catAx>
      <c:valAx>
        <c:axId val="163108352"/>
        <c:scaling>
          <c:orientation val="minMax"/>
        </c:scaling>
        <c:delete val="1"/>
        <c:axPos val="l"/>
        <c:numFmt formatCode="0%" sourceLinked="1"/>
        <c:majorTickMark val="out"/>
        <c:minorTickMark val="none"/>
        <c:tickLblPos val="nextTo"/>
        <c:crossAx val="1631068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0-44D4-8CCB-F07B1BD02998}"/>
              </c:ext>
            </c:extLst>
          </c:dPt>
          <c:dPt>
            <c:idx val="1"/>
            <c:invertIfNegative val="0"/>
            <c:bubble3D val="0"/>
            <c:spPr>
              <a:solidFill>
                <a:srgbClr val="C00000"/>
              </a:solidFill>
            </c:spPr>
            <c:extLst>
              <c:ext xmlns:c16="http://schemas.microsoft.com/office/drawing/2014/chart" uri="{C3380CC4-5D6E-409C-BE32-E72D297353CC}">
                <c16:uniqueId val="{00000001-D250-44D4-8CCB-F07B1BD029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0-44D4-8CCB-F07B1BD029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0-44D4-8CCB-F07B1BD029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extLst>
            <c:ext xmlns:c16="http://schemas.microsoft.com/office/drawing/2014/chart" uri="{C3380CC4-5D6E-409C-BE32-E72D297353CC}">
              <c16:uniqueId val="{00000004-D250-44D4-8CCB-F07B1BD02998}"/>
            </c:ext>
          </c:extLst>
        </c:ser>
        <c:dLbls>
          <c:showLegendKey val="0"/>
          <c:showVal val="0"/>
          <c:showCatName val="0"/>
          <c:showSerName val="0"/>
          <c:showPercent val="0"/>
          <c:showBubbleSize val="0"/>
        </c:dLbls>
        <c:gapWidth val="150"/>
        <c:shape val="box"/>
        <c:axId val="163145216"/>
        <c:axId val="163146752"/>
        <c:axId val="0"/>
      </c:bar3DChart>
      <c:catAx>
        <c:axId val="16314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146752"/>
        <c:crosses val="autoZero"/>
        <c:auto val="1"/>
        <c:lblAlgn val="ctr"/>
        <c:lblOffset val="100"/>
        <c:noMultiLvlLbl val="0"/>
      </c:catAx>
      <c:valAx>
        <c:axId val="163146752"/>
        <c:scaling>
          <c:orientation val="minMax"/>
        </c:scaling>
        <c:delete val="1"/>
        <c:axPos val="l"/>
        <c:numFmt formatCode="0%" sourceLinked="1"/>
        <c:majorTickMark val="out"/>
        <c:minorTickMark val="none"/>
        <c:tickLblPos val="nextTo"/>
        <c:crossAx val="163145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64-46D5-AF44-6503F3724F5C}"/>
              </c:ext>
            </c:extLst>
          </c:dPt>
          <c:dPt>
            <c:idx val="1"/>
            <c:invertIfNegative val="0"/>
            <c:bubble3D val="0"/>
            <c:spPr>
              <a:solidFill>
                <a:srgbClr val="C00000"/>
              </a:solidFill>
            </c:spPr>
            <c:extLst>
              <c:ext xmlns:c16="http://schemas.microsoft.com/office/drawing/2014/chart" uri="{C3380CC4-5D6E-409C-BE32-E72D297353CC}">
                <c16:uniqueId val="{00000001-EB64-46D5-AF44-6503F3724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64-46D5-AF44-6503F3724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64-46D5-AF44-6503F3724F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B64-46D5-AF44-6503F3724F5C}"/>
            </c:ext>
          </c:extLst>
        </c:ser>
        <c:dLbls>
          <c:showLegendKey val="0"/>
          <c:showVal val="0"/>
          <c:showCatName val="0"/>
          <c:showSerName val="0"/>
          <c:showPercent val="0"/>
          <c:showBubbleSize val="0"/>
        </c:dLbls>
        <c:gapWidth val="150"/>
        <c:shape val="box"/>
        <c:axId val="163179520"/>
        <c:axId val="163185408"/>
        <c:axId val="0"/>
      </c:bar3DChart>
      <c:catAx>
        <c:axId val="163179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185408"/>
        <c:crosses val="autoZero"/>
        <c:auto val="1"/>
        <c:lblAlgn val="ctr"/>
        <c:lblOffset val="100"/>
        <c:noMultiLvlLbl val="0"/>
      </c:catAx>
      <c:valAx>
        <c:axId val="163185408"/>
        <c:scaling>
          <c:orientation val="minMax"/>
        </c:scaling>
        <c:delete val="1"/>
        <c:axPos val="l"/>
        <c:numFmt formatCode="0%" sourceLinked="1"/>
        <c:majorTickMark val="out"/>
        <c:minorTickMark val="none"/>
        <c:tickLblPos val="nextTo"/>
        <c:crossAx val="163179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2D-4601-9674-B7196487F09D}"/>
              </c:ext>
            </c:extLst>
          </c:dPt>
          <c:dPt>
            <c:idx val="1"/>
            <c:invertIfNegative val="0"/>
            <c:bubble3D val="0"/>
            <c:spPr>
              <a:solidFill>
                <a:srgbClr val="C00000"/>
              </a:solidFill>
            </c:spPr>
            <c:extLst>
              <c:ext xmlns:c16="http://schemas.microsoft.com/office/drawing/2014/chart" uri="{C3380CC4-5D6E-409C-BE32-E72D297353CC}">
                <c16:uniqueId val="{00000001-0C2D-4601-9674-B7196487F0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2D-4601-9674-B7196487F0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2D-4601-9674-B7196487F0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0C2D-4601-9674-B7196487F09D}"/>
            </c:ext>
          </c:extLst>
        </c:ser>
        <c:dLbls>
          <c:showLegendKey val="0"/>
          <c:showVal val="0"/>
          <c:showCatName val="0"/>
          <c:showSerName val="0"/>
          <c:showPercent val="0"/>
          <c:showBubbleSize val="0"/>
        </c:dLbls>
        <c:gapWidth val="150"/>
        <c:shape val="box"/>
        <c:axId val="163246848"/>
        <c:axId val="163248384"/>
        <c:axId val="0"/>
      </c:bar3DChart>
      <c:catAx>
        <c:axId val="16324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3248384"/>
        <c:crosses val="autoZero"/>
        <c:auto val="1"/>
        <c:lblAlgn val="ctr"/>
        <c:lblOffset val="100"/>
        <c:noMultiLvlLbl val="0"/>
      </c:catAx>
      <c:valAx>
        <c:axId val="163248384"/>
        <c:scaling>
          <c:orientation val="minMax"/>
        </c:scaling>
        <c:delete val="1"/>
        <c:axPos val="l"/>
        <c:numFmt formatCode="0%" sourceLinked="1"/>
        <c:majorTickMark val="out"/>
        <c:minorTickMark val="none"/>
        <c:tickLblPos val="nextTo"/>
        <c:crossAx val="163246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41-4A2B-B82C-CA9CA0429153}"/>
              </c:ext>
            </c:extLst>
          </c:dPt>
          <c:dPt>
            <c:idx val="1"/>
            <c:invertIfNegative val="0"/>
            <c:bubble3D val="0"/>
            <c:spPr>
              <a:solidFill>
                <a:srgbClr val="C00000"/>
              </a:solidFill>
            </c:spPr>
            <c:extLst>
              <c:ext xmlns:c16="http://schemas.microsoft.com/office/drawing/2014/chart" uri="{C3380CC4-5D6E-409C-BE32-E72D297353CC}">
                <c16:uniqueId val="{00000001-7041-4A2B-B82C-CA9CA04291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41-4A2B-B82C-CA9CA04291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41-4A2B-B82C-CA9CA04291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extLst>
            <c:ext xmlns:c16="http://schemas.microsoft.com/office/drawing/2014/chart" uri="{C3380CC4-5D6E-409C-BE32-E72D297353CC}">
              <c16:uniqueId val="{00000004-7041-4A2B-B82C-CA9CA0429153}"/>
            </c:ext>
          </c:extLst>
        </c:ser>
        <c:dLbls>
          <c:showLegendKey val="0"/>
          <c:showVal val="0"/>
          <c:showCatName val="0"/>
          <c:showSerName val="0"/>
          <c:showPercent val="0"/>
          <c:showBubbleSize val="0"/>
        </c:dLbls>
        <c:gapWidth val="150"/>
        <c:shape val="box"/>
        <c:axId val="166250752"/>
        <c:axId val="166256640"/>
        <c:axId val="0"/>
      </c:bar3DChart>
      <c:catAx>
        <c:axId val="16625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256640"/>
        <c:crosses val="autoZero"/>
        <c:auto val="1"/>
        <c:lblAlgn val="ctr"/>
        <c:lblOffset val="100"/>
        <c:noMultiLvlLbl val="0"/>
      </c:catAx>
      <c:valAx>
        <c:axId val="166256640"/>
        <c:scaling>
          <c:orientation val="minMax"/>
        </c:scaling>
        <c:delete val="1"/>
        <c:axPos val="l"/>
        <c:numFmt formatCode="0%" sourceLinked="1"/>
        <c:majorTickMark val="out"/>
        <c:minorTickMark val="none"/>
        <c:tickLblPos val="nextTo"/>
        <c:crossAx val="166250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44-46D8-81BF-E9A66670174D}"/>
              </c:ext>
            </c:extLst>
          </c:dPt>
          <c:dPt>
            <c:idx val="1"/>
            <c:invertIfNegative val="0"/>
            <c:bubble3D val="0"/>
            <c:spPr>
              <a:solidFill>
                <a:srgbClr val="C00000"/>
              </a:solidFill>
            </c:spPr>
            <c:extLst>
              <c:ext xmlns:c16="http://schemas.microsoft.com/office/drawing/2014/chart" uri="{C3380CC4-5D6E-409C-BE32-E72D297353CC}">
                <c16:uniqueId val="{00000001-DC44-46D8-81BF-E9A6667017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44-46D8-81BF-E9A6667017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44-46D8-81BF-E9A6667017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DC44-46D8-81BF-E9A66670174D}"/>
            </c:ext>
          </c:extLst>
        </c:ser>
        <c:dLbls>
          <c:showLegendKey val="0"/>
          <c:showVal val="0"/>
          <c:showCatName val="0"/>
          <c:showSerName val="0"/>
          <c:showPercent val="0"/>
          <c:showBubbleSize val="0"/>
        </c:dLbls>
        <c:gapWidth val="150"/>
        <c:shape val="box"/>
        <c:axId val="166273024"/>
        <c:axId val="166274560"/>
        <c:axId val="0"/>
      </c:bar3DChart>
      <c:catAx>
        <c:axId val="16627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274560"/>
        <c:crosses val="autoZero"/>
        <c:auto val="1"/>
        <c:lblAlgn val="ctr"/>
        <c:lblOffset val="100"/>
        <c:noMultiLvlLbl val="0"/>
      </c:catAx>
      <c:valAx>
        <c:axId val="166274560"/>
        <c:scaling>
          <c:orientation val="minMax"/>
        </c:scaling>
        <c:delete val="1"/>
        <c:axPos val="l"/>
        <c:numFmt formatCode="0%" sourceLinked="1"/>
        <c:majorTickMark val="out"/>
        <c:minorTickMark val="none"/>
        <c:tickLblPos val="nextTo"/>
        <c:crossAx val="166273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23-472A-BFA1-6E4DF9E1B2EA}"/>
              </c:ext>
            </c:extLst>
          </c:dPt>
          <c:dPt>
            <c:idx val="1"/>
            <c:invertIfNegative val="0"/>
            <c:bubble3D val="0"/>
            <c:spPr>
              <a:solidFill>
                <a:srgbClr val="C00000"/>
              </a:solidFill>
            </c:spPr>
            <c:extLst>
              <c:ext xmlns:c16="http://schemas.microsoft.com/office/drawing/2014/chart" uri="{C3380CC4-5D6E-409C-BE32-E72D297353CC}">
                <c16:uniqueId val="{00000001-C623-472A-BFA1-6E4DF9E1B2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23-472A-BFA1-6E4DF9E1B2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23-472A-BFA1-6E4DF9E1B2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C623-472A-BFA1-6E4DF9E1B2EA}"/>
            </c:ext>
          </c:extLst>
        </c:ser>
        <c:dLbls>
          <c:showLegendKey val="0"/>
          <c:showVal val="0"/>
          <c:showCatName val="0"/>
          <c:showSerName val="0"/>
          <c:showPercent val="0"/>
          <c:showBubbleSize val="0"/>
        </c:dLbls>
        <c:gapWidth val="150"/>
        <c:shape val="box"/>
        <c:axId val="166311424"/>
        <c:axId val="166312960"/>
        <c:axId val="0"/>
      </c:bar3DChart>
      <c:catAx>
        <c:axId val="16631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312960"/>
        <c:crosses val="autoZero"/>
        <c:auto val="1"/>
        <c:lblAlgn val="ctr"/>
        <c:lblOffset val="100"/>
        <c:noMultiLvlLbl val="0"/>
      </c:catAx>
      <c:valAx>
        <c:axId val="166312960"/>
        <c:scaling>
          <c:orientation val="minMax"/>
        </c:scaling>
        <c:delete val="1"/>
        <c:axPos val="l"/>
        <c:numFmt formatCode="0%" sourceLinked="1"/>
        <c:majorTickMark val="out"/>
        <c:minorTickMark val="none"/>
        <c:tickLblPos val="nextTo"/>
        <c:crossAx val="16631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D4-4ADE-AAFC-87A2ED4EFF1D}"/>
              </c:ext>
            </c:extLst>
          </c:dPt>
          <c:dPt>
            <c:idx val="1"/>
            <c:invertIfNegative val="0"/>
            <c:bubble3D val="0"/>
            <c:spPr>
              <a:solidFill>
                <a:srgbClr val="C00000"/>
              </a:solidFill>
            </c:spPr>
            <c:extLst>
              <c:ext xmlns:c16="http://schemas.microsoft.com/office/drawing/2014/chart" uri="{C3380CC4-5D6E-409C-BE32-E72D297353CC}">
                <c16:uniqueId val="{00000001-94D4-4ADE-AAFC-87A2ED4EFF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D4-4ADE-AAFC-87A2ED4EFF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D4-4ADE-AAFC-87A2ED4EFF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4D4-4ADE-AAFC-87A2ED4EFF1D}"/>
            </c:ext>
          </c:extLst>
        </c:ser>
        <c:dLbls>
          <c:showLegendKey val="0"/>
          <c:showVal val="0"/>
          <c:showCatName val="0"/>
          <c:showSerName val="0"/>
          <c:showPercent val="0"/>
          <c:showBubbleSize val="0"/>
        </c:dLbls>
        <c:gapWidth val="150"/>
        <c:shape val="box"/>
        <c:axId val="166362112"/>
        <c:axId val="166368000"/>
        <c:axId val="0"/>
      </c:bar3DChart>
      <c:catAx>
        <c:axId val="1663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368000"/>
        <c:crosses val="autoZero"/>
        <c:auto val="1"/>
        <c:lblAlgn val="ctr"/>
        <c:lblOffset val="100"/>
        <c:noMultiLvlLbl val="0"/>
      </c:catAx>
      <c:valAx>
        <c:axId val="166368000"/>
        <c:scaling>
          <c:orientation val="minMax"/>
        </c:scaling>
        <c:delete val="1"/>
        <c:axPos val="l"/>
        <c:numFmt formatCode="0%" sourceLinked="1"/>
        <c:majorTickMark val="out"/>
        <c:minorTickMark val="none"/>
        <c:tickLblPos val="nextTo"/>
        <c:crossAx val="1663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F47-4EEE-9E8B-2ECD980E8D7D}"/>
              </c:ext>
            </c:extLst>
          </c:dPt>
          <c:dPt>
            <c:idx val="1"/>
            <c:invertIfNegative val="0"/>
            <c:bubble3D val="0"/>
            <c:spPr>
              <a:solidFill>
                <a:srgbClr val="C00000"/>
              </a:solidFill>
            </c:spPr>
            <c:extLst>
              <c:ext xmlns:c16="http://schemas.microsoft.com/office/drawing/2014/chart" uri="{C3380CC4-5D6E-409C-BE32-E72D297353CC}">
                <c16:uniqueId val="{00000001-8F47-4EEE-9E8B-2ECD980E8D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47-4EEE-9E8B-2ECD980E8D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47-4EEE-9E8B-2ECD980E8D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0.2</c:v>
                </c:pt>
                <c:pt idx="2">
                  <c:v>0</c:v>
                </c:pt>
                <c:pt idx="3">
                  <c:v>0</c:v>
                </c:pt>
              </c:numCache>
            </c:numRef>
          </c:val>
          <c:extLst>
            <c:ext xmlns:c16="http://schemas.microsoft.com/office/drawing/2014/chart" uri="{C3380CC4-5D6E-409C-BE32-E72D297353CC}">
              <c16:uniqueId val="{00000004-8F47-4EEE-9E8B-2ECD980E8D7D}"/>
            </c:ext>
          </c:extLst>
        </c:ser>
        <c:dLbls>
          <c:showLegendKey val="0"/>
          <c:showVal val="0"/>
          <c:showCatName val="0"/>
          <c:showSerName val="0"/>
          <c:showPercent val="0"/>
          <c:showBubbleSize val="0"/>
        </c:dLbls>
        <c:gapWidth val="150"/>
        <c:shape val="box"/>
        <c:axId val="164083584"/>
        <c:axId val="164085120"/>
        <c:axId val="0"/>
      </c:bar3DChart>
      <c:catAx>
        <c:axId val="16408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085120"/>
        <c:crosses val="autoZero"/>
        <c:auto val="1"/>
        <c:lblAlgn val="ctr"/>
        <c:lblOffset val="100"/>
        <c:noMultiLvlLbl val="0"/>
      </c:catAx>
      <c:valAx>
        <c:axId val="164085120"/>
        <c:scaling>
          <c:orientation val="minMax"/>
        </c:scaling>
        <c:delete val="1"/>
        <c:axPos val="l"/>
        <c:numFmt formatCode="0%" sourceLinked="1"/>
        <c:majorTickMark val="out"/>
        <c:minorTickMark val="none"/>
        <c:tickLblPos val="nextTo"/>
        <c:crossAx val="164083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4556-4EAC-9737-A077EC270DB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D5-47DF-9C52-51161F37348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D5-47DF-9C52-51161F37348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7-4556-4EAC-9737-A077EC270DB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2D5-47DF-9C52-51161F37348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D5-47DF-9C52-51161F37348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smooth val="0"/>
          <c:extLst>
            <c:ext xmlns:c16="http://schemas.microsoft.com/office/drawing/2014/chart" uri="{C3380CC4-5D6E-409C-BE32-E72D297353CC}">
              <c16:uniqueId val="{0000000C-4556-4EAC-9737-A077EC270DBE}"/>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556-4EAC-9737-A077EC270DBE}"/>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556-4EAC-9737-A077EC270DBE}"/>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556-4EAC-9737-A077EC270DBE}"/>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556-4EAC-9737-A077EC270D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556-4EAC-9737-A077EC270DBE}"/>
            </c:ext>
          </c:extLst>
        </c:ser>
        <c:dLbls>
          <c:showLegendKey val="0"/>
          <c:showVal val="0"/>
          <c:showCatName val="0"/>
          <c:showSerName val="0"/>
          <c:showPercent val="0"/>
          <c:showBubbleSize val="0"/>
        </c:dLbls>
        <c:smooth val="0"/>
        <c:axId val="264238208"/>
        <c:axId val="264239744"/>
      </c:lineChart>
      <c:catAx>
        <c:axId val="264238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4239744"/>
        <c:crosses val="autoZero"/>
        <c:auto val="1"/>
        <c:lblAlgn val="ctr"/>
        <c:lblOffset val="100"/>
        <c:noMultiLvlLbl val="0"/>
      </c:catAx>
      <c:valAx>
        <c:axId val="264239744"/>
        <c:scaling>
          <c:orientation val="minMax"/>
        </c:scaling>
        <c:delete val="1"/>
        <c:axPos val="l"/>
        <c:numFmt formatCode="0%" sourceLinked="1"/>
        <c:majorTickMark val="out"/>
        <c:minorTickMark val="none"/>
        <c:tickLblPos val="nextTo"/>
        <c:crossAx val="2642382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059-4237-81A9-2B7453B93B79}"/>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566-4109-AF11-3C1B36D3085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566-4109-AF11-3C1B36D3085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D059-4237-81A9-2B7453B93B79}"/>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566-4109-AF11-3C1B36D3085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566-4109-AF11-3C1B36D3085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D059-4237-81A9-2B7453B93B7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59-4237-81A9-2B7453B93B7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59-4237-81A9-2B7453B93B7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D059-4237-81A9-2B7453B93B79}"/>
            </c:ext>
          </c:extLst>
        </c:ser>
        <c:dLbls>
          <c:showLegendKey val="0"/>
          <c:showVal val="0"/>
          <c:showCatName val="0"/>
          <c:showSerName val="0"/>
          <c:showPercent val="0"/>
          <c:showBubbleSize val="0"/>
        </c:dLbls>
        <c:smooth val="0"/>
        <c:axId val="264329088"/>
        <c:axId val="264330624"/>
      </c:lineChart>
      <c:catAx>
        <c:axId val="264329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4330624"/>
        <c:crosses val="autoZero"/>
        <c:auto val="1"/>
        <c:lblAlgn val="ctr"/>
        <c:lblOffset val="100"/>
        <c:noMultiLvlLbl val="0"/>
      </c:catAx>
      <c:valAx>
        <c:axId val="264330624"/>
        <c:scaling>
          <c:orientation val="minMax"/>
        </c:scaling>
        <c:delete val="1"/>
        <c:axPos val="l"/>
        <c:numFmt formatCode="0%" sourceLinked="1"/>
        <c:majorTickMark val="out"/>
        <c:minorTickMark val="none"/>
        <c:tickLblPos val="nextTo"/>
        <c:crossAx val="264329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2679-4454-B8ED-7C8E5F6C175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340-4AF2-8E9F-E35A33CF98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340-4AF2-8E9F-E35A33CF98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2679-4454-B8ED-7C8E5F6C175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340-4AF2-8E9F-E35A33CF98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340-4AF2-8E9F-E35A33CF98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2679-4454-B8ED-7C8E5F6C175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679-4454-B8ED-7C8E5F6C175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679-4454-B8ED-7C8E5F6C175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679-4454-B8ED-7C8E5F6C175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679-4454-B8ED-7C8E5F6C175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679-4454-B8ED-7C8E5F6C175E}"/>
            </c:ext>
          </c:extLst>
        </c:ser>
        <c:dLbls>
          <c:showLegendKey val="0"/>
          <c:showVal val="0"/>
          <c:showCatName val="0"/>
          <c:showSerName val="0"/>
          <c:showPercent val="0"/>
          <c:showBubbleSize val="0"/>
        </c:dLbls>
        <c:smooth val="0"/>
        <c:axId val="264634752"/>
        <c:axId val="264636288"/>
      </c:lineChart>
      <c:catAx>
        <c:axId val="264634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4636288"/>
        <c:crosses val="autoZero"/>
        <c:auto val="1"/>
        <c:lblAlgn val="ctr"/>
        <c:lblOffset val="100"/>
        <c:noMultiLvlLbl val="0"/>
      </c:catAx>
      <c:valAx>
        <c:axId val="264636288"/>
        <c:scaling>
          <c:orientation val="minMax"/>
        </c:scaling>
        <c:delete val="1"/>
        <c:axPos val="l"/>
        <c:numFmt formatCode="0%" sourceLinked="1"/>
        <c:majorTickMark val="out"/>
        <c:minorTickMark val="none"/>
        <c:tickLblPos val="nextTo"/>
        <c:crossAx val="264634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B5-4ED9-9107-7CB70F6275B9}"/>
              </c:ext>
            </c:extLst>
          </c:dPt>
          <c:dPt>
            <c:idx val="1"/>
            <c:invertIfNegative val="0"/>
            <c:bubble3D val="0"/>
            <c:spPr>
              <a:solidFill>
                <a:srgbClr val="C00000"/>
              </a:solidFill>
            </c:spPr>
            <c:extLst>
              <c:ext xmlns:c16="http://schemas.microsoft.com/office/drawing/2014/chart" uri="{C3380CC4-5D6E-409C-BE32-E72D297353CC}">
                <c16:uniqueId val="{00000001-AEB5-4ED9-9107-7CB70F6275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B5-4ED9-9107-7CB70F6275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B5-4ED9-9107-7CB70F6275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AEB5-4ED9-9107-7CB70F6275B9}"/>
            </c:ext>
          </c:extLst>
        </c:ser>
        <c:dLbls>
          <c:showLegendKey val="0"/>
          <c:showVal val="0"/>
          <c:showCatName val="0"/>
          <c:showSerName val="0"/>
          <c:showPercent val="0"/>
          <c:showBubbleSize val="0"/>
        </c:dLbls>
        <c:gapWidth val="150"/>
        <c:shape val="box"/>
        <c:axId val="264665344"/>
        <c:axId val="264675328"/>
        <c:axId val="0"/>
      </c:bar3DChart>
      <c:catAx>
        <c:axId val="264665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675328"/>
        <c:crosses val="autoZero"/>
        <c:auto val="1"/>
        <c:lblAlgn val="ctr"/>
        <c:lblOffset val="100"/>
        <c:noMultiLvlLbl val="0"/>
      </c:catAx>
      <c:valAx>
        <c:axId val="264675328"/>
        <c:scaling>
          <c:orientation val="minMax"/>
        </c:scaling>
        <c:delete val="1"/>
        <c:axPos val="l"/>
        <c:numFmt formatCode="0%" sourceLinked="1"/>
        <c:majorTickMark val="out"/>
        <c:minorTickMark val="none"/>
        <c:tickLblPos val="nextTo"/>
        <c:crossAx val="264665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12-4AF6-9097-21DA1F8E068F}"/>
              </c:ext>
            </c:extLst>
          </c:dPt>
          <c:dPt>
            <c:idx val="1"/>
            <c:invertIfNegative val="0"/>
            <c:bubble3D val="0"/>
            <c:spPr>
              <a:solidFill>
                <a:srgbClr val="C00000"/>
              </a:solidFill>
            </c:spPr>
            <c:extLst>
              <c:ext xmlns:c16="http://schemas.microsoft.com/office/drawing/2014/chart" uri="{C3380CC4-5D6E-409C-BE32-E72D297353CC}">
                <c16:uniqueId val="{00000001-5312-4AF6-9097-21DA1F8E06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12-4AF6-9097-21DA1F8E06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12-4AF6-9097-21DA1F8E06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5312-4AF6-9097-21DA1F8E068F}"/>
            </c:ext>
          </c:extLst>
        </c:ser>
        <c:dLbls>
          <c:showLegendKey val="0"/>
          <c:showVal val="0"/>
          <c:showCatName val="0"/>
          <c:showSerName val="0"/>
          <c:showPercent val="0"/>
          <c:showBubbleSize val="0"/>
        </c:dLbls>
        <c:gapWidth val="150"/>
        <c:shape val="box"/>
        <c:axId val="264777728"/>
        <c:axId val="264779264"/>
        <c:axId val="0"/>
      </c:bar3DChart>
      <c:catAx>
        <c:axId val="26477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779264"/>
        <c:crosses val="autoZero"/>
        <c:auto val="1"/>
        <c:lblAlgn val="ctr"/>
        <c:lblOffset val="100"/>
        <c:noMultiLvlLbl val="0"/>
      </c:catAx>
      <c:valAx>
        <c:axId val="264779264"/>
        <c:scaling>
          <c:orientation val="minMax"/>
        </c:scaling>
        <c:delete val="1"/>
        <c:axPos val="l"/>
        <c:numFmt formatCode="0%" sourceLinked="1"/>
        <c:majorTickMark val="out"/>
        <c:minorTickMark val="none"/>
        <c:tickLblPos val="nextTo"/>
        <c:crossAx val="264777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2A-4A5E-ACC4-164CECD098B4}"/>
              </c:ext>
            </c:extLst>
          </c:dPt>
          <c:dPt>
            <c:idx val="1"/>
            <c:invertIfNegative val="0"/>
            <c:bubble3D val="0"/>
            <c:spPr>
              <a:solidFill>
                <a:srgbClr val="C00000"/>
              </a:solidFill>
            </c:spPr>
            <c:extLst>
              <c:ext xmlns:c16="http://schemas.microsoft.com/office/drawing/2014/chart" uri="{C3380CC4-5D6E-409C-BE32-E72D297353CC}">
                <c16:uniqueId val="{00000001-CD2A-4A5E-ACC4-164CECD098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2A-4A5E-ACC4-164CECD098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2A-4A5E-ACC4-164CECD098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D2A-4A5E-ACC4-164CECD098B4}"/>
            </c:ext>
          </c:extLst>
        </c:ser>
        <c:dLbls>
          <c:showLegendKey val="0"/>
          <c:showVal val="0"/>
          <c:showCatName val="0"/>
          <c:showSerName val="0"/>
          <c:showPercent val="0"/>
          <c:showBubbleSize val="0"/>
        </c:dLbls>
        <c:gapWidth val="150"/>
        <c:shape val="box"/>
        <c:axId val="264820224"/>
        <c:axId val="264821760"/>
        <c:axId val="0"/>
      </c:bar3DChart>
      <c:catAx>
        <c:axId val="26482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821760"/>
        <c:crosses val="autoZero"/>
        <c:auto val="1"/>
        <c:lblAlgn val="ctr"/>
        <c:lblOffset val="100"/>
        <c:noMultiLvlLbl val="0"/>
      </c:catAx>
      <c:valAx>
        <c:axId val="264821760"/>
        <c:scaling>
          <c:orientation val="minMax"/>
        </c:scaling>
        <c:delete val="1"/>
        <c:axPos val="l"/>
        <c:numFmt formatCode="0%" sourceLinked="1"/>
        <c:majorTickMark val="out"/>
        <c:minorTickMark val="none"/>
        <c:tickLblPos val="nextTo"/>
        <c:crossAx val="264820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AD7-4881-9701-E8B27142F06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0.16666666666666666</c:v>
                </c:pt>
                <c:pt idx="1">
                  <c:v>0.33333333333333331</c:v>
                </c:pt>
                <c:pt idx="2">
                  <c:v>0.33333333333333331</c:v>
                </c:pt>
                <c:pt idx="3">
                  <c:v>0.16666666666666666</c:v>
                </c:pt>
              </c:numCache>
            </c:numRef>
          </c:val>
          <c:smooth val="0"/>
          <c:extLst>
            <c:ext xmlns:c16="http://schemas.microsoft.com/office/drawing/2014/chart" uri="{C3380CC4-5D6E-409C-BE32-E72D297353CC}">
              <c16:uniqueId val="{00000002-BAD7-4881-9701-E8B27142F063}"/>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D7-4881-9701-E8B27142F06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AD7-4881-9701-E8B27142F063}"/>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AD7-4881-9701-E8B27142F063}"/>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c:ext xmlns:c16="http://schemas.microsoft.com/office/drawing/2014/chart" uri="{C3380CC4-5D6E-409C-BE32-E72D297353CC}">
              <c16:uniqueId val="{00000007-BAD7-4881-9701-E8B27142F063}"/>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AD7-4881-9701-E8B27142F06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AD7-4881-9701-E8B27142F06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AD7-4881-9701-E8B27142F063}"/>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0.5</c:v>
                </c:pt>
                <c:pt idx="1">
                  <c:v>0.16666666666666666</c:v>
                </c:pt>
                <c:pt idx="2">
                  <c:v>0.33333333333333331</c:v>
                </c:pt>
                <c:pt idx="3">
                  <c:v>0</c:v>
                </c:pt>
              </c:numCache>
            </c:numRef>
          </c:val>
          <c:smooth val="0"/>
          <c:extLst>
            <c:ext xmlns:c16="http://schemas.microsoft.com/office/drawing/2014/chart" uri="{C3380CC4-5D6E-409C-BE32-E72D297353CC}">
              <c16:uniqueId val="{0000000C-BAD7-4881-9701-E8B27142F06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AD7-4881-9701-E8B27142F063}"/>
            </c:ext>
          </c:extLst>
        </c:ser>
        <c:dLbls>
          <c:showLegendKey val="0"/>
          <c:showVal val="0"/>
          <c:showCatName val="0"/>
          <c:showSerName val="0"/>
          <c:showPercent val="0"/>
          <c:showBubbleSize val="0"/>
        </c:dLbls>
        <c:smooth val="0"/>
        <c:axId val="264917376"/>
        <c:axId val="264918912"/>
      </c:lineChart>
      <c:catAx>
        <c:axId val="26491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4918912"/>
        <c:crosses val="autoZero"/>
        <c:auto val="1"/>
        <c:lblAlgn val="ctr"/>
        <c:lblOffset val="100"/>
        <c:noMultiLvlLbl val="0"/>
      </c:catAx>
      <c:valAx>
        <c:axId val="264918912"/>
        <c:scaling>
          <c:orientation val="minMax"/>
        </c:scaling>
        <c:delete val="1"/>
        <c:axPos val="l"/>
        <c:numFmt formatCode="0%" sourceLinked="1"/>
        <c:majorTickMark val="out"/>
        <c:minorTickMark val="none"/>
        <c:tickLblPos val="nextTo"/>
        <c:crossAx val="264917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D0F-4CED-A7E1-CF58C2312A53}"/>
              </c:ext>
            </c:extLst>
          </c:dPt>
          <c:dPt>
            <c:idx val="1"/>
            <c:invertIfNegative val="0"/>
            <c:bubble3D val="0"/>
            <c:spPr>
              <a:solidFill>
                <a:srgbClr val="C00000"/>
              </a:solidFill>
            </c:spPr>
            <c:extLst>
              <c:ext xmlns:c16="http://schemas.microsoft.com/office/drawing/2014/chart" uri="{C3380CC4-5D6E-409C-BE32-E72D297353CC}">
                <c16:uniqueId val="{00000001-CD0F-4CED-A7E1-CF58C2312A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0F-4CED-A7E1-CF58C2312A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0F-4CED-A7E1-CF58C2312A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D0F-4CED-A7E1-CF58C2312A53}"/>
            </c:ext>
          </c:extLst>
        </c:ser>
        <c:dLbls>
          <c:showLegendKey val="0"/>
          <c:showVal val="0"/>
          <c:showCatName val="0"/>
          <c:showSerName val="0"/>
          <c:showPercent val="0"/>
          <c:showBubbleSize val="0"/>
        </c:dLbls>
        <c:gapWidth val="150"/>
        <c:shape val="box"/>
        <c:axId val="264968832"/>
        <c:axId val="264978816"/>
        <c:axId val="0"/>
      </c:bar3DChart>
      <c:catAx>
        <c:axId val="264968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4978816"/>
        <c:crosses val="autoZero"/>
        <c:auto val="1"/>
        <c:lblAlgn val="ctr"/>
        <c:lblOffset val="100"/>
        <c:noMultiLvlLbl val="0"/>
      </c:catAx>
      <c:valAx>
        <c:axId val="264978816"/>
        <c:scaling>
          <c:orientation val="minMax"/>
        </c:scaling>
        <c:delete val="1"/>
        <c:axPos val="l"/>
        <c:numFmt formatCode="0%" sourceLinked="1"/>
        <c:majorTickMark val="out"/>
        <c:minorTickMark val="none"/>
        <c:tickLblPos val="nextTo"/>
        <c:crossAx val="264968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25B-4B74-BB73-DC2AFD6FEF92}"/>
              </c:ext>
            </c:extLst>
          </c:dPt>
          <c:dPt>
            <c:idx val="1"/>
            <c:invertIfNegative val="0"/>
            <c:bubble3D val="0"/>
            <c:spPr>
              <a:solidFill>
                <a:srgbClr val="C00000"/>
              </a:solidFill>
            </c:spPr>
            <c:extLst>
              <c:ext xmlns:c16="http://schemas.microsoft.com/office/drawing/2014/chart" uri="{C3380CC4-5D6E-409C-BE32-E72D297353CC}">
                <c16:uniqueId val="{00000001-925B-4B74-BB73-DC2AFD6FE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5B-4B74-BB73-DC2AFD6FE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5B-4B74-BB73-DC2AFD6FEF92}"/>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25B-4B74-BB73-DC2AFD6FEF92}"/>
            </c:ext>
          </c:extLst>
        </c:ser>
        <c:dLbls>
          <c:showLegendKey val="0"/>
          <c:showVal val="0"/>
          <c:showCatName val="0"/>
          <c:showSerName val="0"/>
          <c:showPercent val="0"/>
          <c:showBubbleSize val="0"/>
        </c:dLbls>
        <c:gapWidth val="150"/>
        <c:shape val="box"/>
        <c:axId val="265011584"/>
        <c:axId val="265013120"/>
        <c:axId val="0"/>
      </c:bar3DChart>
      <c:catAx>
        <c:axId val="265011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5013120"/>
        <c:crosses val="autoZero"/>
        <c:auto val="1"/>
        <c:lblAlgn val="ctr"/>
        <c:lblOffset val="100"/>
        <c:noMultiLvlLbl val="0"/>
      </c:catAx>
      <c:valAx>
        <c:axId val="265013120"/>
        <c:scaling>
          <c:orientation val="minMax"/>
        </c:scaling>
        <c:delete val="1"/>
        <c:axPos val="l"/>
        <c:numFmt formatCode="0%" sourceLinked="1"/>
        <c:majorTickMark val="out"/>
        <c:minorTickMark val="none"/>
        <c:tickLblPos val="nextTo"/>
        <c:crossAx val="265011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4B0-40BE-8221-CCCA556497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4B0-40BE-8221-CCCA556497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4B0-40BE-8221-CCCA5564970C}"/>
            </c:ext>
          </c:extLst>
        </c:ser>
        <c:dLbls>
          <c:showLegendKey val="0"/>
          <c:showVal val="0"/>
          <c:showCatName val="0"/>
          <c:showSerName val="0"/>
          <c:showPercent val="0"/>
          <c:showBubbleSize val="0"/>
        </c:dLbls>
        <c:gapWidth val="150"/>
        <c:shape val="box"/>
        <c:axId val="265060736"/>
        <c:axId val="265062272"/>
        <c:axId val="0"/>
      </c:bar3DChart>
      <c:catAx>
        <c:axId val="265060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5062272"/>
        <c:crosses val="autoZero"/>
        <c:auto val="1"/>
        <c:lblAlgn val="ctr"/>
        <c:lblOffset val="100"/>
        <c:noMultiLvlLbl val="0"/>
      </c:catAx>
      <c:valAx>
        <c:axId val="265062272"/>
        <c:scaling>
          <c:orientation val="minMax"/>
        </c:scaling>
        <c:delete val="1"/>
        <c:axPos val="l"/>
        <c:numFmt formatCode="0%" sourceLinked="1"/>
        <c:majorTickMark val="out"/>
        <c:minorTickMark val="none"/>
        <c:tickLblPos val="nextTo"/>
        <c:crossAx val="265060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2C-40A2-9099-CB9A6AAE6A95}"/>
              </c:ext>
            </c:extLst>
          </c:dPt>
          <c:dPt>
            <c:idx val="1"/>
            <c:invertIfNegative val="0"/>
            <c:bubble3D val="0"/>
            <c:spPr>
              <a:solidFill>
                <a:srgbClr val="C00000"/>
              </a:solidFill>
            </c:spPr>
            <c:extLst>
              <c:ext xmlns:c16="http://schemas.microsoft.com/office/drawing/2014/chart" uri="{C3380CC4-5D6E-409C-BE32-E72D297353CC}">
                <c16:uniqueId val="{00000001-B62C-40A2-9099-CB9A6AAE6A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2C-40A2-9099-CB9A6AAE6A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2C-40A2-9099-CB9A6AAE6A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0.2</c:v>
                </c:pt>
                <c:pt idx="2">
                  <c:v>0</c:v>
                </c:pt>
                <c:pt idx="3">
                  <c:v>0</c:v>
                </c:pt>
              </c:numCache>
            </c:numRef>
          </c:val>
          <c:extLst>
            <c:ext xmlns:c16="http://schemas.microsoft.com/office/drawing/2014/chart" uri="{C3380CC4-5D6E-409C-BE32-E72D297353CC}">
              <c16:uniqueId val="{00000004-B62C-40A2-9099-CB9A6AAE6A95}"/>
            </c:ext>
          </c:extLst>
        </c:ser>
        <c:dLbls>
          <c:showLegendKey val="0"/>
          <c:showVal val="0"/>
          <c:showCatName val="0"/>
          <c:showSerName val="0"/>
          <c:showPercent val="0"/>
          <c:showBubbleSize val="0"/>
        </c:dLbls>
        <c:gapWidth val="150"/>
        <c:shape val="box"/>
        <c:axId val="164200448"/>
        <c:axId val="164201984"/>
        <c:axId val="0"/>
      </c:bar3DChart>
      <c:catAx>
        <c:axId val="16420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01984"/>
        <c:crosses val="autoZero"/>
        <c:auto val="1"/>
        <c:lblAlgn val="ctr"/>
        <c:lblOffset val="100"/>
        <c:noMultiLvlLbl val="0"/>
      </c:catAx>
      <c:valAx>
        <c:axId val="164201984"/>
        <c:scaling>
          <c:orientation val="minMax"/>
        </c:scaling>
        <c:delete val="1"/>
        <c:axPos val="l"/>
        <c:numFmt formatCode="0%" sourceLinked="1"/>
        <c:majorTickMark val="out"/>
        <c:minorTickMark val="none"/>
        <c:tickLblPos val="nextTo"/>
        <c:crossAx val="164200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7BC-41EB-9485-406DDEDFE983}"/>
              </c:ext>
            </c:extLst>
          </c:dPt>
          <c:dPt>
            <c:idx val="1"/>
            <c:invertIfNegative val="0"/>
            <c:bubble3D val="0"/>
            <c:spPr>
              <a:solidFill>
                <a:srgbClr val="C00000"/>
              </a:solidFill>
            </c:spPr>
            <c:extLst>
              <c:ext xmlns:c16="http://schemas.microsoft.com/office/drawing/2014/chart" uri="{C3380CC4-5D6E-409C-BE32-E72D297353CC}">
                <c16:uniqueId val="{00000001-57BC-41EB-9485-406DDEDFE9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C-41EB-9485-406DDEDFE9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C-41EB-9485-406DDEDFE9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7BC-41EB-9485-406DDEDFE983}"/>
            </c:ext>
          </c:extLst>
        </c:ser>
        <c:dLbls>
          <c:showLegendKey val="0"/>
          <c:showVal val="0"/>
          <c:showCatName val="0"/>
          <c:showSerName val="0"/>
          <c:showPercent val="0"/>
          <c:showBubbleSize val="0"/>
        </c:dLbls>
        <c:gapWidth val="150"/>
        <c:shape val="box"/>
        <c:axId val="265090944"/>
        <c:axId val="265092480"/>
        <c:axId val="0"/>
      </c:bar3DChart>
      <c:catAx>
        <c:axId val="265090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5092480"/>
        <c:crosses val="autoZero"/>
        <c:auto val="1"/>
        <c:lblAlgn val="ctr"/>
        <c:lblOffset val="100"/>
        <c:noMultiLvlLbl val="0"/>
      </c:catAx>
      <c:valAx>
        <c:axId val="265092480"/>
        <c:scaling>
          <c:orientation val="minMax"/>
        </c:scaling>
        <c:delete val="1"/>
        <c:axPos val="l"/>
        <c:numFmt formatCode="0%" sourceLinked="1"/>
        <c:majorTickMark val="out"/>
        <c:minorTickMark val="none"/>
        <c:tickLblPos val="nextTo"/>
        <c:crossAx val="265090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D6-40E0-A05B-4E58F1B63240}"/>
              </c:ext>
            </c:extLst>
          </c:dPt>
          <c:dPt>
            <c:idx val="1"/>
            <c:invertIfNegative val="0"/>
            <c:bubble3D val="0"/>
            <c:spPr>
              <a:solidFill>
                <a:srgbClr val="C00000"/>
              </a:solidFill>
            </c:spPr>
            <c:extLst>
              <c:ext xmlns:c16="http://schemas.microsoft.com/office/drawing/2014/chart" uri="{C3380CC4-5D6E-409C-BE32-E72D297353CC}">
                <c16:uniqueId val="{00000001-BFD6-40E0-A05B-4E58F1B63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D6-40E0-A05B-4E58F1B63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D6-40E0-A05B-4E58F1B63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BFD6-40E0-A05B-4E58F1B63240}"/>
            </c:ext>
          </c:extLst>
        </c:ser>
        <c:dLbls>
          <c:showLegendKey val="0"/>
          <c:showVal val="0"/>
          <c:showCatName val="0"/>
          <c:showSerName val="0"/>
          <c:showPercent val="0"/>
          <c:showBubbleSize val="0"/>
        </c:dLbls>
        <c:gapWidth val="150"/>
        <c:shape val="box"/>
        <c:axId val="265340032"/>
        <c:axId val="265341568"/>
        <c:axId val="0"/>
      </c:bar3DChart>
      <c:catAx>
        <c:axId val="26534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341568"/>
        <c:crosses val="autoZero"/>
        <c:auto val="1"/>
        <c:lblAlgn val="ctr"/>
        <c:lblOffset val="100"/>
        <c:noMultiLvlLbl val="0"/>
      </c:catAx>
      <c:valAx>
        <c:axId val="265341568"/>
        <c:scaling>
          <c:orientation val="minMax"/>
        </c:scaling>
        <c:delete val="1"/>
        <c:axPos val="l"/>
        <c:numFmt formatCode="0%" sourceLinked="1"/>
        <c:majorTickMark val="out"/>
        <c:minorTickMark val="none"/>
        <c:tickLblPos val="nextTo"/>
        <c:crossAx val="265340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10-45CC-B77A-FCD065D7CE0E}"/>
              </c:ext>
            </c:extLst>
          </c:dPt>
          <c:dPt>
            <c:idx val="1"/>
            <c:invertIfNegative val="0"/>
            <c:bubble3D val="0"/>
            <c:spPr>
              <a:solidFill>
                <a:srgbClr val="C00000"/>
              </a:solidFill>
            </c:spPr>
            <c:extLst>
              <c:ext xmlns:c16="http://schemas.microsoft.com/office/drawing/2014/chart" uri="{C3380CC4-5D6E-409C-BE32-E72D297353CC}">
                <c16:uniqueId val="{00000001-2B10-45CC-B77A-FCD065D7CE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10-45CC-B77A-FCD065D7CE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10-45CC-B77A-FCD065D7CE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2B10-45CC-B77A-FCD065D7CE0E}"/>
            </c:ext>
          </c:extLst>
        </c:ser>
        <c:dLbls>
          <c:showLegendKey val="0"/>
          <c:showVal val="0"/>
          <c:showCatName val="0"/>
          <c:showSerName val="0"/>
          <c:showPercent val="0"/>
          <c:showBubbleSize val="0"/>
        </c:dLbls>
        <c:gapWidth val="150"/>
        <c:shape val="box"/>
        <c:axId val="265640576"/>
        <c:axId val="265646464"/>
        <c:axId val="0"/>
      </c:bar3DChart>
      <c:catAx>
        <c:axId val="26564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646464"/>
        <c:crosses val="autoZero"/>
        <c:auto val="1"/>
        <c:lblAlgn val="ctr"/>
        <c:lblOffset val="100"/>
        <c:noMultiLvlLbl val="0"/>
      </c:catAx>
      <c:valAx>
        <c:axId val="265646464"/>
        <c:scaling>
          <c:orientation val="minMax"/>
        </c:scaling>
        <c:delete val="1"/>
        <c:axPos val="l"/>
        <c:numFmt formatCode="0%" sourceLinked="1"/>
        <c:majorTickMark val="out"/>
        <c:minorTickMark val="none"/>
        <c:tickLblPos val="nextTo"/>
        <c:crossAx val="265640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10-4A65-899C-40AAAAD3AC7F}"/>
              </c:ext>
            </c:extLst>
          </c:dPt>
          <c:dPt>
            <c:idx val="1"/>
            <c:invertIfNegative val="0"/>
            <c:bubble3D val="0"/>
            <c:spPr>
              <a:solidFill>
                <a:srgbClr val="C00000"/>
              </a:solidFill>
            </c:spPr>
            <c:extLst>
              <c:ext xmlns:c16="http://schemas.microsoft.com/office/drawing/2014/chart" uri="{C3380CC4-5D6E-409C-BE32-E72D297353CC}">
                <c16:uniqueId val="{00000001-E810-4A65-899C-40AAAAD3AC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10-4A65-899C-40AAAAD3AC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10-4A65-899C-40AAAAD3AC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E810-4A65-899C-40AAAAD3AC7F}"/>
            </c:ext>
          </c:extLst>
        </c:ser>
        <c:dLbls>
          <c:showLegendKey val="0"/>
          <c:showVal val="0"/>
          <c:showCatName val="0"/>
          <c:showSerName val="0"/>
          <c:showPercent val="0"/>
          <c:showBubbleSize val="0"/>
        </c:dLbls>
        <c:gapWidth val="150"/>
        <c:shape val="box"/>
        <c:axId val="265691520"/>
        <c:axId val="265693056"/>
        <c:axId val="0"/>
      </c:bar3DChart>
      <c:catAx>
        <c:axId val="26569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693056"/>
        <c:crosses val="autoZero"/>
        <c:auto val="1"/>
        <c:lblAlgn val="ctr"/>
        <c:lblOffset val="100"/>
        <c:noMultiLvlLbl val="0"/>
      </c:catAx>
      <c:valAx>
        <c:axId val="265693056"/>
        <c:scaling>
          <c:orientation val="minMax"/>
        </c:scaling>
        <c:delete val="1"/>
        <c:axPos val="l"/>
        <c:numFmt formatCode="0%" sourceLinked="1"/>
        <c:majorTickMark val="out"/>
        <c:minorTickMark val="none"/>
        <c:tickLblPos val="nextTo"/>
        <c:crossAx val="265691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D6-4B5E-8092-D0165F92CDDA}"/>
              </c:ext>
            </c:extLst>
          </c:dPt>
          <c:dPt>
            <c:idx val="1"/>
            <c:invertIfNegative val="0"/>
            <c:bubble3D val="0"/>
            <c:spPr>
              <a:solidFill>
                <a:srgbClr val="C00000"/>
              </a:solidFill>
            </c:spPr>
            <c:extLst>
              <c:ext xmlns:c16="http://schemas.microsoft.com/office/drawing/2014/chart" uri="{C3380CC4-5D6E-409C-BE32-E72D297353CC}">
                <c16:uniqueId val="{00000001-2DD6-4B5E-8092-D0165F92C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D6-4B5E-8092-D0165F92C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D6-4B5E-8092-D0165F92C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2DD6-4B5E-8092-D0165F92CDDA}"/>
            </c:ext>
          </c:extLst>
        </c:ser>
        <c:dLbls>
          <c:showLegendKey val="0"/>
          <c:showVal val="0"/>
          <c:showCatName val="0"/>
          <c:showSerName val="0"/>
          <c:showPercent val="0"/>
          <c:showBubbleSize val="0"/>
        </c:dLbls>
        <c:gapWidth val="150"/>
        <c:shape val="box"/>
        <c:axId val="265734016"/>
        <c:axId val="265735552"/>
        <c:axId val="0"/>
      </c:bar3DChart>
      <c:catAx>
        <c:axId val="265734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735552"/>
        <c:crosses val="autoZero"/>
        <c:auto val="1"/>
        <c:lblAlgn val="ctr"/>
        <c:lblOffset val="100"/>
        <c:noMultiLvlLbl val="0"/>
      </c:catAx>
      <c:valAx>
        <c:axId val="265735552"/>
        <c:scaling>
          <c:orientation val="minMax"/>
        </c:scaling>
        <c:delete val="1"/>
        <c:axPos val="l"/>
        <c:numFmt formatCode="0%" sourceLinked="1"/>
        <c:majorTickMark val="out"/>
        <c:minorTickMark val="none"/>
        <c:tickLblPos val="nextTo"/>
        <c:crossAx val="265734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7D-4FAA-9D65-B26987B77EC8}"/>
              </c:ext>
            </c:extLst>
          </c:dPt>
          <c:dPt>
            <c:idx val="1"/>
            <c:invertIfNegative val="0"/>
            <c:bubble3D val="0"/>
            <c:spPr>
              <a:solidFill>
                <a:srgbClr val="C00000"/>
              </a:solidFill>
            </c:spPr>
            <c:extLst>
              <c:ext xmlns:c16="http://schemas.microsoft.com/office/drawing/2014/chart" uri="{C3380CC4-5D6E-409C-BE32-E72D297353CC}">
                <c16:uniqueId val="{00000001-CA7D-4FAA-9D65-B26987B77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7D-4FAA-9D65-B26987B77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7D-4FAA-9D65-B26987B77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A7D-4FAA-9D65-B26987B77EC8}"/>
            </c:ext>
          </c:extLst>
        </c:ser>
        <c:dLbls>
          <c:showLegendKey val="0"/>
          <c:showVal val="0"/>
          <c:showCatName val="0"/>
          <c:showSerName val="0"/>
          <c:showPercent val="0"/>
          <c:showBubbleSize val="0"/>
        </c:dLbls>
        <c:gapWidth val="150"/>
        <c:shape val="box"/>
        <c:axId val="265383296"/>
        <c:axId val="265393280"/>
        <c:axId val="0"/>
      </c:bar3DChart>
      <c:catAx>
        <c:axId val="26538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393280"/>
        <c:crosses val="autoZero"/>
        <c:auto val="1"/>
        <c:lblAlgn val="ctr"/>
        <c:lblOffset val="100"/>
        <c:noMultiLvlLbl val="0"/>
      </c:catAx>
      <c:valAx>
        <c:axId val="265393280"/>
        <c:scaling>
          <c:orientation val="minMax"/>
        </c:scaling>
        <c:delete val="1"/>
        <c:axPos val="l"/>
        <c:numFmt formatCode="0%" sourceLinked="1"/>
        <c:majorTickMark val="out"/>
        <c:minorTickMark val="none"/>
        <c:tickLblPos val="nextTo"/>
        <c:crossAx val="26538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89-457C-8CF5-88FB52BCD32B}"/>
              </c:ext>
            </c:extLst>
          </c:dPt>
          <c:dPt>
            <c:idx val="1"/>
            <c:invertIfNegative val="0"/>
            <c:bubble3D val="0"/>
            <c:spPr>
              <a:solidFill>
                <a:srgbClr val="C00000"/>
              </a:solidFill>
            </c:spPr>
            <c:extLst>
              <c:ext xmlns:c16="http://schemas.microsoft.com/office/drawing/2014/chart" uri="{C3380CC4-5D6E-409C-BE32-E72D297353CC}">
                <c16:uniqueId val="{00000001-EE89-457C-8CF5-88FB52BCD3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89-457C-8CF5-88FB52BCD3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89-457C-8CF5-88FB52BCD3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0.7142857142857143</c:v>
                </c:pt>
                <c:pt idx="1">
                  <c:v>0.14285714285714285</c:v>
                </c:pt>
                <c:pt idx="2">
                  <c:v>0.14285714285714285</c:v>
                </c:pt>
                <c:pt idx="3">
                  <c:v>0</c:v>
                </c:pt>
              </c:numCache>
            </c:numRef>
          </c:val>
          <c:extLst>
            <c:ext xmlns:c16="http://schemas.microsoft.com/office/drawing/2014/chart" uri="{C3380CC4-5D6E-409C-BE32-E72D297353CC}">
              <c16:uniqueId val="{00000004-EE89-457C-8CF5-88FB52BCD32B}"/>
            </c:ext>
          </c:extLst>
        </c:ser>
        <c:dLbls>
          <c:showLegendKey val="0"/>
          <c:showVal val="0"/>
          <c:showCatName val="0"/>
          <c:showSerName val="0"/>
          <c:showPercent val="0"/>
          <c:showBubbleSize val="0"/>
        </c:dLbls>
        <c:gapWidth val="150"/>
        <c:shape val="box"/>
        <c:axId val="265430144"/>
        <c:axId val="265431680"/>
        <c:axId val="0"/>
      </c:bar3DChart>
      <c:catAx>
        <c:axId val="26543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431680"/>
        <c:crosses val="autoZero"/>
        <c:auto val="1"/>
        <c:lblAlgn val="ctr"/>
        <c:lblOffset val="100"/>
        <c:noMultiLvlLbl val="0"/>
      </c:catAx>
      <c:valAx>
        <c:axId val="265431680"/>
        <c:scaling>
          <c:orientation val="minMax"/>
        </c:scaling>
        <c:delete val="1"/>
        <c:axPos val="l"/>
        <c:numFmt formatCode="0%" sourceLinked="1"/>
        <c:majorTickMark val="out"/>
        <c:minorTickMark val="none"/>
        <c:tickLblPos val="nextTo"/>
        <c:crossAx val="26543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69-42DF-A5C2-E8F66F562E85}"/>
              </c:ext>
            </c:extLst>
          </c:dPt>
          <c:dPt>
            <c:idx val="1"/>
            <c:invertIfNegative val="0"/>
            <c:bubble3D val="0"/>
            <c:spPr>
              <a:solidFill>
                <a:srgbClr val="C00000"/>
              </a:solidFill>
            </c:spPr>
            <c:extLst>
              <c:ext xmlns:c16="http://schemas.microsoft.com/office/drawing/2014/chart" uri="{C3380CC4-5D6E-409C-BE32-E72D297353CC}">
                <c16:uniqueId val="{00000001-D669-42DF-A5C2-E8F66F562E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69-42DF-A5C2-E8F66F562E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69-42DF-A5C2-E8F66F562E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D669-42DF-A5C2-E8F66F562E85}"/>
            </c:ext>
          </c:extLst>
        </c:ser>
        <c:dLbls>
          <c:showLegendKey val="0"/>
          <c:showVal val="0"/>
          <c:showCatName val="0"/>
          <c:showSerName val="0"/>
          <c:showPercent val="0"/>
          <c:showBubbleSize val="0"/>
        </c:dLbls>
        <c:gapWidth val="150"/>
        <c:shape val="box"/>
        <c:axId val="265480832"/>
        <c:axId val="265556352"/>
        <c:axId val="0"/>
      </c:bar3DChart>
      <c:catAx>
        <c:axId val="26548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556352"/>
        <c:crosses val="autoZero"/>
        <c:auto val="1"/>
        <c:lblAlgn val="ctr"/>
        <c:lblOffset val="100"/>
        <c:noMultiLvlLbl val="0"/>
      </c:catAx>
      <c:valAx>
        <c:axId val="265556352"/>
        <c:scaling>
          <c:orientation val="minMax"/>
        </c:scaling>
        <c:delete val="1"/>
        <c:axPos val="l"/>
        <c:numFmt formatCode="0%" sourceLinked="1"/>
        <c:majorTickMark val="out"/>
        <c:minorTickMark val="none"/>
        <c:tickLblPos val="nextTo"/>
        <c:crossAx val="265480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89-40B3-A3E9-2CD4328B961B}"/>
              </c:ext>
            </c:extLst>
          </c:dPt>
          <c:dPt>
            <c:idx val="1"/>
            <c:invertIfNegative val="0"/>
            <c:bubble3D val="0"/>
            <c:spPr>
              <a:solidFill>
                <a:srgbClr val="C00000"/>
              </a:solidFill>
            </c:spPr>
            <c:extLst>
              <c:ext xmlns:c16="http://schemas.microsoft.com/office/drawing/2014/chart" uri="{C3380CC4-5D6E-409C-BE32-E72D297353CC}">
                <c16:uniqueId val="{00000001-7789-40B3-A3E9-2CD4328B96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89-40B3-A3E9-2CD4328B96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89-40B3-A3E9-2CD4328B96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7789-40B3-A3E9-2CD4328B961B}"/>
            </c:ext>
          </c:extLst>
        </c:ser>
        <c:dLbls>
          <c:showLegendKey val="0"/>
          <c:showVal val="0"/>
          <c:showCatName val="0"/>
          <c:showSerName val="0"/>
          <c:showPercent val="0"/>
          <c:showBubbleSize val="0"/>
        </c:dLbls>
        <c:gapWidth val="150"/>
        <c:shape val="box"/>
        <c:axId val="265580928"/>
        <c:axId val="265582464"/>
        <c:axId val="0"/>
      </c:bar3DChart>
      <c:catAx>
        <c:axId val="265580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582464"/>
        <c:crosses val="autoZero"/>
        <c:auto val="1"/>
        <c:lblAlgn val="ctr"/>
        <c:lblOffset val="100"/>
        <c:noMultiLvlLbl val="0"/>
      </c:catAx>
      <c:valAx>
        <c:axId val="265582464"/>
        <c:scaling>
          <c:orientation val="minMax"/>
        </c:scaling>
        <c:delete val="1"/>
        <c:axPos val="l"/>
        <c:numFmt formatCode="0%" sourceLinked="1"/>
        <c:majorTickMark val="out"/>
        <c:minorTickMark val="none"/>
        <c:tickLblPos val="nextTo"/>
        <c:crossAx val="265580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6D-4807-A1E0-2807D2CE8B6E}"/>
              </c:ext>
            </c:extLst>
          </c:dPt>
          <c:dPt>
            <c:idx val="1"/>
            <c:invertIfNegative val="0"/>
            <c:bubble3D val="0"/>
            <c:spPr>
              <a:solidFill>
                <a:srgbClr val="C00000"/>
              </a:solidFill>
            </c:spPr>
            <c:extLst>
              <c:ext xmlns:c16="http://schemas.microsoft.com/office/drawing/2014/chart" uri="{C3380CC4-5D6E-409C-BE32-E72D297353CC}">
                <c16:uniqueId val="{00000001-046D-4807-A1E0-2807D2CE8B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6D-4807-A1E0-2807D2CE8B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6D-4807-A1E0-2807D2CE8B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0.5</c:v>
                </c:pt>
                <c:pt idx="2">
                  <c:v>0</c:v>
                </c:pt>
                <c:pt idx="3">
                  <c:v>0</c:v>
                </c:pt>
              </c:numCache>
            </c:numRef>
          </c:val>
          <c:extLst>
            <c:ext xmlns:c16="http://schemas.microsoft.com/office/drawing/2014/chart" uri="{C3380CC4-5D6E-409C-BE32-E72D297353CC}">
              <c16:uniqueId val="{00000004-046D-4807-A1E0-2807D2CE8B6E}"/>
            </c:ext>
          </c:extLst>
        </c:ser>
        <c:dLbls>
          <c:showLegendKey val="0"/>
          <c:showVal val="0"/>
          <c:showCatName val="0"/>
          <c:showSerName val="0"/>
          <c:showPercent val="0"/>
          <c:showBubbleSize val="0"/>
        </c:dLbls>
        <c:gapWidth val="150"/>
        <c:shape val="box"/>
        <c:axId val="265750400"/>
        <c:axId val="265751936"/>
        <c:axId val="0"/>
      </c:bar3DChart>
      <c:catAx>
        <c:axId val="26575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751936"/>
        <c:crosses val="autoZero"/>
        <c:auto val="1"/>
        <c:lblAlgn val="ctr"/>
        <c:lblOffset val="100"/>
        <c:noMultiLvlLbl val="0"/>
      </c:catAx>
      <c:valAx>
        <c:axId val="265751936"/>
        <c:scaling>
          <c:orientation val="minMax"/>
        </c:scaling>
        <c:delete val="1"/>
        <c:axPos val="l"/>
        <c:numFmt formatCode="0%" sourceLinked="1"/>
        <c:majorTickMark val="out"/>
        <c:minorTickMark val="none"/>
        <c:tickLblPos val="nextTo"/>
        <c:crossAx val="26575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A2-481E-BF4F-FD757800D982}"/>
              </c:ext>
            </c:extLst>
          </c:dPt>
          <c:dPt>
            <c:idx val="1"/>
            <c:invertIfNegative val="0"/>
            <c:bubble3D val="0"/>
            <c:spPr>
              <a:solidFill>
                <a:srgbClr val="C00000"/>
              </a:solidFill>
            </c:spPr>
            <c:extLst>
              <c:ext xmlns:c16="http://schemas.microsoft.com/office/drawing/2014/chart" uri="{C3380CC4-5D6E-409C-BE32-E72D297353CC}">
                <c16:uniqueId val="{00000001-53A2-481E-BF4F-FD757800D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A2-481E-BF4F-FD757800D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A2-481E-BF4F-FD757800D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extLst>
            <c:ext xmlns:c16="http://schemas.microsoft.com/office/drawing/2014/chart" uri="{C3380CC4-5D6E-409C-BE32-E72D297353CC}">
              <c16:uniqueId val="{00000004-53A2-481E-BF4F-FD757800D982}"/>
            </c:ext>
          </c:extLst>
        </c:ser>
        <c:dLbls>
          <c:showLegendKey val="0"/>
          <c:showVal val="0"/>
          <c:showCatName val="0"/>
          <c:showSerName val="0"/>
          <c:showPercent val="0"/>
          <c:showBubbleSize val="0"/>
        </c:dLbls>
        <c:gapWidth val="150"/>
        <c:shape val="box"/>
        <c:axId val="164239616"/>
        <c:axId val="164245504"/>
        <c:axId val="0"/>
      </c:bar3DChart>
      <c:catAx>
        <c:axId val="1642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45504"/>
        <c:crosses val="autoZero"/>
        <c:auto val="1"/>
        <c:lblAlgn val="ctr"/>
        <c:lblOffset val="100"/>
        <c:noMultiLvlLbl val="0"/>
      </c:catAx>
      <c:valAx>
        <c:axId val="164245504"/>
        <c:scaling>
          <c:orientation val="minMax"/>
        </c:scaling>
        <c:delete val="1"/>
        <c:axPos val="l"/>
        <c:numFmt formatCode="0%" sourceLinked="1"/>
        <c:majorTickMark val="out"/>
        <c:minorTickMark val="none"/>
        <c:tickLblPos val="nextTo"/>
        <c:crossAx val="1642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D9B9-44BF-9EC1-049B5335DA1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D4D-48B6-BE2D-53030B22EF6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D4D-48B6-BE2D-53030B22EF6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D9B9-44BF-9EC1-049B5335DA1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D4D-48B6-BE2D-53030B22EF6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D4D-48B6-BE2D-53030B22EF6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D9B9-44BF-9EC1-049B5335DA15}"/>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B9-44BF-9EC1-049B5335DA15}"/>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B9-44BF-9EC1-049B5335DA15}"/>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B9-44BF-9EC1-049B5335DA15}"/>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D9B9-44BF-9EC1-049B5335DA15}"/>
            </c:ext>
          </c:extLst>
        </c:ser>
        <c:dLbls>
          <c:showLegendKey val="0"/>
          <c:showVal val="0"/>
          <c:showCatName val="0"/>
          <c:showSerName val="0"/>
          <c:showPercent val="0"/>
          <c:showBubbleSize val="0"/>
        </c:dLbls>
        <c:smooth val="0"/>
        <c:axId val="265853952"/>
        <c:axId val="265855744"/>
      </c:lineChart>
      <c:catAx>
        <c:axId val="265853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5855744"/>
        <c:crosses val="autoZero"/>
        <c:auto val="1"/>
        <c:lblAlgn val="ctr"/>
        <c:lblOffset val="100"/>
        <c:noMultiLvlLbl val="0"/>
      </c:catAx>
      <c:valAx>
        <c:axId val="265855744"/>
        <c:scaling>
          <c:orientation val="minMax"/>
        </c:scaling>
        <c:delete val="1"/>
        <c:axPos val="l"/>
        <c:numFmt formatCode="0%" sourceLinked="1"/>
        <c:majorTickMark val="out"/>
        <c:minorTickMark val="none"/>
        <c:tickLblPos val="nextTo"/>
        <c:crossAx val="265853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42-407B-8ACE-7188CE6CBB4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2-7542-407B-8ACE-7188CE6CBB4A}"/>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42-407B-8ACE-7188CE6CBB4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42-407B-8ACE-7188CE6CBB4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42-407B-8ACE-7188CE6CBB4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7542-407B-8ACE-7188CE6CBB4A}"/>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542-407B-8ACE-7188CE6CBB4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42-407B-8ACE-7188CE6CBB4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542-407B-8ACE-7188CE6CBB4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7542-407B-8ACE-7188CE6CBB4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542-407B-8ACE-7188CE6CBB4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542-407B-8ACE-7188CE6CBB4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542-407B-8ACE-7188CE6CBB4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542-407B-8ACE-7188CE6CBB4A}"/>
            </c:ext>
          </c:extLst>
        </c:ser>
        <c:dLbls>
          <c:showLegendKey val="0"/>
          <c:showVal val="0"/>
          <c:showCatName val="0"/>
          <c:showSerName val="0"/>
          <c:showPercent val="0"/>
          <c:showBubbleSize val="0"/>
        </c:dLbls>
        <c:smooth val="0"/>
        <c:axId val="266032640"/>
        <c:axId val="266034176"/>
      </c:lineChart>
      <c:catAx>
        <c:axId val="266032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6034176"/>
        <c:crosses val="autoZero"/>
        <c:auto val="1"/>
        <c:lblAlgn val="ctr"/>
        <c:lblOffset val="100"/>
        <c:noMultiLvlLbl val="0"/>
      </c:catAx>
      <c:valAx>
        <c:axId val="266034176"/>
        <c:scaling>
          <c:orientation val="minMax"/>
        </c:scaling>
        <c:delete val="1"/>
        <c:axPos val="l"/>
        <c:numFmt formatCode="0%" sourceLinked="1"/>
        <c:majorTickMark val="out"/>
        <c:minorTickMark val="none"/>
        <c:tickLblPos val="nextTo"/>
        <c:crossAx val="266032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6ACF-4471-A564-8020101294F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A0-4E31-A4BC-44CD566743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A0-4E31-A4BC-44CD566743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6ACF-4471-A564-8020101294F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4A0-4E31-A4BC-44CD566743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A0-4E31-A4BC-44CD566743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6ACF-4471-A564-8020101294F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ACF-4471-A564-8020101294F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ACF-4471-A564-8020101294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6ACF-4471-A564-8020101294FD}"/>
            </c:ext>
          </c:extLst>
        </c:ser>
        <c:dLbls>
          <c:showLegendKey val="0"/>
          <c:showVal val="0"/>
          <c:showCatName val="0"/>
          <c:showSerName val="0"/>
          <c:showPercent val="0"/>
          <c:showBubbleSize val="0"/>
        </c:dLbls>
        <c:smooth val="0"/>
        <c:axId val="266111232"/>
        <c:axId val="266129408"/>
      </c:lineChart>
      <c:catAx>
        <c:axId val="266111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6129408"/>
        <c:crosses val="autoZero"/>
        <c:auto val="1"/>
        <c:lblAlgn val="ctr"/>
        <c:lblOffset val="100"/>
        <c:noMultiLvlLbl val="0"/>
      </c:catAx>
      <c:valAx>
        <c:axId val="266129408"/>
        <c:scaling>
          <c:orientation val="minMax"/>
        </c:scaling>
        <c:delete val="1"/>
        <c:axPos val="l"/>
        <c:numFmt formatCode="0%" sourceLinked="1"/>
        <c:majorTickMark val="out"/>
        <c:minorTickMark val="none"/>
        <c:tickLblPos val="nextTo"/>
        <c:crossAx val="2661112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3C-434C-9831-FCF1E438FE50}"/>
              </c:ext>
            </c:extLst>
          </c:dPt>
          <c:dPt>
            <c:idx val="1"/>
            <c:invertIfNegative val="0"/>
            <c:bubble3D val="0"/>
            <c:spPr>
              <a:solidFill>
                <a:srgbClr val="C00000"/>
              </a:solidFill>
            </c:spPr>
            <c:extLst>
              <c:ext xmlns:c16="http://schemas.microsoft.com/office/drawing/2014/chart" uri="{C3380CC4-5D6E-409C-BE32-E72D297353CC}">
                <c16:uniqueId val="{00000001-843C-434C-9831-FCF1E438FE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3C-434C-9831-FCF1E438FE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3C-434C-9831-FCF1E438FE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0.7</c:v>
                </c:pt>
                <c:pt idx="1">
                  <c:v>0.3</c:v>
                </c:pt>
                <c:pt idx="2">
                  <c:v>0</c:v>
                </c:pt>
                <c:pt idx="3">
                  <c:v>0</c:v>
                </c:pt>
              </c:numCache>
            </c:numRef>
          </c:val>
          <c:extLst>
            <c:ext xmlns:c16="http://schemas.microsoft.com/office/drawing/2014/chart" uri="{C3380CC4-5D6E-409C-BE32-E72D297353CC}">
              <c16:uniqueId val="{00000004-843C-434C-9831-FCF1E438FE50}"/>
            </c:ext>
          </c:extLst>
        </c:ser>
        <c:dLbls>
          <c:showLegendKey val="0"/>
          <c:showVal val="0"/>
          <c:showCatName val="0"/>
          <c:showSerName val="0"/>
          <c:showPercent val="0"/>
          <c:showBubbleSize val="0"/>
        </c:dLbls>
        <c:gapWidth val="150"/>
        <c:shape val="box"/>
        <c:axId val="266166656"/>
        <c:axId val="266168192"/>
        <c:axId val="0"/>
      </c:bar3DChart>
      <c:catAx>
        <c:axId val="26616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168192"/>
        <c:crosses val="autoZero"/>
        <c:auto val="1"/>
        <c:lblAlgn val="ctr"/>
        <c:lblOffset val="100"/>
        <c:noMultiLvlLbl val="0"/>
      </c:catAx>
      <c:valAx>
        <c:axId val="266168192"/>
        <c:scaling>
          <c:orientation val="minMax"/>
        </c:scaling>
        <c:delete val="1"/>
        <c:axPos val="l"/>
        <c:numFmt formatCode="0%" sourceLinked="1"/>
        <c:majorTickMark val="out"/>
        <c:minorTickMark val="none"/>
        <c:tickLblPos val="nextTo"/>
        <c:crossAx val="266166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CD-47EC-B9EE-E8461B3729C0}"/>
              </c:ext>
            </c:extLst>
          </c:dPt>
          <c:dPt>
            <c:idx val="1"/>
            <c:invertIfNegative val="0"/>
            <c:bubble3D val="0"/>
            <c:spPr>
              <a:solidFill>
                <a:srgbClr val="C00000"/>
              </a:solidFill>
            </c:spPr>
            <c:extLst>
              <c:ext xmlns:c16="http://schemas.microsoft.com/office/drawing/2014/chart" uri="{C3380CC4-5D6E-409C-BE32-E72D297353CC}">
                <c16:uniqueId val="{00000001-2ACD-47EC-B9EE-E8461B3729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CD-47EC-B9EE-E8461B3729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CD-47EC-B9EE-E8461B3729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extLst>
            <c:ext xmlns:c16="http://schemas.microsoft.com/office/drawing/2014/chart" uri="{C3380CC4-5D6E-409C-BE32-E72D297353CC}">
              <c16:uniqueId val="{00000004-2ACD-47EC-B9EE-E8461B3729C0}"/>
            </c:ext>
          </c:extLst>
        </c:ser>
        <c:dLbls>
          <c:showLegendKey val="0"/>
          <c:showVal val="0"/>
          <c:showCatName val="0"/>
          <c:showSerName val="0"/>
          <c:showPercent val="0"/>
          <c:showBubbleSize val="0"/>
        </c:dLbls>
        <c:gapWidth val="150"/>
        <c:shape val="box"/>
        <c:axId val="266479488"/>
        <c:axId val="266481024"/>
        <c:axId val="0"/>
      </c:bar3DChart>
      <c:catAx>
        <c:axId val="26647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481024"/>
        <c:crosses val="autoZero"/>
        <c:auto val="1"/>
        <c:lblAlgn val="ctr"/>
        <c:lblOffset val="100"/>
        <c:noMultiLvlLbl val="0"/>
      </c:catAx>
      <c:valAx>
        <c:axId val="266481024"/>
        <c:scaling>
          <c:orientation val="minMax"/>
        </c:scaling>
        <c:delete val="1"/>
        <c:axPos val="l"/>
        <c:numFmt formatCode="0%" sourceLinked="1"/>
        <c:majorTickMark val="out"/>
        <c:minorTickMark val="none"/>
        <c:tickLblPos val="nextTo"/>
        <c:crossAx val="266479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EA-4E3D-BE7B-69FDDBE31BAE}"/>
              </c:ext>
            </c:extLst>
          </c:dPt>
          <c:dPt>
            <c:idx val="1"/>
            <c:invertIfNegative val="0"/>
            <c:bubble3D val="0"/>
            <c:spPr>
              <a:solidFill>
                <a:srgbClr val="C00000"/>
              </a:solidFill>
            </c:spPr>
            <c:extLst>
              <c:ext xmlns:c16="http://schemas.microsoft.com/office/drawing/2014/chart" uri="{C3380CC4-5D6E-409C-BE32-E72D297353CC}">
                <c16:uniqueId val="{00000001-71EA-4E3D-BE7B-69FDDBE31B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EA-4E3D-BE7B-69FDDBE31B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EA-4E3D-BE7B-69FDDBE31B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extLst>
            <c:ext xmlns:c16="http://schemas.microsoft.com/office/drawing/2014/chart" uri="{C3380CC4-5D6E-409C-BE32-E72D297353CC}">
              <c16:uniqueId val="{00000004-71EA-4E3D-BE7B-69FDDBE31BAE}"/>
            </c:ext>
          </c:extLst>
        </c:ser>
        <c:dLbls>
          <c:showLegendKey val="0"/>
          <c:showVal val="0"/>
          <c:showCatName val="0"/>
          <c:showSerName val="0"/>
          <c:showPercent val="0"/>
          <c:showBubbleSize val="0"/>
        </c:dLbls>
        <c:gapWidth val="150"/>
        <c:shape val="box"/>
        <c:axId val="266513792"/>
        <c:axId val="266515584"/>
        <c:axId val="0"/>
      </c:bar3DChart>
      <c:catAx>
        <c:axId val="26651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515584"/>
        <c:crosses val="autoZero"/>
        <c:auto val="1"/>
        <c:lblAlgn val="ctr"/>
        <c:lblOffset val="100"/>
        <c:noMultiLvlLbl val="0"/>
      </c:catAx>
      <c:valAx>
        <c:axId val="266515584"/>
        <c:scaling>
          <c:orientation val="minMax"/>
        </c:scaling>
        <c:delete val="1"/>
        <c:axPos val="l"/>
        <c:numFmt formatCode="0%" sourceLinked="1"/>
        <c:majorTickMark val="out"/>
        <c:minorTickMark val="none"/>
        <c:tickLblPos val="nextTo"/>
        <c:crossAx val="266513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9E0-4EF8-B396-0A61E8F20AB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E1-4631-AF57-E76323C4CDD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E1-4631-AF57-E76323C4CDD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smooth val="0"/>
          <c:extLst>
            <c:ext xmlns:c16="http://schemas.microsoft.com/office/drawing/2014/chart" uri="{C3380CC4-5D6E-409C-BE32-E72D297353CC}">
              <c16:uniqueId val="{00000007-B9E0-4EF8-B396-0A61E8F20AB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E1-4631-AF57-E76323C4CDD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E1-4631-AF57-E76323C4CDD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B9E0-4EF8-B396-0A61E8F20ABF}"/>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E0-4EF8-B396-0A61E8F20AB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E0-4EF8-B396-0A61E8F20AB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E0-4EF8-B396-0A61E8F20AB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E0-4EF8-B396-0A61E8F20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E0-4EF8-B396-0A61E8F20ABF}"/>
            </c:ext>
          </c:extLst>
        </c:ser>
        <c:dLbls>
          <c:showLegendKey val="0"/>
          <c:showVal val="0"/>
          <c:showCatName val="0"/>
          <c:showSerName val="0"/>
          <c:showPercent val="0"/>
          <c:showBubbleSize val="0"/>
        </c:dLbls>
        <c:smooth val="0"/>
        <c:axId val="266274304"/>
        <c:axId val="266275840"/>
      </c:lineChart>
      <c:catAx>
        <c:axId val="26627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6275840"/>
        <c:crosses val="autoZero"/>
        <c:auto val="1"/>
        <c:lblAlgn val="ctr"/>
        <c:lblOffset val="100"/>
        <c:noMultiLvlLbl val="0"/>
      </c:catAx>
      <c:valAx>
        <c:axId val="266275840"/>
        <c:scaling>
          <c:orientation val="minMax"/>
        </c:scaling>
        <c:delete val="1"/>
        <c:axPos val="l"/>
        <c:numFmt formatCode="0%" sourceLinked="1"/>
        <c:majorTickMark val="out"/>
        <c:minorTickMark val="none"/>
        <c:tickLblPos val="nextTo"/>
        <c:crossAx val="2662743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7-445A-9937-1D928BB4E175}"/>
              </c:ext>
            </c:extLst>
          </c:dPt>
          <c:dPt>
            <c:idx val="1"/>
            <c:invertIfNegative val="0"/>
            <c:bubble3D val="0"/>
            <c:spPr>
              <a:solidFill>
                <a:srgbClr val="C00000"/>
              </a:solidFill>
            </c:spPr>
            <c:extLst>
              <c:ext xmlns:c16="http://schemas.microsoft.com/office/drawing/2014/chart" uri="{C3380CC4-5D6E-409C-BE32-E72D297353CC}">
                <c16:uniqueId val="{00000001-CA27-445A-9937-1D928BB4E1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7-445A-9937-1D928BB4E1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7-445A-9937-1D928BB4E1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A27-445A-9937-1D928BB4E175}"/>
            </c:ext>
          </c:extLst>
        </c:ser>
        <c:dLbls>
          <c:showLegendKey val="0"/>
          <c:showVal val="0"/>
          <c:showCatName val="0"/>
          <c:showSerName val="0"/>
          <c:showPercent val="0"/>
          <c:showBubbleSize val="0"/>
        </c:dLbls>
        <c:gapWidth val="150"/>
        <c:shape val="box"/>
        <c:axId val="266317184"/>
        <c:axId val="266323072"/>
        <c:axId val="0"/>
      </c:bar3DChart>
      <c:catAx>
        <c:axId val="266317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323072"/>
        <c:crosses val="autoZero"/>
        <c:auto val="1"/>
        <c:lblAlgn val="ctr"/>
        <c:lblOffset val="100"/>
        <c:noMultiLvlLbl val="0"/>
      </c:catAx>
      <c:valAx>
        <c:axId val="266323072"/>
        <c:scaling>
          <c:orientation val="minMax"/>
        </c:scaling>
        <c:delete val="1"/>
        <c:axPos val="l"/>
        <c:numFmt formatCode="0%" sourceLinked="1"/>
        <c:majorTickMark val="out"/>
        <c:minorTickMark val="none"/>
        <c:tickLblPos val="nextTo"/>
        <c:crossAx val="266317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26-4BF1-8C27-DF4CFC68BA25}"/>
              </c:ext>
            </c:extLst>
          </c:dPt>
          <c:dPt>
            <c:idx val="1"/>
            <c:invertIfNegative val="0"/>
            <c:bubble3D val="0"/>
            <c:spPr>
              <a:solidFill>
                <a:srgbClr val="C00000"/>
              </a:solidFill>
            </c:spPr>
            <c:extLst>
              <c:ext xmlns:c16="http://schemas.microsoft.com/office/drawing/2014/chart" uri="{C3380CC4-5D6E-409C-BE32-E72D297353CC}">
                <c16:uniqueId val="{00000001-D826-4BF1-8C27-DF4CFC68BA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26-4BF1-8C27-DF4CFC68BA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26-4BF1-8C27-DF4CFC68BA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826-4BF1-8C27-DF4CFC68BA25}"/>
            </c:ext>
          </c:extLst>
        </c:ser>
        <c:dLbls>
          <c:showLegendKey val="0"/>
          <c:showVal val="0"/>
          <c:showCatName val="0"/>
          <c:showSerName val="0"/>
          <c:showPercent val="0"/>
          <c:showBubbleSize val="0"/>
        </c:dLbls>
        <c:gapWidth val="150"/>
        <c:shape val="box"/>
        <c:axId val="266568832"/>
        <c:axId val="266570368"/>
        <c:axId val="0"/>
      </c:bar3DChart>
      <c:catAx>
        <c:axId val="26656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570368"/>
        <c:crosses val="autoZero"/>
        <c:auto val="1"/>
        <c:lblAlgn val="ctr"/>
        <c:lblOffset val="100"/>
        <c:noMultiLvlLbl val="0"/>
      </c:catAx>
      <c:valAx>
        <c:axId val="266570368"/>
        <c:scaling>
          <c:orientation val="minMax"/>
        </c:scaling>
        <c:delete val="1"/>
        <c:axPos val="l"/>
        <c:numFmt formatCode="0%" sourceLinked="1"/>
        <c:majorTickMark val="out"/>
        <c:minorTickMark val="none"/>
        <c:tickLblPos val="nextTo"/>
        <c:crossAx val="266568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7B-474D-A262-2FF017EBDFBA}"/>
              </c:ext>
            </c:extLst>
          </c:dPt>
          <c:dPt>
            <c:idx val="1"/>
            <c:invertIfNegative val="0"/>
            <c:bubble3D val="0"/>
            <c:spPr>
              <a:solidFill>
                <a:srgbClr val="C00000"/>
              </a:solidFill>
            </c:spPr>
            <c:extLst>
              <c:ext xmlns:c16="http://schemas.microsoft.com/office/drawing/2014/chart" uri="{C3380CC4-5D6E-409C-BE32-E72D297353CC}">
                <c16:uniqueId val="{00000001-607B-474D-A262-2FF017EBDF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7B-474D-A262-2FF017EBDF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7B-474D-A262-2FF017EBDF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607B-474D-A262-2FF017EBDFBA}"/>
            </c:ext>
          </c:extLst>
        </c:ser>
        <c:dLbls>
          <c:showLegendKey val="0"/>
          <c:showVal val="0"/>
          <c:showCatName val="0"/>
          <c:showSerName val="0"/>
          <c:showPercent val="0"/>
          <c:showBubbleSize val="0"/>
        </c:dLbls>
        <c:gapWidth val="150"/>
        <c:shape val="box"/>
        <c:axId val="266599040"/>
        <c:axId val="266875264"/>
        <c:axId val="0"/>
      </c:bar3DChart>
      <c:catAx>
        <c:axId val="26659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6875264"/>
        <c:crosses val="autoZero"/>
        <c:auto val="1"/>
        <c:lblAlgn val="ctr"/>
        <c:lblOffset val="100"/>
        <c:noMultiLvlLbl val="0"/>
      </c:catAx>
      <c:valAx>
        <c:axId val="266875264"/>
        <c:scaling>
          <c:orientation val="minMax"/>
        </c:scaling>
        <c:delete val="1"/>
        <c:axPos val="l"/>
        <c:numFmt formatCode="0%" sourceLinked="1"/>
        <c:majorTickMark val="out"/>
        <c:minorTickMark val="none"/>
        <c:tickLblPos val="nextTo"/>
        <c:crossAx val="266599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3E-441E-BC67-DDFF0C82BB9F}"/>
              </c:ext>
            </c:extLst>
          </c:dPt>
          <c:dPt>
            <c:idx val="1"/>
            <c:invertIfNegative val="0"/>
            <c:bubble3D val="0"/>
            <c:spPr>
              <a:solidFill>
                <a:srgbClr val="C00000"/>
              </a:solidFill>
            </c:spPr>
            <c:extLst>
              <c:ext xmlns:c16="http://schemas.microsoft.com/office/drawing/2014/chart" uri="{C3380CC4-5D6E-409C-BE32-E72D297353CC}">
                <c16:uniqueId val="{00000001-993E-441E-BC67-DDFF0C82B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3E-441E-BC67-DDFF0C82B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3E-441E-BC67-DDFF0C82B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0.375</c:v>
                </c:pt>
                <c:pt idx="1">
                  <c:v>0.625</c:v>
                </c:pt>
                <c:pt idx="2">
                  <c:v>0</c:v>
                </c:pt>
                <c:pt idx="3">
                  <c:v>0</c:v>
                </c:pt>
              </c:numCache>
            </c:numRef>
          </c:val>
          <c:extLst>
            <c:ext xmlns:c16="http://schemas.microsoft.com/office/drawing/2014/chart" uri="{C3380CC4-5D6E-409C-BE32-E72D297353CC}">
              <c16:uniqueId val="{00000004-993E-441E-BC67-DDFF0C82BB9F}"/>
            </c:ext>
          </c:extLst>
        </c:ser>
        <c:dLbls>
          <c:showLegendKey val="0"/>
          <c:showVal val="0"/>
          <c:showCatName val="0"/>
          <c:showSerName val="0"/>
          <c:showPercent val="0"/>
          <c:showBubbleSize val="0"/>
        </c:dLbls>
        <c:gapWidth val="150"/>
        <c:shape val="box"/>
        <c:axId val="164290560"/>
        <c:axId val="164292096"/>
        <c:axId val="0"/>
      </c:bar3DChart>
      <c:catAx>
        <c:axId val="164290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292096"/>
        <c:crosses val="autoZero"/>
        <c:auto val="1"/>
        <c:lblAlgn val="ctr"/>
        <c:lblOffset val="100"/>
        <c:noMultiLvlLbl val="0"/>
      </c:catAx>
      <c:valAx>
        <c:axId val="164292096"/>
        <c:scaling>
          <c:orientation val="minMax"/>
        </c:scaling>
        <c:delete val="1"/>
        <c:axPos val="l"/>
        <c:numFmt formatCode="0%" sourceLinked="1"/>
        <c:majorTickMark val="out"/>
        <c:minorTickMark val="none"/>
        <c:tickLblPos val="nextTo"/>
        <c:crossAx val="164290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8A02-4F5D-B0C9-3BA01646D24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57-4E15-9584-8E5DE77B32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57-4E15-9584-8E5DE77B32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02-4F5D-B0C9-3BA01646D24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57-4E15-9584-8E5DE77B32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57-4E15-9584-8E5DE77B32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8A02-4F5D-B0C9-3BA01646D24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02-4F5D-B0C9-3BA01646D24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02-4F5D-B0C9-3BA01646D24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02-4F5D-B0C9-3BA01646D24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02-4F5D-B0C9-3BA01646D2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02-4F5D-B0C9-3BA01646D24F}"/>
            </c:ext>
          </c:extLst>
        </c:ser>
        <c:dLbls>
          <c:showLegendKey val="0"/>
          <c:showVal val="0"/>
          <c:showCatName val="0"/>
          <c:showSerName val="0"/>
          <c:showPercent val="0"/>
          <c:showBubbleSize val="0"/>
        </c:dLbls>
        <c:smooth val="0"/>
        <c:axId val="266695808"/>
        <c:axId val="266697344"/>
      </c:lineChart>
      <c:catAx>
        <c:axId val="266695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6697344"/>
        <c:crosses val="autoZero"/>
        <c:auto val="1"/>
        <c:lblAlgn val="ctr"/>
        <c:lblOffset val="100"/>
        <c:noMultiLvlLbl val="0"/>
      </c:catAx>
      <c:valAx>
        <c:axId val="266697344"/>
        <c:scaling>
          <c:orientation val="minMax"/>
        </c:scaling>
        <c:delete val="1"/>
        <c:axPos val="l"/>
        <c:numFmt formatCode="0%" sourceLinked="1"/>
        <c:majorTickMark val="out"/>
        <c:minorTickMark val="none"/>
        <c:tickLblPos val="nextTo"/>
        <c:crossAx val="266695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941-4227-8435-C5BC967D34C1}"/>
              </c:ext>
            </c:extLst>
          </c:dPt>
          <c:dPt>
            <c:idx val="1"/>
            <c:invertIfNegative val="0"/>
            <c:bubble3D val="0"/>
            <c:spPr>
              <a:solidFill>
                <a:srgbClr val="C00000"/>
              </a:solidFill>
            </c:spPr>
            <c:extLst>
              <c:ext xmlns:c16="http://schemas.microsoft.com/office/drawing/2014/chart" uri="{C3380CC4-5D6E-409C-BE32-E72D297353CC}">
                <c16:uniqueId val="{00000001-5941-4227-8435-C5BC967D34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41-4227-8435-C5BC967D34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41-4227-8435-C5BC967D34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941-4227-8435-C5BC967D34C1}"/>
            </c:ext>
          </c:extLst>
        </c:ser>
        <c:dLbls>
          <c:showLegendKey val="0"/>
          <c:showVal val="0"/>
          <c:showCatName val="0"/>
          <c:showSerName val="0"/>
          <c:showPercent val="0"/>
          <c:showBubbleSize val="0"/>
        </c:dLbls>
        <c:gapWidth val="150"/>
        <c:shape val="box"/>
        <c:axId val="266759168"/>
        <c:axId val="266760960"/>
        <c:axId val="0"/>
      </c:bar3DChart>
      <c:catAx>
        <c:axId val="266759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6760960"/>
        <c:crosses val="autoZero"/>
        <c:auto val="1"/>
        <c:lblAlgn val="ctr"/>
        <c:lblOffset val="100"/>
        <c:noMultiLvlLbl val="0"/>
      </c:catAx>
      <c:valAx>
        <c:axId val="266760960"/>
        <c:scaling>
          <c:orientation val="minMax"/>
        </c:scaling>
        <c:delete val="1"/>
        <c:axPos val="l"/>
        <c:numFmt formatCode="0%" sourceLinked="1"/>
        <c:majorTickMark val="out"/>
        <c:minorTickMark val="none"/>
        <c:tickLblPos val="nextTo"/>
        <c:crossAx val="266759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133-4614-8DA3-7BFA75F4A861}"/>
              </c:ext>
            </c:extLst>
          </c:dPt>
          <c:dPt>
            <c:idx val="1"/>
            <c:invertIfNegative val="0"/>
            <c:bubble3D val="0"/>
            <c:spPr>
              <a:solidFill>
                <a:srgbClr val="C00000"/>
              </a:solidFill>
            </c:spPr>
            <c:extLst>
              <c:ext xmlns:c16="http://schemas.microsoft.com/office/drawing/2014/chart" uri="{C3380CC4-5D6E-409C-BE32-E72D297353CC}">
                <c16:uniqueId val="{00000001-6133-4614-8DA3-7BFA75F4A8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33-4614-8DA3-7BFA75F4A8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33-4614-8DA3-7BFA75F4A8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133-4614-8DA3-7BFA75F4A861}"/>
            </c:ext>
          </c:extLst>
        </c:ser>
        <c:dLbls>
          <c:showLegendKey val="0"/>
          <c:showVal val="0"/>
          <c:showCatName val="0"/>
          <c:showSerName val="0"/>
          <c:showPercent val="0"/>
          <c:showBubbleSize val="0"/>
        </c:dLbls>
        <c:gapWidth val="150"/>
        <c:shape val="box"/>
        <c:axId val="266941184"/>
        <c:axId val="266942720"/>
        <c:axId val="0"/>
      </c:bar3DChart>
      <c:catAx>
        <c:axId val="266941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6942720"/>
        <c:crosses val="autoZero"/>
        <c:auto val="1"/>
        <c:lblAlgn val="ctr"/>
        <c:lblOffset val="100"/>
        <c:noMultiLvlLbl val="0"/>
      </c:catAx>
      <c:valAx>
        <c:axId val="266942720"/>
        <c:scaling>
          <c:orientation val="minMax"/>
        </c:scaling>
        <c:delete val="1"/>
        <c:axPos val="l"/>
        <c:numFmt formatCode="0%" sourceLinked="1"/>
        <c:majorTickMark val="out"/>
        <c:minorTickMark val="none"/>
        <c:tickLblPos val="nextTo"/>
        <c:crossAx val="266941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999-498A-A1F7-9217B1BB84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999-498A-A1F7-9217B1BB84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999-498A-A1F7-9217B1BB8410}"/>
            </c:ext>
          </c:extLst>
        </c:ser>
        <c:dLbls>
          <c:showLegendKey val="0"/>
          <c:showVal val="0"/>
          <c:showCatName val="0"/>
          <c:showSerName val="0"/>
          <c:showPercent val="0"/>
          <c:showBubbleSize val="0"/>
        </c:dLbls>
        <c:gapWidth val="150"/>
        <c:shape val="box"/>
        <c:axId val="266978048"/>
        <c:axId val="266979584"/>
        <c:axId val="0"/>
      </c:bar3DChart>
      <c:catAx>
        <c:axId val="266978048"/>
        <c:scaling>
          <c:orientation val="minMax"/>
        </c:scaling>
        <c:delete val="1"/>
        <c:axPos val="b"/>
        <c:majorTickMark val="out"/>
        <c:minorTickMark val="none"/>
        <c:tickLblPos val="nextTo"/>
        <c:crossAx val="266979584"/>
        <c:crosses val="autoZero"/>
        <c:auto val="1"/>
        <c:lblAlgn val="ctr"/>
        <c:lblOffset val="100"/>
        <c:noMultiLvlLbl val="0"/>
      </c:catAx>
      <c:valAx>
        <c:axId val="266979584"/>
        <c:scaling>
          <c:orientation val="minMax"/>
        </c:scaling>
        <c:delete val="1"/>
        <c:axPos val="l"/>
        <c:numFmt formatCode="0%" sourceLinked="1"/>
        <c:majorTickMark val="out"/>
        <c:minorTickMark val="none"/>
        <c:tickLblPos val="nextTo"/>
        <c:crossAx val="266978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D2A-4D79-B6AB-B1269AC370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D2A-4D79-B6AB-B1269AC370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D2A-4D79-B6AB-B1269AC370A1}"/>
            </c:ext>
          </c:extLst>
        </c:ser>
        <c:dLbls>
          <c:showLegendKey val="0"/>
          <c:showVal val="0"/>
          <c:showCatName val="0"/>
          <c:showSerName val="0"/>
          <c:showPercent val="0"/>
          <c:showBubbleSize val="0"/>
        </c:dLbls>
        <c:gapWidth val="150"/>
        <c:shape val="box"/>
        <c:axId val="267014528"/>
        <c:axId val="267016064"/>
        <c:axId val="0"/>
      </c:bar3DChart>
      <c:catAx>
        <c:axId val="267014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7016064"/>
        <c:crosses val="autoZero"/>
        <c:auto val="1"/>
        <c:lblAlgn val="ctr"/>
        <c:lblOffset val="100"/>
        <c:noMultiLvlLbl val="0"/>
      </c:catAx>
      <c:valAx>
        <c:axId val="267016064"/>
        <c:scaling>
          <c:orientation val="minMax"/>
        </c:scaling>
        <c:delete val="1"/>
        <c:axPos val="l"/>
        <c:numFmt formatCode="0%" sourceLinked="1"/>
        <c:majorTickMark val="out"/>
        <c:minorTickMark val="none"/>
        <c:tickLblPos val="nextTo"/>
        <c:crossAx val="267014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DD6-4548-BFE8-D47774ACCFD6}"/>
              </c:ext>
            </c:extLst>
          </c:dPt>
          <c:dPt>
            <c:idx val="1"/>
            <c:invertIfNegative val="0"/>
            <c:bubble3D val="0"/>
            <c:spPr>
              <a:solidFill>
                <a:srgbClr val="C00000"/>
              </a:solidFill>
            </c:spPr>
            <c:extLst>
              <c:ext xmlns:c16="http://schemas.microsoft.com/office/drawing/2014/chart" uri="{C3380CC4-5D6E-409C-BE32-E72D297353CC}">
                <c16:uniqueId val="{00000001-6DD6-4548-BFE8-D47774ACCF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6-4548-BFE8-D47774ACCF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6-4548-BFE8-D47774ACC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6DD6-4548-BFE8-D47774ACCFD6}"/>
            </c:ext>
          </c:extLst>
        </c:ser>
        <c:dLbls>
          <c:showLegendKey val="0"/>
          <c:showVal val="0"/>
          <c:showCatName val="0"/>
          <c:showSerName val="0"/>
          <c:showPercent val="0"/>
          <c:showBubbleSize val="0"/>
        </c:dLbls>
        <c:gapWidth val="150"/>
        <c:shape val="box"/>
        <c:axId val="267048832"/>
        <c:axId val="267050368"/>
        <c:axId val="0"/>
      </c:bar3DChart>
      <c:catAx>
        <c:axId val="267048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67050368"/>
        <c:crosses val="autoZero"/>
        <c:auto val="1"/>
        <c:lblAlgn val="ctr"/>
        <c:lblOffset val="100"/>
        <c:noMultiLvlLbl val="0"/>
      </c:catAx>
      <c:valAx>
        <c:axId val="267050368"/>
        <c:scaling>
          <c:orientation val="minMax"/>
        </c:scaling>
        <c:delete val="1"/>
        <c:axPos val="l"/>
        <c:numFmt formatCode="0%" sourceLinked="1"/>
        <c:majorTickMark val="out"/>
        <c:minorTickMark val="none"/>
        <c:tickLblPos val="nextTo"/>
        <c:crossAx val="267048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DA-4B66-8246-DC6821498FAA}"/>
              </c:ext>
            </c:extLst>
          </c:dPt>
          <c:dPt>
            <c:idx val="1"/>
            <c:invertIfNegative val="0"/>
            <c:bubble3D val="0"/>
            <c:spPr>
              <a:solidFill>
                <a:srgbClr val="C00000"/>
              </a:solidFill>
            </c:spPr>
            <c:extLst>
              <c:ext xmlns:c16="http://schemas.microsoft.com/office/drawing/2014/chart" uri="{C3380CC4-5D6E-409C-BE32-E72D297353CC}">
                <c16:uniqueId val="{00000001-50DA-4B66-8246-DC6821498F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DA-4B66-8246-DC6821498F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DA-4B66-8246-DC6821498F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0DA-4B66-8246-DC6821498FAA}"/>
            </c:ext>
          </c:extLst>
        </c:ser>
        <c:dLbls>
          <c:showLegendKey val="0"/>
          <c:showVal val="0"/>
          <c:showCatName val="0"/>
          <c:showSerName val="0"/>
          <c:showPercent val="0"/>
          <c:showBubbleSize val="0"/>
        </c:dLbls>
        <c:gapWidth val="150"/>
        <c:shape val="box"/>
        <c:axId val="166581376"/>
        <c:axId val="166582912"/>
        <c:axId val="0"/>
      </c:bar3DChart>
      <c:catAx>
        <c:axId val="16658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582912"/>
        <c:crosses val="autoZero"/>
        <c:auto val="1"/>
        <c:lblAlgn val="ctr"/>
        <c:lblOffset val="100"/>
        <c:noMultiLvlLbl val="0"/>
      </c:catAx>
      <c:valAx>
        <c:axId val="166582912"/>
        <c:scaling>
          <c:orientation val="minMax"/>
        </c:scaling>
        <c:delete val="1"/>
        <c:axPos val="l"/>
        <c:numFmt formatCode="0%" sourceLinked="1"/>
        <c:majorTickMark val="out"/>
        <c:minorTickMark val="none"/>
        <c:tickLblPos val="nextTo"/>
        <c:crossAx val="166581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FD-4E4C-B276-5ED8863E487B}"/>
              </c:ext>
            </c:extLst>
          </c:dPt>
          <c:dPt>
            <c:idx val="1"/>
            <c:invertIfNegative val="0"/>
            <c:bubble3D val="0"/>
            <c:spPr>
              <a:solidFill>
                <a:srgbClr val="C00000"/>
              </a:solidFill>
            </c:spPr>
            <c:extLst>
              <c:ext xmlns:c16="http://schemas.microsoft.com/office/drawing/2014/chart" uri="{C3380CC4-5D6E-409C-BE32-E72D297353CC}">
                <c16:uniqueId val="{00000001-F8FD-4E4C-B276-5ED8863E48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D-4E4C-B276-5ED8863E48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D-4E4C-B276-5ED8863E48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F8FD-4E4C-B276-5ED8863E487B}"/>
            </c:ext>
          </c:extLst>
        </c:ser>
        <c:dLbls>
          <c:showLegendKey val="0"/>
          <c:showVal val="0"/>
          <c:showCatName val="0"/>
          <c:showSerName val="0"/>
          <c:showPercent val="0"/>
          <c:showBubbleSize val="0"/>
        </c:dLbls>
        <c:gapWidth val="150"/>
        <c:shape val="box"/>
        <c:axId val="267147904"/>
        <c:axId val="267149696"/>
        <c:axId val="0"/>
      </c:bar3DChart>
      <c:catAx>
        <c:axId val="26714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7149696"/>
        <c:crosses val="autoZero"/>
        <c:auto val="1"/>
        <c:lblAlgn val="ctr"/>
        <c:lblOffset val="100"/>
        <c:noMultiLvlLbl val="0"/>
      </c:catAx>
      <c:valAx>
        <c:axId val="267149696"/>
        <c:scaling>
          <c:orientation val="minMax"/>
        </c:scaling>
        <c:delete val="1"/>
        <c:axPos val="l"/>
        <c:numFmt formatCode="0%" sourceLinked="1"/>
        <c:majorTickMark val="out"/>
        <c:minorTickMark val="none"/>
        <c:tickLblPos val="nextTo"/>
        <c:crossAx val="26714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C3-4DA7-8D25-BB4A098C7EB4}"/>
              </c:ext>
            </c:extLst>
          </c:dPt>
          <c:dPt>
            <c:idx val="1"/>
            <c:invertIfNegative val="0"/>
            <c:bubble3D val="0"/>
            <c:spPr>
              <a:solidFill>
                <a:srgbClr val="C00000"/>
              </a:solidFill>
            </c:spPr>
            <c:extLst>
              <c:ext xmlns:c16="http://schemas.microsoft.com/office/drawing/2014/chart" uri="{C3380CC4-5D6E-409C-BE32-E72D297353CC}">
                <c16:uniqueId val="{00000001-CFC3-4DA7-8D25-BB4A098C7E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C3-4DA7-8D25-BB4A098C7E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C3-4DA7-8D25-BB4A098C7E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FC3-4DA7-8D25-BB4A098C7EB4}"/>
            </c:ext>
          </c:extLst>
        </c:ser>
        <c:dLbls>
          <c:showLegendKey val="0"/>
          <c:showVal val="0"/>
          <c:showCatName val="0"/>
          <c:showSerName val="0"/>
          <c:showPercent val="0"/>
          <c:showBubbleSize val="0"/>
        </c:dLbls>
        <c:gapWidth val="150"/>
        <c:shape val="box"/>
        <c:axId val="166674816"/>
        <c:axId val="166676352"/>
        <c:axId val="0"/>
      </c:bar3DChart>
      <c:catAx>
        <c:axId val="16667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6676352"/>
        <c:crosses val="autoZero"/>
        <c:auto val="1"/>
        <c:lblAlgn val="ctr"/>
        <c:lblOffset val="100"/>
        <c:noMultiLvlLbl val="0"/>
      </c:catAx>
      <c:valAx>
        <c:axId val="166676352"/>
        <c:scaling>
          <c:orientation val="minMax"/>
        </c:scaling>
        <c:delete val="1"/>
        <c:axPos val="l"/>
        <c:numFmt formatCode="0%" sourceLinked="1"/>
        <c:majorTickMark val="out"/>
        <c:minorTickMark val="none"/>
        <c:tickLblPos val="nextTo"/>
        <c:crossAx val="166674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F4C-4A7E-8F56-C2284CC9EEAE}"/>
              </c:ext>
            </c:extLst>
          </c:dPt>
          <c:dPt>
            <c:idx val="1"/>
            <c:invertIfNegative val="0"/>
            <c:bubble3D val="0"/>
            <c:spPr>
              <a:solidFill>
                <a:srgbClr val="C00000"/>
              </a:solidFill>
            </c:spPr>
            <c:extLst>
              <c:ext xmlns:c16="http://schemas.microsoft.com/office/drawing/2014/chart" uri="{C3380CC4-5D6E-409C-BE32-E72D297353CC}">
                <c16:uniqueId val="{00000001-8F4C-4A7E-8F56-C2284CC9EE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4C-4A7E-8F56-C2284CC9EE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4C-4A7E-8F56-C2284CC9EE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8F4C-4A7E-8F56-C2284CC9EEAE}"/>
            </c:ext>
          </c:extLst>
        </c:ser>
        <c:dLbls>
          <c:showLegendKey val="0"/>
          <c:showVal val="0"/>
          <c:showCatName val="0"/>
          <c:showSerName val="0"/>
          <c:showPercent val="0"/>
          <c:showBubbleSize val="0"/>
        </c:dLbls>
        <c:gapWidth val="150"/>
        <c:shape val="box"/>
        <c:axId val="267110272"/>
        <c:axId val="267111808"/>
        <c:axId val="0"/>
      </c:bar3DChart>
      <c:catAx>
        <c:axId val="267110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7111808"/>
        <c:crosses val="autoZero"/>
        <c:auto val="1"/>
        <c:lblAlgn val="ctr"/>
        <c:lblOffset val="100"/>
        <c:noMultiLvlLbl val="0"/>
      </c:catAx>
      <c:valAx>
        <c:axId val="267111808"/>
        <c:scaling>
          <c:orientation val="minMax"/>
        </c:scaling>
        <c:delete val="1"/>
        <c:axPos val="l"/>
        <c:numFmt formatCode="0%" sourceLinked="1"/>
        <c:majorTickMark val="out"/>
        <c:minorTickMark val="none"/>
        <c:tickLblPos val="nextTo"/>
        <c:crossAx val="267110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CE-4AD0-B9A0-CB4E4BF75487}"/>
              </c:ext>
            </c:extLst>
          </c:dPt>
          <c:dPt>
            <c:idx val="1"/>
            <c:invertIfNegative val="0"/>
            <c:bubble3D val="0"/>
            <c:spPr>
              <a:solidFill>
                <a:srgbClr val="C00000"/>
              </a:solidFill>
            </c:spPr>
            <c:extLst>
              <c:ext xmlns:c16="http://schemas.microsoft.com/office/drawing/2014/chart" uri="{C3380CC4-5D6E-409C-BE32-E72D297353CC}">
                <c16:uniqueId val="{00000001-F4CE-4AD0-B9A0-CB4E4BF754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CE-4AD0-B9A0-CB4E4BF754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CE-4AD0-B9A0-CB4E4BF754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extLst>
            <c:ext xmlns:c16="http://schemas.microsoft.com/office/drawing/2014/chart" uri="{C3380CC4-5D6E-409C-BE32-E72D297353CC}">
              <c16:uniqueId val="{00000004-F4CE-4AD0-B9A0-CB4E4BF75487}"/>
            </c:ext>
          </c:extLst>
        </c:ser>
        <c:dLbls>
          <c:showLegendKey val="0"/>
          <c:showVal val="0"/>
          <c:showCatName val="0"/>
          <c:showSerName val="0"/>
          <c:showPercent val="0"/>
          <c:showBubbleSize val="0"/>
        </c:dLbls>
        <c:gapWidth val="150"/>
        <c:shape val="box"/>
        <c:axId val="164325248"/>
        <c:axId val="164326784"/>
        <c:axId val="0"/>
      </c:bar3DChart>
      <c:catAx>
        <c:axId val="164325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326784"/>
        <c:crosses val="autoZero"/>
        <c:auto val="1"/>
        <c:lblAlgn val="ctr"/>
        <c:lblOffset val="100"/>
        <c:noMultiLvlLbl val="0"/>
      </c:catAx>
      <c:valAx>
        <c:axId val="164326784"/>
        <c:scaling>
          <c:orientation val="minMax"/>
        </c:scaling>
        <c:delete val="1"/>
        <c:axPos val="l"/>
        <c:numFmt formatCode="0%" sourceLinked="1"/>
        <c:majorTickMark val="out"/>
        <c:minorTickMark val="none"/>
        <c:tickLblPos val="nextTo"/>
        <c:crossAx val="164325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66-4EE0-89F5-0318DAF3D3F4}"/>
              </c:ext>
            </c:extLst>
          </c:dPt>
          <c:dPt>
            <c:idx val="1"/>
            <c:invertIfNegative val="0"/>
            <c:bubble3D val="0"/>
            <c:spPr>
              <a:solidFill>
                <a:srgbClr val="C00000"/>
              </a:solidFill>
            </c:spPr>
            <c:extLst>
              <c:ext xmlns:c16="http://schemas.microsoft.com/office/drawing/2014/chart" uri="{C3380CC4-5D6E-409C-BE32-E72D297353CC}">
                <c16:uniqueId val="{00000001-C166-4EE0-89F5-0318DAF3D3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66-4EE0-89F5-0318DAF3D3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66-4EE0-89F5-0318DAF3D3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166-4EE0-89F5-0318DAF3D3F4}"/>
            </c:ext>
          </c:extLst>
        </c:ser>
        <c:dLbls>
          <c:showLegendKey val="0"/>
          <c:showVal val="0"/>
          <c:showCatName val="0"/>
          <c:showSerName val="0"/>
          <c:showPercent val="0"/>
          <c:showBubbleSize val="0"/>
        </c:dLbls>
        <c:gapWidth val="150"/>
        <c:shape val="box"/>
        <c:axId val="267476352"/>
        <c:axId val="267482240"/>
        <c:axId val="0"/>
      </c:bar3DChart>
      <c:catAx>
        <c:axId val="267476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7482240"/>
        <c:crosses val="autoZero"/>
        <c:auto val="1"/>
        <c:lblAlgn val="ctr"/>
        <c:lblOffset val="100"/>
        <c:noMultiLvlLbl val="0"/>
      </c:catAx>
      <c:valAx>
        <c:axId val="267482240"/>
        <c:scaling>
          <c:orientation val="minMax"/>
        </c:scaling>
        <c:delete val="1"/>
        <c:axPos val="l"/>
        <c:numFmt formatCode="0%" sourceLinked="1"/>
        <c:majorTickMark val="out"/>
        <c:minorTickMark val="none"/>
        <c:tickLblPos val="nextTo"/>
        <c:crossAx val="267476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57-4339-959E-081E1B23E090}"/>
              </c:ext>
            </c:extLst>
          </c:dPt>
          <c:dPt>
            <c:idx val="1"/>
            <c:invertIfNegative val="0"/>
            <c:bubble3D val="0"/>
            <c:spPr>
              <a:solidFill>
                <a:srgbClr val="C00000"/>
              </a:solidFill>
            </c:spPr>
            <c:extLst>
              <c:ext xmlns:c16="http://schemas.microsoft.com/office/drawing/2014/chart" uri="{C3380CC4-5D6E-409C-BE32-E72D297353CC}">
                <c16:uniqueId val="{00000001-3D57-4339-959E-081E1B23E0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57-4339-959E-081E1B23E0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57-4339-959E-081E1B23E0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3D57-4339-959E-081E1B23E090}"/>
            </c:ext>
          </c:extLst>
        </c:ser>
        <c:dLbls>
          <c:showLegendKey val="0"/>
          <c:showVal val="0"/>
          <c:showCatName val="0"/>
          <c:showSerName val="0"/>
          <c:showPercent val="0"/>
          <c:showBubbleSize val="0"/>
        </c:dLbls>
        <c:gapWidth val="150"/>
        <c:shape val="box"/>
        <c:axId val="267515008"/>
        <c:axId val="267516544"/>
        <c:axId val="0"/>
      </c:bar3DChart>
      <c:catAx>
        <c:axId val="26751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7516544"/>
        <c:crosses val="autoZero"/>
        <c:auto val="1"/>
        <c:lblAlgn val="ctr"/>
        <c:lblOffset val="100"/>
        <c:noMultiLvlLbl val="0"/>
      </c:catAx>
      <c:valAx>
        <c:axId val="267516544"/>
        <c:scaling>
          <c:orientation val="minMax"/>
        </c:scaling>
        <c:delete val="1"/>
        <c:axPos val="l"/>
        <c:numFmt formatCode="0%" sourceLinked="1"/>
        <c:majorTickMark val="out"/>
        <c:minorTickMark val="none"/>
        <c:tickLblPos val="nextTo"/>
        <c:crossAx val="267515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20-4CDB-87F3-08D9B36BC9AB}"/>
              </c:ext>
            </c:extLst>
          </c:dPt>
          <c:dPt>
            <c:idx val="1"/>
            <c:invertIfNegative val="0"/>
            <c:bubble3D val="0"/>
            <c:spPr>
              <a:solidFill>
                <a:srgbClr val="C00000"/>
              </a:solidFill>
            </c:spPr>
            <c:extLst>
              <c:ext xmlns:c16="http://schemas.microsoft.com/office/drawing/2014/chart" uri="{C3380CC4-5D6E-409C-BE32-E72D297353CC}">
                <c16:uniqueId val="{00000001-FA20-4CDB-87F3-08D9B36BC9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20-4CDB-87F3-08D9B36BC9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20-4CDB-87F3-08D9B36BC9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A20-4CDB-87F3-08D9B36BC9AB}"/>
            </c:ext>
          </c:extLst>
        </c:ser>
        <c:dLbls>
          <c:showLegendKey val="0"/>
          <c:showVal val="0"/>
          <c:showCatName val="0"/>
          <c:showSerName val="0"/>
          <c:showPercent val="0"/>
          <c:showBubbleSize val="0"/>
        </c:dLbls>
        <c:gapWidth val="150"/>
        <c:shape val="box"/>
        <c:axId val="276818560"/>
        <c:axId val="276496768"/>
        <c:axId val="0"/>
      </c:bar3DChart>
      <c:catAx>
        <c:axId val="27681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496768"/>
        <c:crosses val="autoZero"/>
        <c:auto val="1"/>
        <c:lblAlgn val="ctr"/>
        <c:lblOffset val="100"/>
        <c:noMultiLvlLbl val="0"/>
      </c:catAx>
      <c:valAx>
        <c:axId val="276496768"/>
        <c:scaling>
          <c:orientation val="minMax"/>
        </c:scaling>
        <c:delete val="1"/>
        <c:axPos val="l"/>
        <c:numFmt formatCode="0%" sourceLinked="1"/>
        <c:majorTickMark val="out"/>
        <c:minorTickMark val="none"/>
        <c:tickLblPos val="nextTo"/>
        <c:crossAx val="276818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54-4BE5-A170-FB9CA1A1E701}"/>
              </c:ext>
            </c:extLst>
          </c:dPt>
          <c:dPt>
            <c:idx val="1"/>
            <c:invertIfNegative val="0"/>
            <c:bubble3D val="0"/>
            <c:spPr>
              <a:solidFill>
                <a:srgbClr val="C00000"/>
              </a:solidFill>
            </c:spPr>
            <c:extLst>
              <c:ext xmlns:c16="http://schemas.microsoft.com/office/drawing/2014/chart" uri="{C3380CC4-5D6E-409C-BE32-E72D297353CC}">
                <c16:uniqueId val="{00000001-9554-4BE5-A170-FB9CA1A1E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54-4BE5-A170-FB9CA1A1E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54-4BE5-A170-FB9CA1A1E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9554-4BE5-A170-FB9CA1A1E701}"/>
            </c:ext>
          </c:extLst>
        </c:ser>
        <c:dLbls>
          <c:showLegendKey val="0"/>
          <c:showVal val="0"/>
          <c:showCatName val="0"/>
          <c:showSerName val="0"/>
          <c:showPercent val="0"/>
          <c:showBubbleSize val="0"/>
        </c:dLbls>
        <c:gapWidth val="150"/>
        <c:shape val="box"/>
        <c:axId val="276521344"/>
        <c:axId val="276522880"/>
        <c:axId val="0"/>
      </c:bar3DChart>
      <c:catAx>
        <c:axId val="27652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522880"/>
        <c:crosses val="autoZero"/>
        <c:auto val="1"/>
        <c:lblAlgn val="ctr"/>
        <c:lblOffset val="100"/>
        <c:noMultiLvlLbl val="0"/>
      </c:catAx>
      <c:valAx>
        <c:axId val="276522880"/>
        <c:scaling>
          <c:orientation val="minMax"/>
        </c:scaling>
        <c:delete val="1"/>
        <c:axPos val="l"/>
        <c:numFmt formatCode="0%" sourceLinked="1"/>
        <c:majorTickMark val="out"/>
        <c:minorTickMark val="none"/>
        <c:tickLblPos val="nextTo"/>
        <c:crossAx val="27652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E9-4262-B9CE-5596CA1A3A95}"/>
              </c:ext>
            </c:extLst>
          </c:dPt>
          <c:dPt>
            <c:idx val="1"/>
            <c:invertIfNegative val="0"/>
            <c:bubble3D val="0"/>
            <c:spPr>
              <a:solidFill>
                <a:srgbClr val="C00000"/>
              </a:solidFill>
            </c:spPr>
            <c:extLst>
              <c:ext xmlns:c16="http://schemas.microsoft.com/office/drawing/2014/chart" uri="{C3380CC4-5D6E-409C-BE32-E72D297353CC}">
                <c16:uniqueId val="{00000001-7CE9-4262-B9CE-5596CA1A3A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E9-4262-B9CE-5596CA1A3A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E9-4262-B9CE-5596CA1A3A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7CE9-4262-B9CE-5596CA1A3A95}"/>
            </c:ext>
          </c:extLst>
        </c:ser>
        <c:dLbls>
          <c:showLegendKey val="0"/>
          <c:showVal val="0"/>
          <c:showCatName val="0"/>
          <c:showSerName val="0"/>
          <c:showPercent val="0"/>
          <c:showBubbleSize val="0"/>
        </c:dLbls>
        <c:gapWidth val="150"/>
        <c:shape val="box"/>
        <c:axId val="276637568"/>
        <c:axId val="276639104"/>
        <c:axId val="0"/>
      </c:bar3DChart>
      <c:catAx>
        <c:axId val="27663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639104"/>
        <c:crosses val="autoZero"/>
        <c:auto val="1"/>
        <c:lblAlgn val="ctr"/>
        <c:lblOffset val="100"/>
        <c:noMultiLvlLbl val="0"/>
      </c:catAx>
      <c:valAx>
        <c:axId val="276639104"/>
        <c:scaling>
          <c:orientation val="minMax"/>
        </c:scaling>
        <c:delete val="1"/>
        <c:axPos val="l"/>
        <c:numFmt formatCode="0%" sourceLinked="1"/>
        <c:majorTickMark val="out"/>
        <c:minorTickMark val="none"/>
        <c:tickLblPos val="nextTo"/>
        <c:crossAx val="276637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D7CA-45A5-BFC7-E3DA0A638801}"/>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23-4E57-801D-DE060EBFD9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23-4E57-801D-DE060EBFD9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D7CA-45A5-BFC7-E3DA0A638801}"/>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23-4E57-801D-DE060EBFD9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23-4E57-801D-DE060EBFD9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D7CA-45A5-BFC7-E3DA0A63880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7CA-45A5-BFC7-E3DA0A63880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CA-45A5-BFC7-E3DA0A63880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7CA-45A5-BFC7-E3DA0A63880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7CA-45A5-BFC7-E3DA0A6388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7CA-45A5-BFC7-E3DA0A638801}"/>
            </c:ext>
          </c:extLst>
        </c:ser>
        <c:dLbls>
          <c:showLegendKey val="0"/>
          <c:showVal val="0"/>
          <c:showCatName val="0"/>
          <c:showSerName val="0"/>
          <c:showPercent val="0"/>
          <c:showBubbleSize val="0"/>
        </c:dLbls>
        <c:smooth val="0"/>
        <c:axId val="276738048"/>
        <c:axId val="276739584"/>
      </c:lineChart>
      <c:catAx>
        <c:axId val="276738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6739584"/>
        <c:crosses val="autoZero"/>
        <c:auto val="1"/>
        <c:lblAlgn val="ctr"/>
        <c:lblOffset val="100"/>
        <c:noMultiLvlLbl val="0"/>
      </c:catAx>
      <c:valAx>
        <c:axId val="276739584"/>
        <c:scaling>
          <c:orientation val="minMax"/>
        </c:scaling>
        <c:delete val="1"/>
        <c:axPos val="l"/>
        <c:numFmt formatCode="0%" sourceLinked="1"/>
        <c:majorTickMark val="out"/>
        <c:minorTickMark val="none"/>
        <c:tickLblPos val="nextTo"/>
        <c:crossAx val="2767380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4359-4B35-A9DE-792F6FA5E50D}"/>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F5D-4CEF-92C7-5506FF2AF5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F5D-4CEF-92C7-5506FF2AF5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4359-4B35-A9DE-792F6FA5E50D}"/>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F5D-4CEF-92C7-5506FF2AF5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F5D-4CEF-92C7-5506FF2AF5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4359-4B35-A9DE-792F6FA5E50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59-4B35-A9DE-792F6FA5E50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359-4B35-A9DE-792F6FA5E50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359-4B35-A9DE-792F6FA5E50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359-4B35-A9DE-792F6FA5E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359-4B35-A9DE-792F6FA5E50D}"/>
            </c:ext>
          </c:extLst>
        </c:ser>
        <c:dLbls>
          <c:showLegendKey val="0"/>
          <c:showVal val="0"/>
          <c:showCatName val="0"/>
          <c:showSerName val="0"/>
          <c:showPercent val="0"/>
          <c:showBubbleSize val="0"/>
        </c:dLbls>
        <c:smooth val="0"/>
        <c:axId val="277162240"/>
        <c:axId val="277172224"/>
      </c:lineChart>
      <c:catAx>
        <c:axId val="277162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7172224"/>
        <c:crosses val="autoZero"/>
        <c:auto val="1"/>
        <c:lblAlgn val="ctr"/>
        <c:lblOffset val="100"/>
        <c:noMultiLvlLbl val="0"/>
      </c:catAx>
      <c:valAx>
        <c:axId val="277172224"/>
        <c:scaling>
          <c:orientation val="minMax"/>
        </c:scaling>
        <c:delete val="1"/>
        <c:axPos val="l"/>
        <c:numFmt formatCode="0%" sourceLinked="1"/>
        <c:majorTickMark val="out"/>
        <c:minorTickMark val="none"/>
        <c:tickLblPos val="nextTo"/>
        <c:crossAx val="2771622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FC9-436F-BC07-ABD3A92136CD}"/>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55D-42D8-A542-BBE807E3DA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55D-42D8-A542-BBE807E3DA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8FC9-436F-BC07-ABD3A92136CD}"/>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55D-42D8-A542-BBE807E3DA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55D-42D8-A542-BBE807E3DA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8FC9-436F-BC07-ABD3A92136C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FC9-436F-BC07-ABD3A92136CD}"/>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C9-436F-BC07-ABD3A92136CD}"/>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C9-436F-BC07-ABD3A92136CD}"/>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C9-436F-BC07-ABD3A92136C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FC9-436F-BC07-ABD3A92136CD}"/>
            </c:ext>
          </c:extLst>
        </c:ser>
        <c:dLbls>
          <c:showLegendKey val="0"/>
          <c:showVal val="0"/>
          <c:showCatName val="0"/>
          <c:showSerName val="0"/>
          <c:showPercent val="0"/>
          <c:showBubbleSize val="0"/>
        </c:dLbls>
        <c:smooth val="0"/>
        <c:axId val="276919040"/>
        <c:axId val="276920576"/>
      </c:lineChart>
      <c:catAx>
        <c:axId val="276919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6920576"/>
        <c:crosses val="autoZero"/>
        <c:auto val="1"/>
        <c:lblAlgn val="ctr"/>
        <c:lblOffset val="100"/>
        <c:noMultiLvlLbl val="0"/>
      </c:catAx>
      <c:valAx>
        <c:axId val="276920576"/>
        <c:scaling>
          <c:orientation val="minMax"/>
        </c:scaling>
        <c:delete val="1"/>
        <c:axPos val="l"/>
        <c:numFmt formatCode="0%" sourceLinked="1"/>
        <c:majorTickMark val="out"/>
        <c:minorTickMark val="none"/>
        <c:tickLblPos val="nextTo"/>
        <c:crossAx val="2769190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25-417E-8211-16FD3CCCDD42}"/>
              </c:ext>
            </c:extLst>
          </c:dPt>
          <c:dPt>
            <c:idx val="1"/>
            <c:invertIfNegative val="0"/>
            <c:bubble3D val="0"/>
            <c:spPr>
              <a:solidFill>
                <a:srgbClr val="C00000"/>
              </a:solidFill>
            </c:spPr>
            <c:extLst>
              <c:ext xmlns:c16="http://schemas.microsoft.com/office/drawing/2014/chart" uri="{C3380CC4-5D6E-409C-BE32-E72D297353CC}">
                <c16:uniqueId val="{00000001-C325-417E-8211-16FD3CCCDD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25-417E-8211-16FD3CCCDD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25-417E-8211-16FD3CCCDD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C325-417E-8211-16FD3CCCDD42}"/>
            </c:ext>
          </c:extLst>
        </c:ser>
        <c:dLbls>
          <c:showLegendKey val="0"/>
          <c:showVal val="0"/>
          <c:showCatName val="0"/>
          <c:showSerName val="0"/>
          <c:showPercent val="0"/>
          <c:showBubbleSize val="0"/>
        </c:dLbls>
        <c:gapWidth val="150"/>
        <c:shape val="box"/>
        <c:axId val="277052032"/>
        <c:axId val="277057920"/>
        <c:axId val="0"/>
      </c:bar3DChart>
      <c:catAx>
        <c:axId val="27705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057920"/>
        <c:crosses val="autoZero"/>
        <c:auto val="1"/>
        <c:lblAlgn val="ctr"/>
        <c:lblOffset val="100"/>
        <c:noMultiLvlLbl val="0"/>
      </c:catAx>
      <c:valAx>
        <c:axId val="277057920"/>
        <c:scaling>
          <c:orientation val="minMax"/>
        </c:scaling>
        <c:delete val="1"/>
        <c:axPos val="l"/>
        <c:numFmt formatCode="0%" sourceLinked="1"/>
        <c:majorTickMark val="out"/>
        <c:minorTickMark val="none"/>
        <c:tickLblPos val="nextTo"/>
        <c:crossAx val="277052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F2-4E97-B933-6E50C02F3AE6}"/>
              </c:ext>
            </c:extLst>
          </c:dPt>
          <c:dPt>
            <c:idx val="1"/>
            <c:invertIfNegative val="0"/>
            <c:bubble3D val="0"/>
            <c:spPr>
              <a:solidFill>
                <a:srgbClr val="C00000"/>
              </a:solidFill>
            </c:spPr>
            <c:extLst>
              <c:ext xmlns:c16="http://schemas.microsoft.com/office/drawing/2014/chart" uri="{C3380CC4-5D6E-409C-BE32-E72D297353CC}">
                <c16:uniqueId val="{00000001-7FF2-4E97-B933-6E50C02F3A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F2-4E97-B933-6E50C02F3A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F2-4E97-B933-6E50C02F3A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7FF2-4E97-B933-6E50C02F3AE6}"/>
            </c:ext>
          </c:extLst>
        </c:ser>
        <c:dLbls>
          <c:showLegendKey val="0"/>
          <c:showVal val="0"/>
          <c:showCatName val="0"/>
          <c:showSerName val="0"/>
          <c:showPercent val="0"/>
          <c:showBubbleSize val="0"/>
        </c:dLbls>
        <c:gapWidth val="150"/>
        <c:shape val="box"/>
        <c:axId val="277082496"/>
        <c:axId val="277084032"/>
        <c:axId val="0"/>
      </c:bar3DChart>
      <c:catAx>
        <c:axId val="27708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084032"/>
        <c:crosses val="autoZero"/>
        <c:auto val="1"/>
        <c:lblAlgn val="ctr"/>
        <c:lblOffset val="100"/>
        <c:noMultiLvlLbl val="0"/>
      </c:catAx>
      <c:valAx>
        <c:axId val="277084032"/>
        <c:scaling>
          <c:orientation val="minMax"/>
        </c:scaling>
        <c:delete val="1"/>
        <c:axPos val="l"/>
        <c:numFmt formatCode="0%" sourceLinked="1"/>
        <c:majorTickMark val="out"/>
        <c:minorTickMark val="none"/>
        <c:tickLblPos val="nextTo"/>
        <c:crossAx val="277082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3C-4038-AF5E-D73BC111FC60}"/>
              </c:ext>
            </c:extLst>
          </c:dPt>
          <c:dPt>
            <c:idx val="1"/>
            <c:invertIfNegative val="0"/>
            <c:bubble3D val="0"/>
            <c:spPr>
              <a:solidFill>
                <a:srgbClr val="C00000"/>
              </a:solidFill>
            </c:spPr>
            <c:extLst>
              <c:ext xmlns:c16="http://schemas.microsoft.com/office/drawing/2014/chart" uri="{C3380CC4-5D6E-409C-BE32-E72D297353CC}">
                <c16:uniqueId val="{00000001-CE3C-4038-AF5E-D73BC111FC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3C-4038-AF5E-D73BC111FC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3C-4038-AF5E-D73BC111FC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0.375</c:v>
                </c:pt>
                <c:pt idx="1">
                  <c:v>0.625</c:v>
                </c:pt>
                <c:pt idx="2">
                  <c:v>0</c:v>
                </c:pt>
                <c:pt idx="3">
                  <c:v>0</c:v>
                </c:pt>
              </c:numCache>
            </c:numRef>
          </c:val>
          <c:extLst>
            <c:ext xmlns:c16="http://schemas.microsoft.com/office/drawing/2014/chart" uri="{C3380CC4-5D6E-409C-BE32-E72D297353CC}">
              <c16:uniqueId val="{00000004-CE3C-4038-AF5E-D73BC111FC60}"/>
            </c:ext>
          </c:extLst>
        </c:ser>
        <c:dLbls>
          <c:showLegendKey val="0"/>
          <c:showVal val="0"/>
          <c:showCatName val="0"/>
          <c:showSerName val="0"/>
          <c:showPercent val="0"/>
          <c:showBubbleSize val="0"/>
        </c:dLbls>
        <c:gapWidth val="150"/>
        <c:shape val="box"/>
        <c:axId val="164370688"/>
        <c:axId val="164384768"/>
        <c:axId val="0"/>
      </c:bar3DChart>
      <c:catAx>
        <c:axId val="16437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4384768"/>
        <c:crosses val="autoZero"/>
        <c:auto val="1"/>
        <c:lblAlgn val="ctr"/>
        <c:lblOffset val="100"/>
        <c:noMultiLvlLbl val="0"/>
      </c:catAx>
      <c:valAx>
        <c:axId val="164384768"/>
        <c:scaling>
          <c:orientation val="minMax"/>
        </c:scaling>
        <c:delete val="1"/>
        <c:axPos val="l"/>
        <c:numFmt formatCode="0%" sourceLinked="1"/>
        <c:majorTickMark val="out"/>
        <c:minorTickMark val="none"/>
        <c:tickLblPos val="nextTo"/>
        <c:crossAx val="16437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1B-40AC-B0DA-EAEE6B5F06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1-071B-40AC-B0DA-EAEE6B5F0678}"/>
            </c:ext>
          </c:extLst>
        </c:ser>
        <c:dLbls>
          <c:showLegendKey val="0"/>
          <c:showVal val="0"/>
          <c:showCatName val="0"/>
          <c:showSerName val="0"/>
          <c:showPercent val="0"/>
          <c:showBubbleSize val="0"/>
        </c:dLbls>
        <c:gapWidth val="150"/>
        <c:shape val="box"/>
        <c:axId val="277101952"/>
        <c:axId val="277128320"/>
        <c:axId val="0"/>
      </c:bar3DChart>
      <c:catAx>
        <c:axId val="277101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128320"/>
        <c:crosses val="autoZero"/>
        <c:auto val="1"/>
        <c:lblAlgn val="ctr"/>
        <c:lblOffset val="100"/>
        <c:noMultiLvlLbl val="0"/>
      </c:catAx>
      <c:valAx>
        <c:axId val="277128320"/>
        <c:scaling>
          <c:orientation val="minMax"/>
        </c:scaling>
        <c:delete val="1"/>
        <c:axPos val="l"/>
        <c:numFmt formatCode="0%" sourceLinked="1"/>
        <c:majorTickMark val="out"/>
        <c:minorTickMark val="none"/>
        <c:tickLblPos val="nextTo"/>
        <c:crossAx val="277101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7156-47B4-97EB-62535FB93379}"/>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E6-4067-9CA5-FE7720C93F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E6-4067-9CA5-FE7720C93F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7156-47B4-97EB-62535FB93379}"/>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0E6-4067-9CA5-FE7720C93F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E6-4067-9CA5-FE7720C93F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C-7156-47B4-97EB-62535FB93379}"/>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56-47B4-97EB-62535FB93379}"/>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56-47B4-97EB-62535FB93379}"/>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56-47B4-97EB-62535FB93379}"/>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56-47B4-97EB-62535FB933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56-47B4-97EB-62535FB93379}"/>
            </c:ext>
          </c:extLst>
        </c:ser>
        <c:dLbls>
          <c:showLegendKey val="0"/>
          <c:showVal val="0"/>
          <c:showCatName val="0"/>
          <c:showSerName val="0"/>
          <c:showPercent val="0"/>
          <c:showBubbleSize val="0"/>
        </c:dLbls>
        <c:smooth val="0"/>
        <c:axId val="277280256"/>
        <c:axId val="277281792"/>
      </c:lineChart>
      <c:catAx>
        <c:axId val="277280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7281792"/>
        <c:crosses val="autoZero"/>
        <c:auto val="1"/>
        <c:lblAlgn val="ctr"/>
        <c:lblOffset val="100"/>
        <c:noMultiLvlLbl val="0"/>
      </c:catAx>
      <c:valAx>
        <c:axId val="277281792"/>
        <c:scaling>
          <c:orientation val="minMax"/>
        </c:scaling>
        <c:delete val="1"/>
        <c:axPos val="l"/>
        <c:numFmt formatCode="0%" sourceLinked="1"/>
        <c:majorTickMark val="out"/>
        <c:minorTickMark val="none"/>
        <c:tickLblPos val="nextTo"/>
        <c:crossAx val="277280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66C-466C-AAD3-F949964C6615}"/>
              </c:ext>
            </c:extLst>
          </c:dPt>
          <c:dPt>
            <c:idx val="1"/>
            <c:invertIfNegative val="0"/>
            <c:bubble3D val="0"/>
            <c:spPr>
              <a:solidFill>
                <a:srgbClr val="C00000"/>
              </a:solidFill>
            </c:spPr>
            <c:extLst>
              <c:ext xmlns:c16="http://schemas.microsoft.com/office/drawing/2014/chart" uri="{C3380CC4-5D6E-409C-BE32-E72D297353CC}">
                <c16:uniqueId val="{00000001-D66C-466C-AAD3-F949964C66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6C-466C-AAD3-F949964C66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6C-466C-AAD3-F949964C66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D66C-466C-AAD3-F949964C6615}"/>
            </c:ext>
          </c:extLst>
        </c:ser>
        <c:dLbls>
          <c:showLegendKey val="0"/>
          <c:showVal val="0"/>
          <c:showCatName val="0"/>
          <c:showSerName val="0"/>
          <c:showPercent val="0"/>
          <c:showBubbleSize val="0"/>
        </c:dLbls>
        <c:gapWidth val="150"/>
        <c:shape val="box"/>
        <c:axId val="277314944"/>
        <c:axId val="277320832"/>
        <c:axId val="0"/>
      </c:bar3DChart>
      <c:catAx>
        <c:axId val="277314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7320832"/>
        <c:crosses val="autoZero"/>
        <c:auto val="1"/>
        <c:lblAlgn val="ctr"/>
        <c:lblOffset val="100"/>
        <c:noMultiLvlLbl val="0"/>
      </c:catAx>
      <c:valAx>
        <c:axId val="277320832"/>
        <c:scaling>
          <c:orientation val="minMax"/>
        </c:scaling>
        <c:delete val="1"/>
        <c:axPos val="l"/>
        <c:numFmt formatCode="0%" sourceLinked="1"/>
        <c:majorTickMark val="out"/>
        <c:minorTickMark val="none"/>
        <c:tickLblPos val="nextTo"/>
        <c:crossAx val="277314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870-4CCA-9F73-3FB80C431E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870-4CCA-9F73-3FB80C431E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870-4CCA-9F73-3FB80C431E41}"/>
            </c:ext>
          </c:extLst>
        </c:ser>
        <c:dLbls>
          <c:showLegendKey val="0"/>
          <c:showVal val="0"/>
          <c:showCatName val="0"/>
          <c:showSerName val="0"/>
          <c:showPercent val="0"/>
          <c:showBubbleSize val="0"/>
        </c:dLbls>
        <c:gapWidth val="150"/>
        <c:shape val="box"/>
        <c:axId val="277691776"/>
        <c:axId val="277709952"/>
        <c:axId val="0"/>
      </c:bar3DChart>
      <c:catAx>
        <c:axId val="277691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7709952"/>
        <c:crosses val="autoZero"/>
        <c:auto val="1"/>
        <c:lblAlgn val="ctr"/>
        <c:lblOffset val="100"/>
        <c:noMultiLvlLbl val="0"/>
      </c:catAx>
      <c:valAx>
        <c:axId val="277709952"/>
        <c:scaling>
          <c:orientation val="minMax"/>
        </c:scaling>
        <c:delete val="1"/>
        <c:axPos val="l"/>
        <c:numFmt formatCode="0%" sourceLinked="1"/>
        <c:majorTickMark val="out"/>
        <c:minorTickMark val="none"/>
        <c:tickLblPos val="nextTo"/>
        <c:crossAx val="277691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A7D-4487-B89F-E08207FB0D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A7D-4487-B89F-E08207FB0D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A7D-4487-B89F-E08207FB0D88}"/>
            </c:ext>
          </c:extLst>
        </c:ser>
        <c:dLbls>
          <c:showLegendKey val="0"/>
          <c:showVal val="0"/>
          <c:showCatName val="0"/>
          <c:showSerName val="0"/>
          <c:showPercent val="0"/>
          <c:showBubbleSize val="0"/>
        </c:dLbls>
        <c:gapWidth val="150"/>
        <c:shape val="box"/>
        <c:axId val="277728640"/>
        <c:axId val="277738624"/>
        <c:axId val="0"/>
      </c:bar3DChart>
      <c:catAx>
        <c:axId val="277728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7738624"/>
        <c:crosses val="autoZero"/>
        <c:auto val="1"/>
        <c:lblAlgn val="ctr"/>
        <c:lblOffset val="100"/>
        <c:noMultiLvlLbl val="0"/>
      </c:catAx>
      <c:valAx>
        <c:axId val="277738624"/>
        <c:scaling>
          <c:orientation val="minMax"/>
        </c:scaling>
        <c:delete val="1"/>
        <c:axPos val="l"/>
        <c:numFmt formatCode="0%" sourceLinked="1"/>
        <c:majorTickMark val="out"/>
        <c:minorTickMark val="none"/>
        <c:tickLblPos val="nextTo"/>
        <c:crossAx val="277728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820-4C48-AFBA-1BEE22BA27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820-4C48-AFBA-1BEE22BA27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820-4C48-AFBA-1BEE22BA27DF}"/>
            </c:ext>
          </c:extLst>
        </c:ser>
        <c:dLbls>
          <c:showLegendKey val="0"/>
          <c:showVal val="0"/>
          <c:showCatName val="0"/>
          <c:showSerName val="0"/>
          <c:showPercent val="0"/>
          <c:showBubbleSize val="0"/>
        </c:dLbls>
        <c:gapWidth val="150"/>
        <c:shape val="box"/>
        <c:axId val="277458304"/>
        <c:axId val="277460096"/>
        <c:axId val="0"/>
      </c:bar3DChart>
      <c:catAx>
        <c:axId val="277458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7460096"/>
        <c:crosses val="autoZero"/>
        <c:auto val="1"/>
        <c:lblAlgn val="ctr"/>
        <c:lblOffset val="100"/>
        <c:noMultiLvlLbl val="0"/>
      </c:catAx>
      <c:valAx>
        <c:axId val="277460096"/>
        <c:scaling>
          <c:orientation val="minMax"/>
        </c:scaling>
        <c:delete val="1"/>
        <c:axPos val="l"/>
        <c:numFmt formatCode="0%" sourceLinked="1"/>
        <c:majorTickMark val="out"/>
        <c:minorTickMark val="none"/>
        <c:tickLblPos val="nextTo"/>
        <c:crossAx val="277458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5" name="1 Imagen" descr="Secretaría de Educación">
          <a:extLst>
            <a:ext uri="{FF2B5EF4-FFF2-40B4-BE49-F238E27FC236}">
              <a16:creationId xmlns:a16="http://schemas.microsoft.com/office/drawing/2014/main" id="{A149370B-ABED-4CDE-9D0B-2FC80740B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6" name="Picture 3995" descr="MB900431547">
          <a:hlinkClick xmlns:r="http://schemas.openxmlformats.org/officeDocument/2006/relationships" r:id="rId2" tooltip="Ir a revision identidad"/>
          <a:extLst>
            <a:ext uri="{FF2B5EF4-FFF2-40B4-BE49-F238E27FC236}">
              <a16:creationId xmlns:a16="http://schemas.microsoft.com/office/drawing/2014/main" id="{42EB505A-2D82-4033-AB29-E6B72EEE806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93957" name="2 Imagen">
          <a:hlinkClick xmlns:r="http://schemas.openxmlformats.org/officeDocument/2006/relationships" r:id="rId1" tooltip="IR A RESUMEN"/>
          <a:extLst>
            <a:ext uri="{FF2B5EF4-FFF2-40B4-BE49-F238E27FC236}">
              <a16:creationId xmlns:a16="http://schemas.microsoft.com/office/drawing/2014/main" id="{63304FA9-38E1-483D-AD4F-93931A2780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93958" name="3 Imagen">
          <a:hlinkClick xmlns:r="http://schemas.openxmlformats.org/officeDocument/2006/relationships" r:id="rId3" tooltip="IR A RESUMEN"/>
          <a:extLst>
            <a:ext uri="{FF2B5EF4-FFF2-40B4-BE49-F238E27FC236}">
              <a16:creationId xmlns:a16="http://schemas.microsoft.com/office/drawing/2014/main" id="{78EBA5E3-04D5-4C16-929E-B383E8F344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93959" name="4 Imagen">
          <a:hlinkClick xmlns:r="http://schemas.openxmlformats.org/officeDocument/2006/relationships" r:id="rId5" tooltip="IR A RESUMEN"/>
          <a:extLst>
            <a:ext uri="{FF2B5EF4-FFF2-40B4-BE49-F238E27FC236}">
              <a16:creationId xmlns:a16="http://schemas.microsoft.com/office/drawing/2014/main" id="{353888F5-6195-425D-B552-4AFAB2B7E31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93960" name="5 Imagen">
          <a:hlinkClick xmlns:r="http://schemas.openxmlformats.org/officeDocument/2006/relationships" r:id="rId7" tooltip="IR A RESUMEN"/>
          <a:extLst>
            <a:ext uri="{FF2B5EF4-FFF2-40B4-BE49-F238E27FC236}">
              <a16:creationId xmlns:a16="http://schemas.microsoft.com/office/drawing/2014/main" id="{13B01C28-182F-431A-9584-CDD94C410E5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93961" name="7 Imagen">
          <a:hlinkClick xmlns:r="http://schemas.openxmlformats.org/officeDocument/2006/relationships" r:id="rId8" tooltip="IR A RESUMEN"/>
          <a:extLst>
            <a:ext uri="{FF2B5EF4-FFF2-40B4-BE49-F238E27FC236}">
              <a16:creationId xmlns:a16="http://schemas.microsoft.com/office/drawing/2014/main" id="{19C9C9BC-9FFB-4E66-A652-D3EA28FA90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93962" name="8 Imagen">
          <a:hlinkClick xmlns:r="http://schemas.openxmlformats.org/officeDocument/2006/relationships" r:id="rId9" tooltip="IR A RESUMEN"/>
          <a:extLst>
            <a:ext uri="{FF2B5EF4-FFF2-40B4-BE49-F238E27FC236}">
              <a16:creationId xmlns:a16="http://schemas.microsoft.com/office/drawing/2014/main" id="{79551861-EDAC-4380-B2D5-D04556DFB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93963" name="9 Imagen">
          <a:hlinkClick xmlns:r="http://schemas.openxmlformats.org/officeDocument/2006/relationships" r:id="rId10" tooltip="IR A RESUMEN"/>
          <a:extLst>
            <a:ext uri="{FF2B5EF4-FFF2-40B4-BE49-F238E27FC236}">
              <a16:creationId xmlns:a16="http://schemas.microsoft.com/office/drawing/2014/main" id="{EA51308A-2F93-4DCE-80EB-B6AB995E1D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93964" name="10 Imagen">
          <a:hlinkClick xmlns:r="http://schemas.openxmlformats.org/officeDocument/2006/relationships" r:id="rId11" tooltip="IR A RESUMEN"/>
          <a:extLst>
            <a:ext uri="{FF2B5EF4-FFF2-40B4-BE49-F238E27FC236}">
              <a16:creationId xmlns:a16="http://schemas.microsoft.com/office/drawing/2014/main" id="{B99EA065-D220-4CAB-B22C-40EAFEC07A9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93965" name="11 Imagen">
          <a:hlinkClick xmlns:r="http://schemas.openxmlformats.org/officeDocument/2006/relationships" r:id="rId13" tooltip="IR A RESUMEN"/>
          <a:extLst>
            <a:ext uri="{FF2B5EF4-FFF2-40B4-BE49-F238E27FC236}">
              <a16:creationId xmlns:a16="http://schemas.microsoft.com/office/drawing/2014/main" id="{ECB604C5-8EAA-4B59-BF1C-8011473D3FE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93966" name="12 Imagen">
          <a:hlinkClick xmlns:r="http://schemas.openxmlformats.org/officeDocument/2006/relationships" r:id="rId14" tooltip="IR A RESUMEN"/>
          <a:extLst>
            <a:ext uri="{FF2B5EF4-FFF2-40B4-BE49-F238E27FC236}">
              <a16:creationId xmlns:a16="http://schemas.microsoft.com/office/drawing/2014/main" id="{469DE593-34B3-4220-A5F2-B99603862EEE}"/>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93967" name="13 Imagen">
          <a:hlinkClick xmlns:r="http://schemas.openxmlformats.org/officeDocument/2006/relationships" r:id="rId16" tooltip="IR A RESUMEN"/>
          <a:extLst>
            <a:ext uri="{FF2B5EF4-FFF2-40B4-BE49-F238E27FC236}">
              <a16:creationId xmlns:a16="http://schemas.microsoft.com/office/drawing/2014/main" id="{1BA6E3C8-E40B-417A-B5BD-6B14B455A8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93968" name="14 Imagen">
          <a:hlinkClick xmlns:r="http://schemas.openxmlformats.org/officeDocument/2006/relationships" r:id="rId17" tooltip="IR A RESUMEN"/>
          <a:extLst>
            <a:ext uri="{FF2B5EF4-FFF2-40B4-BE49-F238E27FC236}">
              <a16:creationId xmlns:a16="http://schemas.microsoft.com/office/drawing/2014/main" id="{C8FDE2B7-FBDF-4591-9877-17C35C750F05}"/>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93969" name="15 Imagen">
          <a:hlinkClick xmlns:r="http://schemas.openxmlformats.org/officeDocument/2006/relationships" r:id="rId19" tooltip="IR A RESUMEN"/>
          <a:extLst>
            <a:ext uri="{FF2B5EF4-FFF2-40B4-BE49-F238E27FC236}">
              <a16:creationId xmlns:a16="http://schemas.microsoft.com/office/drawing/2014/main" id="{8EEEAFDB-B74C-4F3E-B5CE-C8CA420A5FE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393970" name="16 Imagen">
          <a:hlinkClick xmlns:r="http://schemas.openxmlformats.org/officeDocument/2006/relationships" r:id="rId21" tooltip="IR A RESUMEN"/>
          <a:extLst>
            <a:ext uri="{FF2B5EF4-FFF2-40B4-BE49-F238E27FC236}">
              <a16:creationId xmlns:a16="http://schemas.microsoft.com/office/drawing/2014/main" id="{40402994-EDD5-4BCC-B4C9-A112697A632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795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393971" name="17 Imagen">
          <a:hlinkClick xmlns:r="http://schemas.openxmlformats.org/officeDocument/2006/relationships" r:id="rId22" tooltip="IR A RESUMEN"/>
          <a:extLst>
            <a:ext uri="{FF2B5EF4-FFF2-40B4-BE49-F238E27FC236}">
              <a16:creationId xmlns:a16="http://schemas.microsoft.com/office/drawing/2014/main" id="{F4889196-C750-4D1D-A55D-8E29F640C2E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909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393972" name="18 Imagen">
          <a:hlinkClick xmlns:r="http://schemas.openxmlformats.org/officeDocument/2006/relationships" r:id="rId23" tooltip="IR A RESUMEN"/>
          <a:extLst>
            <a:ext uri="{FF2B5EF4-FFF2-40B4-BE49-F238E27FC236}">
              <a16:creationId xmlns:a16="http://schemas.microsoft.com/office/drawing/2014/main" id="{9F79EF2B-B530-4FA6-928D-81E2B0503A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157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6393973" name="19 Imagen">
          <a:hlinkClick xmlns:r="http://schemas.openxmlformats.org/officeDocument/2006/relationships" r:id="rId24" tooltip="IR A RESUMEN"/>
          <a:extLst>
            <a:ext uri="{FF2B5EF4-FFF2-40B4-BE49-F238E27FC236}">
              <a16:creationId xmlns:a16="http://schemas.microsoft.com/office/drawing/2014/main" id="{64533FFA-15AB-42A4-9284-01F12134F1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129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393974" name="20 Imagen">
          <a:hlinkClick xmlns:r="http://schemas.openxmlformats.org/officeDocument/2006/relationships" r:id="rId25" tooltip="IR A RESUMEN"/>
          <a:extLst>
            <a:ext uri="{FF2B5EF4-FFF2-40B4-BE49-F238E27FC236}">
              <a16:creationId xmlns:a16="http://schemas.microsoft.com/office/drawing/2014/main" id="{6F6B0A65-22D9-477E-98CC-8A31B29E8DA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015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393975" name="21 Imagen">
          <a:hlinkClick xmlns:r="http://schemas.openxmlformats.org/officeDocument/2006/relationships" r:id="rId26" tooltip="IR A RESUMEN"/>
          <a:extLst>
            <a:ext uri="{FF2B5EF4-FFF2-40B4-BE49-F238E27FC236}">
              <a16:creationId xmlns:a16="http://schemas.microsoft.com/office/drawing/2014/main" id="{C83CB351-1448-48C4-A304-48F8241D3B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520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3976" name="Picture 3995" descr="MB900431547">
          <a:hlinkClick xmlns:r="http://schemas.openxmlformats.org/officeDocument/2006/relationships" r:id="rId27" tooltip="Regresar"/>
          <a:extLst>
            <a:ext uri="{FF2B5EF4-FFF2-40B4-BE49-F238E27FC236}">
              <a16:creationId xmlns:a16="http://schemas.microsoft.com/office/drawing/2014/main" id="{E4A7B295-6D19-4425-BCFC-A247DFE7202A}"/>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3977" name="Picture 3995" descr="MB900431547">
          <a:hlinkClick xmlns:r="http://schemas.openxmlformats.org/officeDocument/2006/relationships" r:id="rId29" tooltip="Ir a directiva"/>
          <a:extLst>
            <a:ext uri="{FF2B5EF4-FFF2-40B4-BE49-F238E27FC236}">
              <a16:creationId xmlns:a16="http://schemas.microsoft.com/office/drawing/2014/main" id="{F3F7ED28-26A7-4407-BA50-5520D0C319D6}"/>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7324" name="1 Gráfico">
          <a:extLst>
            <a:ext uri="{FF2B5EF4-FFF2-40B4-BE49-F238E27FC236}">
              <a16:creationId xmlns:a16="http://schemas.microsoft.com/office/drawing/2014/main" id="{9FB663A4-646F-4C8D-9926-8C8D720D0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7325" name="2 Gráfico">
          <a:extLst>
            <a:ext uri="{FF2B5EF4-FFF2-40B4-BE49-F238E27FC236}">
              <a16:creationId xmlns:a16="http://schemas.microsoft.com/office/drawing/2014/main" id="{BAA89503-EF21-467C-AA5A-2272B4F7BA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7326" name="3 Gráfico">
          <a:extLst>
            <a:ext uri="{FF2B5EF4-FFF2-40B4-BE49-F238E27FC236}">
              <a16:creationId xmlns:a16="http://schemas.microsoft.com/office/drawing/2014/main" id="{B2259FC6-BE9E-4206-8BD1-3301FB38C4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7327" name="4 Gráfico">
          <a:extLst>
            <a:ext uri="{FF2B5EF4-FFF2-40B4-BE49-F238E27FC236}">
              <a16:creationId xmlns:a16="http://schemas.microsoft.com/office/drawing/2014/main" id="{3D20D82F-D248-4A1E-87F4-F4446111E9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7328" name="5 Gráfico">
          <a:extLst>
            <a:ext uri="{FF2B5EF4-FFF2-40B4-BE49-F238E27FC236}">
              <a16:creationId xmlns:a16="http://schemas.microsoft.com/office/drawing/2014/main" id="{0A7D1A5B-F043-43E1-B65D-94628672E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7329" name="6 Gráfico">
          <a:extLst>
            <a:ext uri="{FF2B5EF4-FFF2-40B4-BE49-F238E27FC236}">
              <a16:creationId xmlns:a16="http://schemas.microsoft.com/office/drawing/2014/main" id="{C87D4199-8301-40C8-8C2C-726135B5D0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7330" name="7 Gráfico">
          <a:extLst>
            <a:ext uri="{FF2B5EF4-FFF2-40B4-BE49-F238E27FC236}">
              <a16:creationId xmlns:a16="http://schemas.microsoft.com/office/drawing/2014/main" id="{246CBD53-6B16-4DE3-B724-2A9E76FCC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7331" name="8 Gráfico">
          <a:extLst>
            <a:ext uri="{FF2B5EF4-FFF2-40B4-BE49-F238E27FC236}">
              <a16:creationId xmlns:a16="http://schemas.microsoft.com/office/drawing/2014/main" id="{1B783FF9-F245-45BC-9A01-57FA5AC2B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7332" name="9 Gráfico">
          <a:extLst>
            <a:ext uri="{FF2B5EF4-FFF2-40B4-BE49-F238E27FC236}">
              <a16:creationId xmlns:a16="http://schemas.microsoft.com/office/drawing/2014/main" id="{9EA50E9F-8060-4315-B352-19DB9C073E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7333" name="10 Gráfico">
          <a:extLst>
            <a:ext uri="{FF2B5EF4-FFF2-40B4-BE49-F238E27FC236}">
              <a16:creationId xmlns:a16="http://schemas.microsoft.com/office/drawing/2014/main" id="{B9622831-382E-4523-A1F9-0A562E1C5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7334" name="11 Gráfico">
          <a:extLst>
            <a:ext uri="{FF2B5EF4-FFF2-40B4-BE49-F238E27FC236}">
              <a16:creationId xmlns:a16="http://schemas.microsoft.com/office/drawing/2014/main" id="{74D4F258-EDCA-4C08-9594-5BA0D80A3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7335" name="12 Gráfico">
          <a:extLst>
            <a:ext uri="{FF2B5EF4-FFF2-40B4-BE49-F238E27FC236}">
              <a16:creationId xmlns:a16="http://schemas.microsoft.com/office/drawing/2014/main" id="{3108DB07-51B9-4937-83C1-D2201FD88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7336" name="7 Gráfico">
          <a:extLst>
            <a:ext uri="{FF2B5EF4-FFF2-40B4-BE49-F238E27FC236}">
              <a16:creationId xmlns:a16="http://schemas.microsoft.com/office/drawing/2014/main" id="{53549983-6CA7-4EC2-874E-1F1D611552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7337" name="8 Gráfico">
          <a:extLst>
            <a:ext uri="{FF2B5EF4-FFF2-40B4-BE49-F238E27FC236}">
              <a16:creationId xmlns:a16="http://schemas.microsoft.com/office/drawing/2014/main" id="{54E5F15B-DBDB-4A1E-8832-9F82FE04BF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7338" name="9 Gráfico">
          <a:extLst>
            <a:ext uri="{FF2B5EF4-FFF2-40B4-BE49-F238E27FC236}">
              <a16:creationId xmlns:a16="http://schemas.microsoft.com/office/drawing/2014/main" id="{E532F1E6-F99D-45B9-A4B7-0C92112865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7339" name="16 Gráfico">
          <a:extLst>
            <a:ext uri="{FF2B5EF4-FFF2-40B4-BE49-F238E27FC236}">
              <a16:creationId xmlns:a16="http://schemas.microsoft.com/office/drawing/2014/main" id="{10B2ADFC-F765-4D9F-BD03-00763D33A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7340" name="7 Gráfico">
          <a:extLst>
            <a:ext uri="{FF2B5EF4-FFF2-40B4-BE49-F238E27FC236}">
              <a16:creationId xmlns:a16="http://schemas.microsoft.com/office/drawing/2014/main" id="{FC02C5AB-5179-4FCF-873A-7D0C6A0EF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7341" name="8 Gráfico">
          <a:extLst>
            <a:ext uri="{FF2B5EF4-FFF2-40B4-BE49-F238E27FC236}">
              <a16:creationId xmlns:a16="http://schemas.microsoft.com/office/drawing/2014/main" id="{BBB994F3-25B4-44F5-9BA8-D94FEABA41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7342" name="9 Gráfico">
          <a:extLst>
            <a:ext uri="{FF2B5EF4-FFF2-40B4-BE49-F238E27FC236}">
              <a16:creationId xmlns:a16="http://schemas.microsoft.com/office/drawing/2014/main" id="{DB1E86EC-4081-4F29-A4B3-E903A7874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7343" name="16 Gráfico">
          <a:extLst>
            <a:ext uri="{FF2B5EF4-FFF2-40B4-BE49-F238E27FC236}">
              <a16:creationId xmlns:a16="http://schemas.microsoft.com/office/drawing/2014/main" id="{22F186D1-4AD5-4A09-BD1B-96373E05C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7344" name="7 Gráfico">
          <a:extLst>
            <a:ext uri="{FF2B5EF4-FFF2-40B4-BE49-F238E27FC236}">
              <a16:creationId xmlns:a16="http://schemas.microsoft.com/office/drawing/2014/main" id="{87C399AF-9D25-49D6-92E4-6F957E572A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7345" name="8 Gráfico">
          <a:extLst>
            <a:ext uri="{FF2B5EF4-FFF2-40B4-BE49-F238E27FC236}">
              <a16:creationId xmlns:a16="http://schemas.microsoft.com/office/drawing/2014/main" id="{54C2BF1C-1963-4F7F-A7B1-0DA076F29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7346" name="9 Gráfico">
          <a:extLst>
            <a:ext uri="{FF2B5EF4-FFF2-40B4-BE49-F238E27FC236}">
              <a16:creationId xmlns:a16="http://schemas.microsoft.com/office/drawing/2014/main" id="{4935CE2E-D973-4981-8351-2A39D646FE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7347" name="16 Gráfico">
          <a:extLst>
            <a:ext uri="{FF2B5EF4-FFF2-40B4-BE49-F238E27FC236}">
              <a16:creationId xmlns:a16="http://schemas.microsoft.com/office/drawing/2014/main" id="{4C7FFABA-01EE-40A6-947E-0D38A1FFEB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7348" name="Picture 3995" descr="MB900431547">
          <a:hlinkClick xmlns:r="http://schemas.openxmlformats.org/officeDocument/2006/relationships" r:id="rId25" tooltip="Ir a factores criticos"/>
          <a:extLst>
            <a:ext uri="{FF2B5EF4-FFF2-40B4-BE49-F238E27FC236}">
              <a16:creationId xmlns:a16="http://schemas.microsoft.com/office/drawing/2014/main" id="{8C60C8CE-C8DC-4BF7-9C98-C3F9F9113B21}"/>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7349" name="2 Imagen">
          <a:hlinkClick xmlns:r="http://schemas.openxmlformats.org/officeDocument/2006/relationships" r:id="rId25" tooltip="Ir a academica"/>
          <a:extLst>
            <a:ext uri="{FF2B5EF4-FFF2-40B4-BE49-F238E27FC236}">
              <a16:creationId xmlns:a16="http://schemas.microsoft.com/office/drawing/2014/main" id="{53E2B952-780B-401B-89C0-002BB3701A65}"/>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7350" name="1 Gráfico">
          <a:extLst>
            <a:ext uri="{FF2B5EF4-FFF2-40B4-BE49-F238E27FC236}">
              <a16:creationId xmlns:a16="http://schemas.microsoft.com/office/drawing/2014/main" id="{FEDA8B0E-5F5D-4A85-98DB-11A15AC731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7351" name="4 Gráfico">
          <a:extLst>
            <a:ext uri="{FF2B5EF4-FFF2-40B4-BE49-F238E27FC236}">
              <a16:creationId xmlns:a16="http://schemas.microsoft.com/office/drawing/2014/main" id="{5007A13F-A8D6-404C-965B-80D989BC7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7352" name="5 Gráfico">
          <a:extLst>
            <a:ext uri="{FF2B5EF4-FFF2-40B4-BE49-F238E27FC236}">
              <a16:creationId xmlns:a16="http://schemas.microsoft.com/office/drawing/2014/main" id="{02D6A2FA-D723-4459-8B36-915F788F12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7353" name="6 Gráfico">
          <a:extLst>
            <a:ext uri="{FF2B5EF4-FFF2-40B4-BE49-F238E27FC236}">
              <a16:creationId xmlns:a16="http://schemas.microsoft.com/office/drawing/2014/main" id="{FEFF42A2-C2AF-4FFD-8A27-9DA748918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7354" name="7 Gráfico">
          <a:extLst>
            <a:ext uri="{FF2B5EF4-FFF2-40B4-BE49-F238E27FC236}">
              <a16:creationId xmlns:a16="http://schemas.microsoft.com/office/drawing/2014/main" id="{2A7C76CB-4090-4374-A8BE-7588FDF58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7355" name="8 Gráfico">
          <a:extLst>
            <a:ext uri="{FF2B5EF4-FFF2-40B4-BE49-F238E27FC236}">
              <a16:creationId xmlns:a16="http://schemas.microsoft.com/office/drawing/2014/main" id="{D1E5C93F-D782-4E6C-9E34-1E05B93BE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2715" name="1 Gráfico">
          <a:extLst>
            <a:ext uri="{FF2B5EF4-FFF2-40B4-BE49-F238E27FC236}">
              <a16:creationId xmlns:a16="http://schemas.microsoft.com/office/drawing/2014/main" id="{062532D4-9FB3-4556-9D00-F9D019863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2716" name="2 Gráfico">
          <a:extLst>
            <a:ext uri="{FF2B5EF4-FFF2-40B4-BE49-F238E27FC236}">
              <a16:creationId xmlns:a16="http://schemas.microsoft.com/office/drawing/2014/main" id="{A7496446-7D00-4E06-AA58-75616DE751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2717" name="3 Gráfico">
          <a:extLst>
            <a:ext uri="{FF2B5EF4-FFF2-40B4-BE49-F238E27FC236}">
              <a16:creationId xmlns:a16="http://schemas.microsoft.com/office/drawing/2014/main" id="{4E29A16F-2E4D-4394-95A6-6DF9E2644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2718" name="4 Gráfico">
          <a:extLst>
            <a:ext uri="{FF2B5EF4-FFF2-40B4-BE49-F238E27FC236}">
              <a16:creationId xmlns:a16="http://schemas.microsoft.com/office/drawing/2014/main" id="{89949482-C64D-440F-83E2-BA97A6EC4B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2719" name="5 Gráfico">
          <a:extLst>
            <a:ext uri="{FF2B5EF4-FFF2-40B4-BE49-F238E27FC236}">
              <a16:creationId xmlns:a16="http://schemas.microsoft.com/office/drawing/2014/main" id="{158D6C2B-84BA-4386-B452-F24CC06FD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2720" name="6 Gráfico">
          <a:extLst>
            <a:ext uri="{FF2B5EF4-FFF2-40B4-BE49-F238E27FC236}">
              <a16:creationId xmlns:a16="http://schemas.microsoft.com/office/drawing/2014/main" id="{E4FBB57E-2E85-4A45-8FD1-298C8023C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2721" name="7 Gráfico">
          <a:extLst>
            <a:ext uri="{FF2B5EF4-FFF2-40B4-BE49-F238E27FC236}">
              <a16:creationId xmlns:a16="http://schemas.microsoft.com/office/drawing/2014/main" id="{513E5BAC-61BC-42A4-A827-D11F6F240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2722" name="8 Gráfico">
          <a:extLst>
            <a:ext uri="{FF2B5EF4-FFF2-40B4-BE49-F238E27FC236}">
              <a16:creationId xmlns:a16="http://schemas.microsoft.com/office/drawing/2014/main" id="{8438DED1-DADE-498C-AE9F-AF6A3F070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2723" name="9 Gráfico">
          <a:extLst>
            <a:ext uri="{FF2B5EF4-FFF2-40B4-BE49-F238E27FC236}">
              <a16:creationId xmlns:a16="http://schemas.microsoft.com/office/drawing/2014/main" id="{460E902F-23A4-4433-8AC0-D838711DF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2724" name="10 Gráfico">
          <a:extLst>
            <a:ext uri="{FF2B5EF4-FFF2-40B4-BE49-F238E27FC236}">
              <a16:creationId xmlns:a16="http://schemas.microsoft.com/office/drawing/2014/main" id="{B3899D88-8612-45D8-A4EB-D8B09C6173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2725" name="11 Gráfico">
          <a:extLst>
            <a:ext uri="{FF2B5EF4-FFF2-40B4-BE49-F238E27FC236}">
              <a16:creationId xmlns:a16="http://schemas.microsoft.com/office/drawing/2014/main" id="{A54B8076-2879-4B46-9022-855DE9162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2726" name="12 Gráfico">
          <a:extLst>
            <a:ext uri="{FF2B5EF4-FFF2-40B4-BE49-F238E27FC236}">
              <a16:creationId xmlns:a16="http://schemas.microsoft.com/office/drawing/2014/main" id="{D590D21D-64DD-4BBE-86C2-FCF8C221E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2727" name="7 Gráfico">
          <a:extLst>
            <a:ext uri="{FF2B5EF4-FFF2-40B4-BE49-F238E27FC236}">
              <a16:creationId xmlns:a16="http://schemas.microsoft.com/office/drawing/2014/main" id="{A4095099-EE1B-435B-937C-8A33A20E0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2728" name="8 Gráfico">
          <a:extLst>
            <a:ext uri="{FF2B5EF4-FFF2-40B4-BE49-F238E27FC236}">
              <a16:creationId xmlns:a16="http://schemas.microsoft.com/office/drawing/2014/main" id="{6C4C20AD-320C-430A-B395-16576CA31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2729" name="9 Gráfico">
          <a:extLst>
            <a:ext uri="{FF2B5EF4-FFF2-40B4-BE49-F238E27FC236}">
              <a16:creationId xmlns:a16="http://schemas.microsoft.com/office/drawing/2014/main" id="{DADB1EAD-6D4F-4286-BF7F-D3DE9BC24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2730" name="16 Gráfico">
          <a:extLst>
            <a:ext uri="{FF2B5EF4-FFF2-40B4-BE49-F238E27FC236}">
              <a16:creationId xmlns:a16="http://schemas.microsoft.com/office/drawing/2014/main" id="{2FE96196-FC4D-4A78-ABA4-181B31563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2731" name="Picture 3995" descr="MB900431547">
          <a:hlinkClick xmlns:r="http://schemas.openxmlformats.org/officeDocument/2006/relationships" r:id="rId17" tooltip="Ir a factores criticos"/>
          <a:extLst>
            <a:ext uri="{FF2B5EF4-FFF2-40B4-BE49-F238E27FC236}">
              <a16:creationId xmlns:a16="http://schemas.microsoft.com/office/drawing/2014/main" id="{9E131701-BB59-4276-B6C4-78BCF134844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2732" name="2 Imagen">
          <a:hlinkClick xmlns:r="http://schemas.openxmlformats.org/officeDocument/2006/relationships" r:id="rId17" tooltip="Ir a administrativa"/>
          <a:extLst>
            <a:ext uri="{FF2B5EF4-FFF2-40B4-BE49-F238E27FC236}">
              <a16:creationId xmlns:a16="http://schemas.microsoft.com/office/drawing/2014/main" id="{DFFC0949-750E-418A-818D-D018F304544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2733" name="1 Gráfico">
          <a:extLst>
            <a:ext uri="{FF2B5EF4-FFF2-40B4-BE49-F238E27FC236}">
              <a16:creationId xmlns:a16="http://schemas.microsoft.com/office/drawing/2014/main" id="{0CE6A598-8AC2-4AE4-8B48-9D5597772F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2734" name="2 Gráfico">
          <a:extLst>
            <a:ext uri="{FF2B5EF4-FFF2-40B4-BE49-F238E27FC236}">
              <a16:creationId xmlns:a16="http://schemas.microsoft.com/office/drawing/2014/main" id="{A46A2D85-A072-4E89-9C1C-4AEADC8C92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2735" name="3 Gráfico">
          <a:extLst>
            <a:ext uri="{FF2B5EF4-FFF2-40B4-BE49-F238E27FC236}">
              <a16:creationId xmlns:a16="http://schemas.microsoft.com/office/drawing/2014/main" id="{8C4C647E-52DF-41B2-8759-AC74788CA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2736" name="4 Gráfico">
          <a:extLst>
            <a:ext uri="{FF2B5EF4-FFF2-40B4-BE49-F238E27FC236}">
              <a16:creationId xmlns:a16="http://schemas.microsoft.com/office/drawing/2014/main" id="{EAA5144E-FA08-43A7-A306-7CB178396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442308" name="1 Gráfico">
          <a:extLst>
            <a:ext uri="{FF2B5EF4-FFF2-40B4-BE49-F238E27FC236}">
              <a16:creationId xmlns:a16="http://schemas.microsoft.com/office/drawing/2014/main" id="{3049E74D-429B-4DB6-868E-BD7D9FB5EB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442309" name="2 Gráfico">
          <a:extLst>
            <a:ext uri="{FF2B5EF4-FFF2-40B4-BE49-F238E27FC236}">
              <a16:creationId xmlns:a16="http://schemas.microsoft.com/office/drawing/2014/main" id="{DF8DD638-6819-499E-99AD-3AAE584AC0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442310" name="3 Gráfico">
          <a:extLst>
            <a:ext uri="{FF2B5EF4-FFF2-40B4-BE49-F238E27FC236}">
              <a16:creationId xmlns:a16="http://schemas.microsoft.com/office/drawing/2014/main" id="{142A22E0-48A3-4201-B38D-4E5E4DB2B6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442311" name="4 Gráfico">
          <a:extLst>
            <a:ext uri="{FF2B5EF4-FFF2-40B4-BE49-F238E27FC236}">
              <a16:creationId xmlns:a16="http://schemas.microsoft.com/office/drawing/2014/main" id="{A68815B1-031B-4724-8579-117A6161D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442312" name="5 Gráfico">
          <a:extLst>
            <a:ext uri="{FF2B5EF4-FFF2-40B4-BE49-F238E27FC236}">
              <a16:creationId xmlns:a16="http://schemas.microsoft.com/office/drawing/2014/main" id="{2B89F21B-A9A5-4D20-A271-99F1EC94A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442313" name="6 Gráfico">
          <a:extLst>
            <a:ext uri="{FF2B5EF4-FFF2-40B4-BE49-F238E27FC236}">
              <a16:creationId xmlns:a16="http://schemas.microsoft.com/office/drawing/2014/main" id="{00A00627-76AB-4ECF-BC28-6D75D75746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442314" name="7 Gráfico">
          <a:extLst>
            <a:ext uri="{FF2B5EF4-FFF2-40B4-BE49-F238E27FC236}">
              <a16:creationId xmlns:a16="http://schemas.microsoft.com/office/drawing/2014/main" id="{BC3AC70F-F988-47DA-A916-74827533E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442315" name="8 Gráfico">
          <a:extLst>
            <a:ext uri="{FF2B5EF4-FFF2-40B4-BE49-F238E27FC236}">
              <a16:creationId xmlns:a16="http://schemas.microsoft.com/office/drawing/2014/main" id="{9321E64A-0015-4BB3-95D5-90708A3B1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442316" name="9 Gráfico">
          <a:extLst>
            <a:ext uri="{FF2B5EF4-FFF2-40B4-BE49-F238E27FC236}">
              <a16:creationId xmlns:a16="http://schemas.microsoft.com/office/drawing/2014/main" id="{7C3E36EB-4B2A-4A70-BBC4-509163BD8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442317" name="10 Gráfico">
          <a:extLst>
            <a:ext uri="{FF2B5EF4-FFF2-40B4-BE49-F238E27FC236}">
              <a16:creationId xmlns:a16="http://schemas.microsoft.com/office/drawing/2014/main" id="{E5FDC4E9-4106-493D-BB98-731E048E5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442318" name="11 Gráfico">
          <a:extLst>
            <a:ext uri="{FF2B5EF4-FFF2-40B4-BE49-F238E27FC236}">
              <a16:creationId xmlns:a16="http://schemas.microsoft.com/office/drawing/2014/main" id="{1971AFFD-3F55-46C1-AD29-5DB2CE037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442319" name="12 Gráfico">
          <a:extLst>
            <a:ext uri="{FF2B5EF4-FFF2-40B4-BE49-F238E27FC236}">
              <a16:creationId xmlns:a16="http://schemas.microsoft.com/office/drawing/2014/main" id="{56EC49A3-7D59-4C04-B70F-578BBBAF27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442320" name="7 Gráfico">
          <a:extLst>
            <a:ext uri="{FF2B5EF4-FFF2-40B4-BE49-F238E27FC236}">
              <a16:creationId xmlns:a16="http://schemas.microsoft.com/office/drawing/2014/main" id="{703F470A-6E97-462B-9C0B-19E9F16BDB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442321" name="8 Gráfico">
          <a:extLst>
            <a:ext uri="{FF2B5EF4-FFF2-40B4-BE49-F238E27FC236}">
              <a16:creationId xmlns:a16="http://schemas.microsoft.com/office/drawing/2014/main" id="{6F166B02-80C0-4EA0-AE06-0AB1087DC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442322" name="9 Gráfico">
          <a:extLst>
            <a:ext uri="{FF2B5EF4-FFF2-40B4-BE49-F238E27FC236}">
              <a16:creationId xmlns:a16="http://schemas.microsoft.com/office/drawing/2014/main" id="{0881C9EE-7388-4AEB-9736-283E14EA29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442323" name="16 Gráfico">
          <a:extLst>
            <a:ext uri="{FF2B5EF4-FFF2-40B4-BE49-F238E27FC236}">
              <a16:creationId xmlns:a16="http://schemas.microsoft.com/office/drawing/2014/main" id="{BEFF3F88-4444-49F8-9368-572EE5035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442324" name="7 Gráfico">
          <a:extLst>
            <a:ext uri="{FF2B5EF4-FFF2-40B4-BE49-F238E27FC236}">
              <a16:creationId xmlns:a16="http://schemas.microsoft.com/office/drawing/2014/main" id="{17E740E4-1F02-44A3-8794-50B91E5748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442325" name="8 Gráfico">
          <a:extLst>
            <a:ext uri="{FF2B5EF4-FFF2-40B4-BE49-F238E27FC236}">
              <a16:creationId xmlns:a16="http://schemas.microsoft.com/office/drawing/2014/main" id="{318D4687-DC94-4681-B0DD-FC18CC33DD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442326" name="9 Gráfico">
          <a:extLst>
            <a:ext uri="{FF2B5EF4-FFF2-40B4-BE49-F238E27FC236}">
              <a16:creationId xmlns:a16="http://schemas.microsoft.com/office/drawing/2014/main" id="{77EB4CBC-7BC7-40E1-AEBD-A6EFBFFEF5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442327" name="16 Gráfico">
          <a:extLst>
            <a:ext uri="{FF2B5EF4-FFF2-40B4-BE49-F238E27FC236}">
              <a16:creationId xmlns:a16="http://schemas.microsoft.com/office/drawing/2014/main" id="{F2FDEBFC-FA93-48B3-BF08-A0E468CE9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442328" name="Picture 3995" descr="MB900431547">
          <a:hlinkClick xmlns:r="http://schemas.openxmlformats.org/officeDocument/2006/relationships" r:id="rId21" tooltip="Ir a factores criticos"/>
          <a:extLst>
            <a:ext uri="{FF2B5EF4-FFF2-40B4-BE49-F238E27FC236}">
              <a16:creationId xmlns:a16="http://schemas.microsoft.com/office/drawing/2014/main" id="{3991894D-7F93-43D3-9347-D72023507F0F}"/>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442329" name="2 Imagen">
          <a:hlinkClick xmlns:r="http://schemas.openxmlformats.org/officeDocument/2006/relationships" r:id="rId23" tooltip="Ir a comunidad"/>
          <a:extLst>
            <a:ext uri="{FF2B5EF4-FFF2-40B4-BE49-F238E27FC236}">
              <a16:creationId xmlns:a16="http://schemas.microsoft.com/office/drawing/2014/main" id="{937AD84D-13B0-48EC-9EA6-7C00386ECFC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442330" name="3 Gráfico">
          <a:extLst>
            <a:ext uri="{FF2B5EF4-FFF2-40B4-BE49-F238E27FC236}">
              <a16:creationId xmlns:a16="http://schemas.microsoft.com/office/drawing/2014/main" id="{91BDDA64-0C77-4DF1-BC50-4C98CC4E8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442331" name="4 Gráfico">
          <a:extLst>
            <a:ext uri="{FF2B5EF4-FFF2-40B4-BE49-F238E27FC236}">
              <a16:creationId xmlns:a16="http://schemas.microsoft.com/office/drawing/2014/main" id="{95BB7706-0760-474D-9393-567A58AF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442332" name="5 Gráfico">
          <a:extLst>
            <a:ext uri="{FF2B5EF4-FFF2-40B4-BE49-F238E27FC236}">
              <a16:creationId xmlns:a16="http://schemas.microsoft.com/office/drawing/2014/main" id="{1D5069E3-5697-4124-9CB5-2A68CAE78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442333" name="6 Gráfico">
          <a:extLst>
            <a:ext uri="{FF2B5EF4-FFF2-40B4-BE49-F238E27FC236}">
              <a16:creationId xmlns:a16="http://schemas.microsoft.com/office/drawing/2014/main" id="{401750DF-4157-448D-B57C-A47E4AAC5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442334" name="1 Gráfico">
          <a:extLst>
            <a:ext uri="{FF2B5EF4-FFF2-40B4-BE49-F238E27FC236}">
              <a16:creationId xmlns:a16="http://schemas.microsoft.com/office/drawing/2014/main" id="{AEE01ECD-B75B-484F-83CB-C6296C700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7128" name="1 Gráfico">
          <a:extLst>
            <a:ext uri="{FF2B5EF4-FFF2-40B4-BE49-F238E27FC236}">
              <a16:creationId xmlns:a16="http://schemas.microsoft.com/office/drawing/2014/main" id="{69A9AEB1-F75D-4313-998F-DAFA4F6295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7129" name="2 Gráfico">
          <a:extLst>
            <a:ext uri="{FF2B5EF4-FFF2-40B4-BE49-F238E27FC236}">
              <a16:creationId xmlns:a16="http://schemas.microsoft.com/office/drawing/2014/main" id="{EE4AE900-593E-4E0E-9642-0F6310055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7130" name="3 Gráfico">
          <a:extLst>
            <a:ext uri="{FF2B5EF4-FFF2-40B4-BE49-F238E27FC236}">
              <a16:creationId xmlns:a16="http://schemas.microsoft.com/office/drawing/2014/main" id="{F09BDD84-62F2-4C5F-9AD3-572769080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7131" name="4 Gráfico">
          <a:extLst>
            <a:ext uri="{FF2B5EF4-FFF2-40B4-BE49-F238E27FC236}">
              <a16:creationId xmlns:a16="http://schemas.microsoft.com/office/drawing/2014/main" id="{E5D3EB16-2D25-4F7E-AD69-DB2C3EA39F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7132" name="5 Gráfico">
          <a:extLst>
            <a:ext uri="{FF2B5EF4-FFF2-40B4-BE49-F238E27FC236}">
              <a16:creationId xmlns:a16="http://schemas.microsoft.com/office/drawing/2014/main" id="{48C8281D-39AC-4ED9-AB20-340D8832DE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7133" name="6 Gráfico">
          <a:extLst>
            <a:ext uri="{FF2B5EF4-FFF2-40B4-BE49-F238E27FC236}">
              <a16:creationId xmlns:a16="http://schemas.microsoft.com/office/drawing/2014/main" id="{66061C79-EBE5-4953-8289-9656B02000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7134" name="7 Gráfico">
          <a:extLst>
            <a:ext uri="{FF2B5EF4-FFF2-40B4-BE49-F238E27FC236}">
              <a16:creationId xmlns:a16="http://schemas.microsoft.com/office/drawing/2014/main" id="{2141345F-4280-4613-977E-ED8431BEE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7135" name="8 Gráfico">
          <a:extLst>
            <a:ext uri="{FF2B5EF4-FFF2-40B4-BE49-F238E27FC236}">
              <a16:creationId xmlns:a16="http://schemas.microsoft.com/office/drawing/2014/main" id="{0705C2BE-AA2D-48D0-90FD-88C929AC9D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7136" name="9 Gráfico">
          <a:extLst>
            <a:ext uri="{FF2B5EF4-FFF2-40B4-BE49-F238E27FC236}">
              <a16:creationId xmlns:a16="http://schemas.microsoft.com/office/drawing/2014/main" id="{E49628A8-24C8-44C3-9F1A-BA8654E7D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7137" name="10 Gráfico">
          <a:extLst>
            <a:ext uri="{FF2B5EF4-FFF2-40B4-BE49-F238E27FC236}">
              <a16:creationId xmlns:a16="http://schemas.microsoft.com/office/drawing/2014/main" id="{D805A180-69D7-43C5-9CF0-9E4CD34E3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7138" name="11 Gráfico">
          <a:extLst>
            <a:ext uri="{FF2B5EF4-FFF2-40B4-BE49-F238E27FC236}">
              <a16:creationId xmlns:a16="http://schemas.microsoft.com/office/drawing/2014/main" id="{41D75C37-B55A-467F-B865-F2E1E5062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7139" name="12 Gráfico">
          <a:extLst>
            <a:ext uri="{FF2B5EF4-FFF2-40B4-BE49-F238E27FC236}">
              <a16:creationId xmlns:a16="http://schemas.microsoft.com/office/drawing/2014/main" id="{F5707A2A-898B-4152-8450-8798691E2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7140" name="7 Gráfico">
          <a:extLst>
            <a:ext uri="{FF2B5EF4-FFF2-40B4-BE49-F238E27FC236}">
              <a16:creationId xmlns:a16="http://schemas.microsoft.com/office/drawing/2014/main" id="{7A97F701-448E-4ECD-883A-436AF2BCA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7141" name="8 Gráfico">
          <a:extLst>
            <a:ext uri="{FF2B5EF4-FFF2-40B4-BE49-F238E27FC236}">
              <a16:creationId xmlns:a16="http://schemas.microsoft.com/office/drawing/2014/main" id="{8484505F-D6A8-4E08-8173-FBFBBF45F8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7142" name="9 Gráfico">
          <a:extLst>
            <a:ext uri="{FF2B5EF4-FFF2-40B4-BE49-F238E27FC236}">
              <a16:creationId xmlns:a16="http://schemas.microsoft.com/office/drawing/2014/main" id="{409862C9-2D97-4867-9CDD-40BABA43E7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7143" name="16 Gráfico">
          <a:extLst>
            <a:ext uri="{FF2B5EF4-FFF2-40B4-BE49-F238E27FC236}">
              <a16:creationId xmlns:a16="http://schemas.microsoft.com/office/drawing/2014/main" id="{5E019124-481C-47FD-94C8-0C1289E2E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7144" name="Picture 3995" descr="MB900431547">
          <a:hlinkClick xmlns:r="http://schemas.openxmlformats.org/officeDocument/2006/relationships" r:id="rId17" tooltip="Ir a factores criticos"/>
          <a:extLst>
            <a:ext uri="{FF2B5EF4-FFF2-40B4-BE49-F238E27FC236}">
              <a16:creationId xmlns:a16="http://schemas.microsoft.com/office/drawing/2014/main" id="{03820A65-FA52-4BBD-904D-1D33A39B887C}"/>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7145" name="1 Gráfico">
          <a:extLst>
            <a:ext uri="{FF2B5EF4-FFF2-40B4-BE49-F238E27FC236}">
              <a16:creationId xmlns:a16="http://schemas.microsoft.com/office/drawing/2014/main" id="{A6936472-2ED9-4D9C-9232-03533E06E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7146" name="2 Gráfico">
          <a:extLst>
            <a:ext uri="{FF2B5EF4-FFF2-40B4-BE49-F238E27FC236}">
              <a16:creationId xmlns:a16="http://schemas.microsoft.com/office/drawing/2014/main" id="{AFC4440E-BFED-4C61-80A6-E95B7C818F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7147" name="3 Gráfico">
          <a:extLst>
            <a:ext uri="{FF2B5EF4-FFF2-40B4-BE49-F238E27FC236}">
              <a16:creationId xmlns:a16="http://schemas.microsoft.com/office/drawing/2014/main" id="{83342B63-F1A5-4CC8-81F7-E780781778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7148" name="4 Gráfico">
          <a:extLst>
            <a:ext uri="{FF2B5EF4-FFF2-40B4-BE49-F238E27FC236}">
              <a16:creationId xmlns:a16="http://schemas.microsoft.com/office/drawing/2014/main" id="{B576D2D1-C6FA-4D81-BEAB-22674CB90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jmolinab@outlook.es" TargetMode="External"/><Relationship Id="rId7"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printerSettings" Target="../printerSettings/printerSettings1.bin"/><Relationship Id="rId5" Type="http://schemas.openxmlformats.org/officeDocument/2006/relationships/hyperlink" Target="mailto:leydamariar@gmail.com" TargetMode="External"/><Relationship Id="rId4" Type="http://schemas.openxmlformats.org/officeDocument/2006/relationships/hyperlink" Target="mailto:Any_yulieth@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19" zoomScale="80" zoomScaleNormal="80" workbookViewId="0">
      <selection activeCell="G21" sqref="G21:I21"/>
    </sheetView>
  </sheetViews>
  <sheetFormatPr baseColWidth="10" defaultColWidth="11.453125" defaultRowHeight="14" x14ac:dyDescent="0.3"/>
  <cols>
    <col min="1" max="2" width="11.453125" style="20"/>
    <col min="3" max="3" width="15.81640625" style="20" customWidth="1"/>
    <col min="4" max="4" width="21.1796875" style="20" customWidth="1"/>
    <col min="5" max="5" width="14.81640625" style="20" customWidth="1"/>
    <col min="6" max="6" width="8.54296875" style="20" customWidth="1"/>
    <col min="7" max="7" width="10.453125" style="20" customWidth="1"/>
    <col min="8" max="8" width="16.26953125" style="20" customWidth="1"/>
    <col min="9" max="9" width="18.26953125" style="20" customWidth="1"/>
    <col min="10" max="10" width="3.26953125" style="20" customWidth="1"/>
    <col min="11" max="11" width="46.26953125" style="20" bestFit="1" customWidth="1"/>
    <col min="12" max="12" width="85.453125" style="20" customWidth="1"/>
    <col min="13" max="13" width="33.54296875" style="20" customWidth="1"/>
    <col min="14" max="16384" width="11.453125" style="20"/>
  </cols>
  <sheetData>
    <row r="1" spans="1:13" ht="27" customHeight="1" x14ac:dyDescent="0.35">
      <c r="A1" s="250"/>
      <c r="B1" s="251"/>
      <c r="C1" s="258" t="s">
        <v>169</v>
      </c>
      <c r="D1" s="259"/>
      <c r="E1" s="259"/>
      <c r="F1" s="259"/>
      <c r="G1" s="259"/>
      <c r="H1" s="256" t="s">
        <v>170</v>
      </c>
      <c r="I1" s="257"/>
    </row>
    <row r="2" spans="1:13" ht="18.75" customHeight="1" x14ac:dyDescent="0.35">
      <c r="A2" s="252"/>
      <c r="B2" s="253"/>
      <c r="C2" s="258" t="s">
        <v>171</v>
      </c>
      <c r="D2" s="259"/>
      <c r="E2" s="259"/>
      <c r="F2" s="259"/>
      <c r="G2" s="259"/>
      <c r="H2" s="94">
        <v>41241</v>
      </c>
      <c r="I2" s="95" t="s">
        <v>175</v>
      </c>
    </row>
    <row r="3" spans="1:13" ht="21" customHeight="1" x14ac:dyDescent="0.35">
      <c r="A3" s="254"/>
      <c r="B3" s="255"/>
      <c r="C3" s="258" t="s">
        <v>172</v>
      </c>
      <c r="D3" s="259"/>
      <c r="E3" s="259"/>
      <c r="F3" s="259"/>
      <c r="G3" s="259"/>
      <c r="H3" s="256" t="s">
        <v>173</v>
      </c>
      <c r="I3" s="257"/>
    </row>
    <row r="4" spans="1:13" ht="5.25" customHeight="1" x14ac:dyDescent="0.3"/>
    <row r="5" spans="1:13" ht="34.5" customHeight="1" x14ac:dyDescent="0.3">
      <c r="A5" s="287" t="s">
        <v>164</v>
      </c>
      <c r="B5" s="287"/>
      <c r="C5" s="287"/>
      <c r="D5" s="287"/>
      <c r="E5" s="287"/>
      <c r="F5" s="287"/>
      <c r="G5" s="287"/>
      <c r="H5" s="287"/>
      <c r="I5" s="287"/>
      <c r="K5" s="288" t="s">
        <v>140</v>
      </c>
      <c r="L5" s="288"/>
      <c r="M5" s="288"/>
    </row>
    <row r="6" spans="1:13" ht="23.25" customHeight="1" x14ac:dyDescent="0.3">
      <c r="A6" s="289" t="s">
        <v>162</v>
      </c>
      <c r="B6" s="290"/>
      <c r="C6" s="290"/>
      <c r="D6" s="290"/>
      <c r="E6" s="290"/>
      <c r="F6" s="263" t="s">
        <v>141</v>
      </c>
      <c r="G6" s="264"/>
      <c r="H6" s="264"/>
      <c r="I6" s="264"/>
      <c r="K6" s="97" t="s">
        <v>142</v>
      </c>
      <c r="L6" s="98" t="s">
        <v>143</v>
      </c>
      <c r="M6" s="99" t="s">
        <v>144</v>
      </c>
    </row>
    <row r="7" spans="1:13" ht="20.149999999999999" customHeight="1" x14ac:dyDescent="0.3">
      <c r="A7" s="291" t="s">
        <v>183</v>
      </c>
      <c r="B7" s="292"/>
      <c r="C7" s="292"/>
      <c r="D7" s="292"/>
      <c r="E7" s="292"/>
      <c r="F7" s="265">
        <v>44589</v>
      </c>
      <c r="G7" s="265"/>
      <c r="H7" s="265"/>
      <c r="I7" s="265"/>
      <c r="K7" s="293" t="s">
        <v>166</v>
      </c>
      <c r="L7" s="113" t="s">
        <v>145</v>
      </c>
      <c r="M7" s="294" t="s">
        <v>146</v>
      </c>
    </row>
    <row r="8" spans="1:13" ht="33.75" customHeight="1" x14ac:dyDescent="0.3">
      <c r="A8" s="291"/>
      <c r="B8" s="292"/>
      <c r="C8" s="292"/>
      <c r="D8" s="292"/>
      <c r="E8" s="292"/>
      <c r="F8" s="295" t="s">
        <v>160</v>
      </c>
      <c r="G8" s="296"/>
      <c r="H8" s="297">
        <v>254398000724</v>
      </c>
      <c r="I8" s="298"/>
      <c r="K8" s="294"/>
      <c r="L8" s="113" t="s">
        <v>159</v>
      </c>
      <c r="M8" s="294"/>
    </row>
    <row r="9" spans="1:13" ht="20.149999999999999" customHeight="1" x14ac:dyDescent="0.3">
      <c r="A9" s="92" t="s">
        <v>147</v>
      </c>
      <c r="B9" s="93"/>
      <c r="C9" s="269" t="s">
        <v>184</v>
      </c>
      <c r="D9" s="269"/>
      <c r="E9" s="270"/>
      <c r="F9" s="271" t="s">
        <v>163</v>
      </c>
      <c r="G9" s="272"/>
      <c r="H9" s="301" t="s">
        <v>185</v>
      </c>
      <c r="I9" s="302"/>
      <c r="K9" s="294"/>
      <c r="L9" s="113" t="s">
        <v>148</v>
      </c>
      <c r="M9" s="294" t="s">
        <v>149</v>
      </c>
    </row>
    <row r="10" spans="1:13" ht="20.149999999999999" customHeight="1" x14ac:dyDescent="0.3">
      <c r="A10" s="267" t="s">
        <v>168</v>
      </c>
      <c r="B10" s="268"/>
      <c r="C10" s="269" t="s">
        <v>569</v>
      </c>
      <c r="D10" s="269"/>
      <c r="E10" s="269"/>
      <c r="F10" s="270"/>
      <c r="G10" s="96" t="s">
        <v>150</v>
      </c>
      <c r="H10" s="299">
        <v>3107620822</v>
      </c>
      <c r="I10" s="300"/>
      <c r="K10" s="294"/>
      <c r="L10" s="113" t="s">
        <v>151</v>
      </c>
      <c r="M10" s="294"/>
    </row>
    <row r="11" spans="1:13" ht="20.149999999999999" customHeight="1" x14ac:dyDescent="0.3">
      <c r="A11" s="267" t="s">
        <v>165</v>
      </c>
      <c r="B11" s="268"/>
      <c r="C11" s="269" t="s">
        <v>568</v>
      </c>
      <c r="D11" s="269"/>
      <c r="E11" s="269"/>
      <c r="F11" s="270"/>
      <c r="G11" s="96" t="s">
        <v>174</v>
      </c>
      <c r="H11" s="280">
        <v>2021</v>
      </c>
      <c r="I11" s="281"/>
      <c r="K11" s="282"/>
      <c r="L11" s="114"/>
      <c r="M11" s="114"/>
    </row>
    <row r="12" spans="1:13" ht="19.5" customHeight="1" x14ac:dyDescent="0.3">
      <c r="A12" s="283" t="s">
        <v>152</v>
      </c>
      <c r="B12" s="284"/>
      <c r="C12" s="284"/>
      <c r="D12" s="284"/>
      <c r="E12" s="284"/>
      <c r="F12" s="284"/>
      <c r="G12" s="284"/>
      <c r="H12" s="284"/>
      <c r="I12" s="285"/>
      <c r="K12" s="278"/>
      <c r="L12" s="114"/>
      <c r="M12" s="278"/>
    </row>
    <row r="13" spans="1:13" ht="20.149999999999999" customHeight="1" x14ac:dyDescent="0.3">
      <c r="A13" s="275" t="s">
        <v>153</v>
      </c>
      <c r="B13" s="275"/>
      <c r="C13" s="275"/>
      <c r="D13" s="275" t="s">
        <v>154</v>
      </c>
      <c r="E13" s="275"/>
      <c r="F13" s="275"/>
      <c r="G13" s="275" t="s">
        <v>161</v>
      </c>
      <c r="H13" s="275"/>
      <c r="I13" s="275"/>
      <c r="K13" s="278"/>
      <c r="L13" s="114"/>
      <c r="M13" s="278"/>
    </row>
    <row r="14" spans="1:13" ht="20.149999999999999" customHeight="1" x14ac:dyDescent="0.3">
      <c r="A14" s="286" t="s">
        <v>567</v>
      </c>
      <c r="B14" s="286"/>
      <c r="C14" s="286"/>
      <c r="D14" s="286" t="s">
        <v>187</v>
      </c>
      <c r="E14" s="286"/>
      <c r="F14" s="286"/>
      <c r="G14" s="279" t="s">
        <v>186</v>
      </c>
      <c r="H14" s="286"/>
      <c r="I14" s="286"/>
      <c r="K14" s="278"/>
      <c r="L14" s="114"/>
      <c r="M14" s="278"/>
    </row>
    <row r="15" spans="1:13" ht="20.149999999999999" customHeight="1" x14ac:dyDescent="0.3">
      <c r="A15" s="286" t="s">
        <v>188</v>
      </c>
      <c r="B15" s="286"/>
      <c r="C15" s="286"/>
      <c r="D15" s="286" t="s">
        <v>189</v>
      </c>
      <c r="E15" s="286"/>
      <c r="F15" s="286"/>
      <c r="G15" s="279" t="s">
        <v>190</v>
      </c>
      <c r="H15" s="286"/>
      <c r="I15" s="286"/>
      <c r="K15" s="278"/>
      <c r="L15" s="114"/>
      <c r="M15" s="114"/>
    </row>
    <row r="16" spans="1:13" ht="20.149999999999999" customHeight="1" x14ac:dyDescent="0.3">
      <c r="A16" s="286" t="s">
        <v>574</v>
      </c>
      <c r="B16" s="286"/>
      <c r="C16" s="286"/>
      <c r="D16" s="286" t="s">
        <v>189</v>
      </c>
      <c r="E16" s="286"/>
      <c r="F16" s="286"/>
      <c r="G16" s="279" t="s">
        <v>576</v>
      </c>
      <c r="H16" s="286"/>
      <c r="I16" s="286"/>
      <c r="K16" s="278"/>
      <c r="L16" s="114"/>
      <c r="M16" s="114"/>
    </row>
    <row r="17" spans="1:13" ht="20.149999999999999" customHeight="1" x14ac:dyDescent="0.3">
      <c r="A17" s="266" t="s">
        <v>191</v>
      </c>
      <c r="B17" s="266"/>
      <c r="C17" s="266"/>
      <c r="D17" s="266" t="s">
        <v>189</v>
      </c>
      <c r="E17" s="266"/>
      <c r="F17" s="266"/>
      <c r="G17" s="279" t="s">
        <v>192</v>
      </c>
      <c r="H17" s="266"/>
      <c r="I17" s="266"/>
      <c r="K17" s="278"/>
      <c r="L17" s="114"/>
      <c r="M17" s="114"/>
    </row>
    <row r="18" spans="1:13" ht="20.149999999999999" customHeight="1" x14ac:dyDescent="0.3">
      <c r="A18" s="266" t="s">
        <v>575</v>
      </c>
      <c r="B18" s="266"/>
      <c r="C18" s="266"/>
      <c r="D18" s="266" t="s">
        <v>189</v>
      </c>
      <c r="E18" s="266"/>
      <c r="F18" s="266"/>
      <c r="G18" s="266" t="s">
        <v>577</v>
      </c>
      <c r="H18" s="266"/>
      <c r="I18" s="266"/>
      <c r="K18" s="277"/>
      <c r="L18" s="114"/>
      <c r="M18" s="114"/>
    </row>
    <row r="19" spans="1:13" ht="20.149999999999999" customHeight="1" x14ac:dyDescent="0.3">
      <c r="A19" s="266"/>
      <c r="B19" s="266"/>
      <c r="C19" s="266"/>
      <c r="D19" s="266"/>
      <c r="E19" s="266"/>
      <c r="F19" s="266"/>
      <c r="G19" s="266"/>
      <c r="H19" s="266"/>
      <c r="I19" s="266"/>
      <c r="K19" s="278"/>
      <c r="L19" s="114"/>
      <c r="M19" s="114"/>
    </row>
    <row r="20" spans="1:13" ht="20.149999999999999" customHeight="1" x14ac:dyDescent="0.3">
      <c r="A20" s="266"/>
      <c r="B20" s="266"/>
      <c r="C20" s="266"/>
      <c r="D20" s="266"/>
      <c r="E20" s="266"/>
      <c r="F20" s="266"/>
      <c r="G20" s="266"/>
      <c r="H20" s="266"/>
      <c r="I20" s="266"/>
      <c r="K20" s="278"/>
      <c r="L20" s="114"/>
      <c r="M20" s="114"/>
    </row>
    <row r="21" spans="1:13" ht="20.149999999999999" customHeight="1" x14ac:dyDescent="0.3">
      <c r="A21" s="266"/>
      <c r="B21" s="266"/>
      <c r="C21" s="266"/>
      <c r="D21" s="266"/>
      <c r="E21" s="266"/>
      <c r="F21" s="266"/>
      <c r="G21" s="266"/>
      <c r="H21" s="266"/>
      <c r="I21" s="266"/>
      <c r="K21" s="278"/>
      <c r="L21" s="114"/>
      <c r="M21" s="115"/>
    </row>
    <row r="22" spans="1:13" ht="20.149999999999999" customHeight="1" x14ac:dyDescent="0.3">
      <c r="A22" s="266"/>
      <c r="B22" s="266"/>
      <c r="C22" s="266"/>
      <c r="D22" s="266"/>
      <c r="E22" s="266"/>
      <c r="F22" s="266"/>
      <c r="G22" s="266"/>
      <c r="H22" s="266"/>
      <c r="I22" s="266"/>
    </row>
    <row r="23" spans="1:13" s="21" customFormat="1" ht="20" x14ac:dyDescent="0.4">
      <c r="A23" s="276"/>
      <c r="B23" s="276"/>
      <c r="C23" s="276"/>
      <c r="D23" s="276"/>
      <c r="E23" s="276"/>
      <c r="F23" s="276"/>
      <c r="G23" s="276"/>
      <c r="H23" s="276"/>
      <c r="I23" s="276"/>
      <c r="K23" s="273"/>
      <c r="L23" s="273"/>
      <c r="M23" s="22"/>
    </row>
    <row r="24" spans="1:13" ht="30" customHeight="1" x14ac:dyDescent="0.3">
      <c r="A24" s="274" t="s">
        <v>155</v>
      </c>
      <c r="B24" s="274"/>
      <c r="C24" s="274"/>
      <c r="D24" s="274"/>
      <c r="E24" s="274"/>
      <c r="F24" s="274"/>
      <c r="G24" s="274"/>
      <c r="H24" s="274"/>
      <c r="I24" s="274"/>
      <c r="K24" s="23"/>
      <c r="L24" s="23"/>
    </row>
    <row r="25" spans="1:13" ht="33.75" customHeight="1" x14ac:dyDescent="0.3">
      <c r="A25" s="275" t="s">
        <v>153</v>
      </c>
      <c r="B25" s="275"/>
      <c r="C25" s="275"/>
      <c r="D25" s="275" t="s">
        <v>154</v>
      </c>
      <c r="E25" s="275"/>
      <c r="F25" s="275"/>
      <c r="G25" s="275" t="s">
        <v>23</v>
      </c>
      <c r="H25" s="275"/>
      <c r="I25" s="275"/>
      <c r="K25" s="24"/>
      <c r="L25" s="25"/>
      <c r="M25" s="20" t="s">
        <v>156</v>
      </c>
    </row>
    <row r="26" spans="1:13" ht="20.149999999999999" customHeight="1" x14ac:dyDescent="0.3">
      <c r="A26" s="266" t="s">
        <v>571</v>
      </c>
      <c r="B26" s="266"/>
      <c r="C26" s="266"/>
      <c r="D26" s="266" t="s">
        <v>193</v>
      </c>
      <c r="E26" s="266"/>
      <c r="F26" s="266"/>
      <c r="G26" s="266" t="s">
        <v>194</v>
      </c>
      <c r="H26" s="266"/>
      <c r="I26" s="266"/>
      <c r="K26" s="24"/>
      <c r="L26" s="25"/>
    </row>
    <row r="27" spans="1:13" ht="20.149999999999999" customHeight="1" x14ac:dyDescent="0.3">
      <c r="A27" s="266" t="s">
        <v>572</v>
      </c>
      <c r="B27" s="266"/>
      <c r="C27" s="266"/>
      <c r="D27" s="266" t="s">
        <v>193</v>
      </c>
      <c r="E27" s="266"/>
      <c r="F27" s="266"/>
      <c r="G27" s="266" t="s">
        <v>195</v>
      </c>
      <c r="H27" s="266"/>
      <c r="I27" s="266"/>
      <c r="K27" s="24"/>
      <c r="L27" s="26"/>
    </row>
    <row r="28" spans="1:13" ht="20.149999999999999" customHeight="1" x14ac:dyDescent="0.3">
      <c r="A28" s="266" t="s">
        <v>573</v>
      </c>
      <c r="B28" s="266"/>
      <c r="C28" s="266"/>
      <c r="D28" s="266" t="s">
        <v>193</v>
      </c>
      <c r="E28" s="266"/>
      <c r="F28" s="266"/>
      <c r="G28" s="266" t="s">
        <v>196</v>
      </c>
      <c r="H28" s="266"/>
      <c r="I28" s="266"/>
      <c r="K28" s="24"/>
      <c r="L28" s="26"/>
    </row>
    <row r="29" spans="1:13" ht="20.149999999999999" customHeight="1" x14ac:dyDescent="0.3">
      <c r="A29" s="266" t="s">
        <v>570</v>
      </c>
      <c r="B29" s="266"/>
      <c r="C29" s="266"/>
      <c r="D29" s="266" t="s">
        <v>193</v>
      </c>
      <c r="E29" s="266"/>
      <c r="F29" s="266"/>
      <c r="G29" s="266" t="s">
        <v>197</v>
      </c>
      <c r="H29" s="266"/>
      <c r="I29" s="266"/>
      <c r="K29" s="24"/>
      <c r="L29" s="25"/>
    </row>
    <row r="30" spans="1:13" ht="20.149999999999999" customHeight="1" x14ac:dyDescent="0.3">
      <c r="A30" s="266"/>
      <c r="B30" s="266"/>
      <c r="C30" s="266"/>
      <c r="D30" s="266"/>
      <c r="E30" s="266"/>
      <c r="F30" s="266"/>
      <c r="G30" s="266"/>
      <c r="H30" s="266"/>
      <c r="I30" s="266"/>
      <c r="K30" s="24"/>
      <c r="L30" s="26"/>
    </row>
    <row r="31" spans="1:13" ht="20.149999999999999" customHeight="1" x14ac:dyDescent="0.3">
      <c r="A31" s="266"/>
      <c r="B31" s="266"/>
      <c r="C31" s="266"/>
      <c r="D31" s="266"/>
      <c r="E31" s="266"/>
      <c r="F31" s="266"/>
      <c r="G31" s="266"/>
      <c r="H31" s="266"/>
      <c r="I31" s="266"/>
      <c r="K31" s="24"/>
      <c r="L31" s="27"/>
    </row>
    <row r="32" spans="1:13" ht="20.149999999999999" customHeight="1" x14ac:dyDescent="0.3">
      <c r="A32" s="266"/>
      <c r="B32" s="266"/>
      <c r="C32" s="266"/>
      <c r="D32" s="266"/>
      <c r="E32" s="266"/>
      <c r="F32" s="266"/>
      <c r="G32" s="266"/>
      <c r="H32" s="266"/>
      <c r="I32" s="266"/>
      <c r="K32" s="260"/>
      <c r="L32" s="25"/>
    </row>
    <row r="33" spans="11:12" ht="15.5" x14ac:dyDescent="0.35">
      <c r="K33" s="260"/>
      <c r="L33" s="28"/>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261" t="s">
        <v>29</v>
      </c>
      <c r="B65526" s="261"/>
      <c r="C65526" s="261"/>
      <c r="D65526" s="261"/>
      <c r="E65526" s="261"/>
    </row>
    <row r="65527" spans="1:5" x14ac:dyDescent="0.3">
      <c r="A65527" s="262" t="s">
        <v>30</v>
      </c>
      <c r="B65527" s="262"/>
      <c r="C65527" s="262"/>
      <c r="D65527" s="262"/>
      <c r="E65527" s="262"/>
    </row>
    <row r="65528" spans="1:5" x14ac:dyDescent="0.3">
      <c r="A65528" s="262" t="s">
        <v>31</v>
      </c>
      <c r="B65528" s="262"/>
      <c r="C65528" s="262"/>
      <c r="D65528" s="262"/>
      <c r="E65528" s="262"/>
    </row>
    <row r="65529" spans="1:5" x14ac:dyDescent="0.3">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 ref="G14" r:id="rId3" xr:uid="{00000000-0004-0000-0000-000002000000}"/>
    <hyperlink ref="G15" r:id="rId4" xr:uid="{00000000-0004-0000-0000-000003000000}"/>
    <hyperlink ref="G17" r:id="rId5" xr:uid="{00000000-0004-0000-0000-000005000000}"/>
  </hyperlinks>
  <pageMargins left="0.70866141732283472" right="0.70866141732283472" top="0.74803149606299213" bottom="0.74803149606299213" header="0.31496062992125984" footer="0.31496062992125984"/>
  <pageSetup paperSize="9" orientation="landscape" horizontalDpi="300" verticalDpi="3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80" zoomScaleNormal="80" workbookViewId="0">
      <selection activeCell="L141" sqref="L141"/>
    </sheetView>
  </sheetViews>
  <sheetFormatPr baseColWidth="10" defaultColWidth="11.453125" defaultRowHeight="14" x14ac:dyDescent="0.3"/>
  <cols>
    <col min="1" max="1" width="0.453125" style="30" customWidth="1"/>
    <col min="2" max="2" width="1.453125" style="30" customWidth="1"/>
    <col min="3" max="3" width="44.7265625" style="30" customWidth="1"/>
    <col min="4" max="4" width="11.7265625" style="77" customWidth="1"/>
    <col min="5" max="6" width="33.7265625" style="62" customWidth="1"/>
    <col min="7" max="7" width="11.7265625" style="77" customWidth="1"/>
    <col min="8" max="9" width="33.7265625" style="62" customWidth="1"/>
    <col min="10" max="10" width="11.7265625" style="77" customWidth="1"/>
    <col min="11" max="12" width="33.7265625" style="62" customWidth="1"/>
    <col min="13" max="13" width="11.7265625" style="77" customWidth="1"/>
    <col min="14" max="15" width="33.7265625" style="62" customWidth="1"/>
    <col min="16" max="16" width="3.1796875" style="30" customWidth="1"/>
    <col min="17" max="17" width="2.453125" style="30" customWidth="1"/>
    <col min="18" max="18" width="7.453125" style="30" hidden="1" customWidth="1"/>
    <col min="19" max="20" width="7.1796875" style="30" hidden="1" customWidth="1"/>
    <col min="21" max="21" width="7" style="30" hidden="1" customWidth="1"/>
    <col min="22" max="22" width="11.453125" style="30"/>
    <col min="23" max="23" width="13" style="30" customWidth="1"/>
    <col min="24" max="24" width="15.81640625" style="30" customWidth="1"/>
    <col min="25" max="25" width="13" style="30" customWidth="1"/>
    <col min="26" max="27" width="11.453125" style="30" customWidth="1"/>
    <col min="28" max="16384" width="11.453125" style="30"/>
  </cols>
  <sheetData>
    <row r="1" spans="1:21" ht="33" customHeight="1" x14ac:dyDescent="0.3">
      <c r="B1" s="327" t="s">
        <v>124</v>
      </c>
      <c r="C1" s="327"/>
      <c r="D1" s="327"/>
      <c r="E1" s="327"/>
      <c r="F1" s="327"/>
      <c r="G1" s="327"/>
      <c r="H1" s="327"/>
      <c r="I1" s="327"/>
      <c r="J1" s="328"/>
      <c r="K1" s="328"/>
      <c r="L1" s="29"/>
      <c r="M1" s="29"/>
      <c r="N1" s="29"/>
      <c r="O1" s="29"/>
    </row>
    <row r="2" spans="1:21" ht="15.5" x14ac:dyDescent="0.3">
      <c r="B2" s="329" t="s">
        <v>27</v>
      </c>
      <c r="C2" s="329"/>
      <c r="D2" s="363" t="s">
        <v>176</v>
      </c>
      <c r="E2" s="363"/>
      <c r="F2" s="363"/>
      <c r="G2" s="364" t="s">
        <v>177</v>
      </c>
      <c r="H2" s="364"/>
      <c r="I2" s="364"/>
      <c r="J2" s="365" t="s">
        <v>178</v>
      </c>
      <c r="K2" s="365"/>
      <c r="L2" s="365"/>
      <c r="M2" s="310" t="s">
        <v>179</v>
      </c>
      <c r="N2" s="310"/>
      <c r="O2" s="310"/>
      <c r="Q2" s="30">
        <v>1</v>
      </c>
    </row>
    <row r="3" spans="1:21" ht="15" customHeight="1" x14ac:dyDescent="0.3">
      <c r="B3" s="329"/>
      <c r="C3" s="329"/>
      <c r="D3" s="366" t="s">
        <v>34</v>
      </c>
      <c r="E3" s="362" t="s">
        <v>122</v>
      </c>
      <c r="F3" s="362" t="s">
        <v>125</v>
      </c>
      <c r="G3" s="321" t="s">
        <v>34</v>
      </c>
      <c r="H3" s="362" t="s">
        <v>122</v>
      </c>
      <c r="I3" s="362" t="s">
        <v>125</v>
      </c>
      <c r="J3" s="321" t="s">
        <v>34</v>
      </c>
      <c r="K3" s="323" t="s">
        <v>122</v>
      </c>
      <c r="L3" s="325" t="s">
        <v>125</v>
      </c>
      <c r="M3" s="321" t="s">
        <v>34</v>
      </c>
      <c r="N3" s="323" t="s">
        <v>122</v>
      </c>
      <c r="O3" s="325" t="s">
        <v>125</v>
      </c>
      <c r="Q3" s="30">
        <v>2</v>
      </c>
    </row>
    <row r="4" spans="1:21" ht="15.75" customHeight="1" x14ac:dyDescent="0.3">
      <c r="B4" s="329"/>
      <c r="C4" s="329"/>
      <c r="D4" s="367"/>
      <c r="E4" s="325"/>
      <c r="F4" s="325"/>
      <c r="G4" s="322"/>
      <c r="H4" s="325"/>
      <c r="I4" s="325"/>
      <c r="J4" s="322"/>
      <c r="K4" s="324"/>
      <c r="L4" s="326"/>
      <c r="M4" s="322"/>
      <c r="N4" s="324"/>
      <c r="O4" s="326"/>
      <c r="Q4" s="30">
        <v>3</v>
      </c>
    </row>
    <row r="5" spans="1:21" ht="15.5" x14ac:dyDescent="0.3">
      <c r="B5" s="329"/>
      <c r="C5" s="329"/>
      <c r="D5" s="31"/>
      <c r="E5" s="32"/>
      <c r="F5" s="32"/>
      <c r="G5" s="33"/>
      <c r="H5" s="34"/>
      <c r="I5" s="34"/>
      <c r="J5" s="33"/>
      <c r="K5" s="35"/>
      <c r="L5" s="34"/>
      <c r="M5" s="33"/>
      <c r="N5" s="35"/>
      <c r="O5" s="34"/>
      <c r="Q5" s="30">
        <v>4</v>
      </c>
    </row>
    <row r="6" spans="1:21" ht="17.5" x14ac:dyDescent="0.3">
      <c r="A6" s="368"/>
      <c r="B6" s="348"/>
      <c r="C6" s="36" t="s">
        <v>73</v>
      </c>
      <c r="D6" s="37"/>
      <c r="E6" s="37"/>
      <c r="F6" s="37"/>
      <c r="G6" s="37"/>
      <c r="H6" s="37"/>
      <c r="I6" s="37"/>
      <c r="J6" s="37"/>
      <c r="K6" s="37"/>
      <c r="L6" s="38"/>
      <c r="M6" s="37"/>
      <c r="N6" s="37"/>
      <c r="O6" s="38"/>
    </row>
    <row r="7" spans="1:21" ht="40" customHeight="1" x14ac:dyDescent="0.3">
      <c r="A7" s="368"/>
      <c r="B7" s="349"/>
      <c r="C7" s="176" t="s">
        <v>33</v>
      </c>
      <c r="D7" s="79">
        <v>2</v>
      </c>
      <c r="E7" s="133" t="s">
        <v>283</v>
      </c>
      <c r="F7" s="116" t="s">
        <v>284</v>
      </c>
      <c r="G7" s="125">
        <v>2</v>
      </c>
      <c r="H7" s="174" t="s">
        <v>283</v>
      </c>
      <c r="I7" s="116" t="s">
        <v>284</v>
      </c>
      <c r="J7" s="128">
        <v>2</v>
      </c>
      <c r="K7" s="174" t="s">
        <v>399</v>
      </c>
      <c r="L7" s="83" t="s">
        <v>398</v>
      </c>
      <c r="M7" s="130">
        <v>3</v>
      </c>
      <c r="N7" s="117"/>
      <c r="O7" s="118"/>
      <c r="Q7" s="40"/>
      <c r="R7" s="30">
        <f>COUNTIF(D7:D10,"1")</f>
        <v>2</v>
      </c>
      <c r="S7" s="30">
        <f>COUNTIF(G7:G10,"1")</f>
        <v>2</v>
      </c>
      <c r="T7" s="30">
        <f>COUNTIF(J7:J10,"1")</f>
        <v>2</v>
      </c>
      <c r="U7" s="30">
        <f>COUNTIF(M7:M10,"1")</f>
        <v>2</v>
      </c>
    </row>
    <row r="8" spans="1:21" ht="40" customHeight="1" x14ac:dyDescent="0.3">
      <c r="A8" s="368"/>
      <c r="B8" s="349"/>
      <c r="C8" s="177" t="s">
        <v>35</v>
      </c>
      <c r="D8" s="79">
        <v>2</v>
      </c>
      <c r="E8" s="133" t="s">
        <v>199</v>
      </c>
      <c r="F8" s="116" t="s">
        <v>286</v>
      </c>
      <c r="G8" s="125">
        <v>2</v>
      </c>
      <c r="H8" s="174" t="s">
        <v>199</v>
      </c>
      <c r="I8" s="116" t="s">
        <v>286</v>
      </c>
      <c r="J8" s="128">
        <v>2</v>
      </c>
      <c r="K8" s="174" t="s">
        <v>199</v>
      </c>
      <c r="L8" s="83" t="s">
        <v>409</v>
      </c>
      <c r="M8" s="130">
        <v>2</v>
      </c>
      <c r="N8" s="119"/>
      <c r="O8" s="118"/>
      <c r="R8" s="30">
        <f>COUNTIF(D7:D10,"2")</f>
        <v>2</v>
      </c>
      <c r="S8" s="30">
        <f>COUNTIF(G7:G10,"2")</f>
        <v>2</v>
      </c>
      <c r="T8" s="30">
        <f>COUNTIF(J7:J10,"2")</f>
        <v>2</v>
      </c>
      <c r="U8" s="30">
        <f>COUNTIF(M7:M10,"2")</f>
        <v>1</v>
      </c>
    </row>
    <row r="9" spans="1:21" ht="40" customHeight="1" x14ac:dyDescent="0.3">
      <c r="A9" s="368"/>
      <c r="B9" s="349"/>
      <c r="C9" s="42" t="s">
        <v>36</v>
      </c>
      <c r="D9" s="79">
        <v>1</v>
      </c>
      <c r="E9" s="133" t="s">
        <v>198</v>
      </c>
      <c r="F9" s="116" t="s">
        <v>287</v>
      </c>
      <c r="G9" s="125">
        <v>1</v>
      </c>
      <c r="H9" s="174" t="s">
        <v>198</v>
      </c>
      <c r="I9" s="116" t="s">
        <v>287</v>
      </c>
      <c r="J9" s="128">
        <v>1</v>
      </c>
      <c r="K9" s="174" t="s">
        <v>198</v>
      </c>
      <c r="L9" s="116" t="s">
        <v>410</v>
      </c>
      <c r="M9" s="130">
        <v>1</v>
      </c>
      <c r="N9" s="119"/>
      <c r="O9" s="118"/>
      <c r="R9" s="30">
        <f>COUNTIF(D7:D10,"3")</f>
        <v>0</v>
      </c>
      <c r="S9" s="30">
        <f>COUNTIF(G7:G10,"3")</f>
        <v>0</v>
      </c>
      <c r="T9" s="30">
        <f>COUNTIF(J7:J10,"3")</f>
        <v>0</v>
      </c>
      <c r="U9" s="30">
        <f>COUNTIF(M7:M10,"3")</f>
        <v>1</v>
      </c>
    </row>
    <row r="10" spans="1:21" ht="40" customHeight="1" x14ac:dyDescent="0.3">
      <c r="A10" s="368"/>
      <c r="B10" s="350"/>
      <c r="C10" s="42" t="s">
        <v>37</v>
      </c>
      <c r="D10" s="79">
        <v>1</v>
      </c>
      <c r="E10" s="133" t="s">
        <v>200</v>
      </c>
      <c r="F10" s="116" t="s">
        <v>285</v>
      </c>
      <c r="G10" s="125">
        <v>1</v>
      </c>
      <c r="H10" s="174" t="s">
        <v>200</v>
      </c>
      <c r="I10" s="116" t="s">
        <v>285</v>
      </c>
      <c r="J10" s="128">
        <v>1</v>
      </c>
      <c r="K10" s="174" t="s">
        <v>200</v>
      </c>
      <c r="L10" s="116" t="s">
        <v>411</v>
      </c>
      <c r="M10" s="130">
        <v>1</v>
      </c>
      <c r="N10" s="119"/>
      <c r="O10" s="118"/>
      <c r="R10" s="30">
        <f>COUNTIF(D7:D10,"4")</f>
        <v>0</v>
      </c>
      <c r="S10" s="30">
        <f>COUNTIF(G7:G10,"4")</f>
        <v>0</v>
      </c>
      <c r="T10" s="30">
        <f>COUNTIF(J7:J10,"4")</f>
        <v>0</v>
      </c>
      <c r="U10" s="30">
        <f>COUNTIF(M7:M10,"4")</f>
        <v>0</v>
      </c>
    </row>
    <row r="11" spans="1:21" ht="6" customHeight="1" x14ac:dyDescent="0.3">
      <c r="B11" s="318"/>
      <c r="C11" s="319"/>
      <c r="D11" s="319"/>
      <c r="E11" s="319"/>
      <c r="F11" s="319"/>
      <c r="G11" s="319"/>
      <c r="H11" s="319"/>
      <c r="I11" s="319"/>
      <c r="J11" s="319"/>
      <c r="K11" s="341"/>
      <c r="L11" s="43"/>
      <c r="M11" s="131"/>
      <c r="N11" s="43"/>
      <c r="O11" s="43"/>
      <c r="Q11" s="30">
        <f>COUNTIF(D7:D10,"1")</f>
        <v>2</v>
      </c>
      <c r="R11" s="30">
        <f>COUNTIF(D7:D10,"1")</f>
        <v>2</v>
      </c>
      <c r="S11" s="30">
        <f>COUNTIF(D7:D10,"3")</f>
        <v>0</v>
      </c>
    </row>
    <row r="12" spans="1:21" ht="17.5" x14ac:dyDescent="0.3">
      <c r="A12" s="368"/>
      <c r="B12" s="338"/>
      <c r="C12" s="44" t="s">
        <v>72</v>
      </c>
      <c r="D12" s="45"/>
      <c r="E12" s="45"/>
      <c r="F12" s="45"/>
      <c r="G12" s="45"/>
      <c r="H12" s="45"/>
      <c r="I12" s="45"/>
      <c r="J12" s="45"/>
      <c r="K12" s="46"/>
      <c r="L12" s="47"/>
      <c r="M12" s="45"/>
      <c r="N12" s="46"/>
      <c r="O12" s="47"/>
    </row>
    <row r="13" spans="1:21" ht="40" customHeight="1" x14ac:dyDescent="0.3">
      <c r="A13" s="368"/>
      <c r="B13" s="339"/>
      <c r="C13" s="48" t="s">
        <v>38</v>
      </c>
      <c r="D13" s="80">
        <v>1</v>
      </c>
      <c r="E13" s="133" t="s">
        <v>201</v>
      </c>
      <c r="F13" s="116" t="s">
        <v>288</v>
      </c>
      <c r="G13" s="126">
        <v>1</v>
      </c>
      <c r="H13" s="174" t="s">
        <v>201</v>
      </c>
      <c r="I13" s="116" t="s">
        <v>288</v>
      </c>
      <c r="J13" s="129">
        <v>1</v>
      </c>
      <c r="K13" s="174" t="s">
        <v>400</v>
      </c>
      <c r="L13" s="183" t="s">
        <v>412</v>
      </c>
      <c r="M13" s="132">
        <v>2</v>
      </c>
      <c r="N13" s="120"/>
      <c r="O13" s="121"/>
      <c r="R13" s="30">
        <f>COUNTIF(D13:D17,"1")</f>
        <v>4</v>
      </c>
      <c r="S13" s="30">
        <f>COUNTIF(G13:G17,"1")</f>
        <v>4</v>
      </c>
      <c r="T13" s="30">
        <f>COUNTIF(J13:J17,"1")</f>
        <v>4</v>
      </c>
      <c r="U13" s="30">
        <f>COUNTIF(M13:M17,"1")</f>
        <v>1</v>
      </c>
    </row>
    <row r="14" spans="1:21" ht="40" customHeight="1" x14ac:dyDescent="0.3">
      <c r="A14" s="368"/>
      <c r="B14" s="339"/>
      <c r="C14" s="41" t="s">
        <v>39</v>
      </c>
      <c r="D14" s="80">
        <v>1</v>
      </c>
      <c r="E14" s="134" t="s">
        <v>202</v>
      </c>
      <c r="F14" s="116" t="s">
        <v>289</v>
      </c>
      <c r="G14" s="126">
        <v>1</v>
      </c>
      <c r="H14" s="175" t="s">
        <v>202</v>
      </c>
      <c r="I14" s="116" t="s">
        <v>289</v>
      </c>
      <c r="J14" s="129">
        <v>1</v>
      </c>
      <c r="K14" s="182" t="s">
        <v>401</v>
      </c>
      <c r="L14" s="183" t="s">
        <v>413</v>
      </c>
      <c r="M14" s="132">
        <v>2</v>
      </c>
      <c r="N14" s="121"/>
      <c r="O14" s="121"/>
      <c r="R14" s="30">
        <f>COUNTIF(D13:D17,"2")</f>
        <v>1</v>
      </c>
      <c r="S14" s="30">
        <f>COUNTIF(G13:G17,"2")</f>
        <v>1</v>
      </c>
      <c r="T14" s="30">
        <f>COUNTIF(J13:J17,"2")</f>
        <v>1</v>
      </c>
      <c r="U14" s="30">
        <f>COUNTIF(M13:M17,"2")</f>
        <v>4</v>
      </c>
    </row>
    <row r="15" spans="1:21" ht="40" customHeight="1" x14ac:dyDescent="0.3">
      <c r="A15" s="368"/>
      <c r="B15" s="339"/>
      <c r="C15" s="41" t="s">
        <v>40</v>
      </c>
      <c r="D15" s="80">
        <v>1</v>
      </c>
      <c r="E15" s="134" t="s">
        <v>203</v>
      </c>
      <c r="F15" s="116" t="s">
        <v>290</v>
      </c>
      <c r="G15" s="126">
        <v>1</v>
      </c>
      <c r="H15" s="175" t="s">
        <v>203</v>
      </c>
      <c r="I15" s="116" t="s">
        <v>290</v>
      </c>
      <c r="J15" s="129">
        <v>1</v>
      </c>
      <c r="K15" s="182" t="s">
        <v>402</v>
      </c>
      <c r="L15" s="183" t="s">
        <v>414</v>
      </c>
      <c r="M15" s="132">
        <v>2</v>
      </c>
      <c r="N15" s="121"/>
      <c r="O15" s="121"/>
      <c r="R15" s="30">
        <f>COUNTIF(D13:D17,"3")</f>
        <v>0</v>
      </c>
      <c r="S15" s="30">
        <f>COUNTIF(G13:G17,"3")</f>
        <v>0</v>
      </c>
      <c r="T15" s="30">
        <f>COUNTIF(J13:J17,"3")</f>
        <v>0</v>
      </c>
      <c r="U15" s="30">
        <f>COUNTIF(M13:M17,"3")</f>
        <v>0</v>
      </c>
    </row>
    <row r="16" spans="1:21" ht="40" customHeight="1" x14ac:dyDescent="0.3">
      <c r="A16" s="368"/>
      <c r="B16" s="339"/>
      <c r="C16" s="42" t="s">
        <v>41</v>
      </c>
      <c r="D16" s="80">
        <v>2</v>
      </c>
      <c r="E16" s="134" t="s">
        <v>204</v>
      </c>
      <c r="F16" s="116" t="s">
        <v>291</v>
      </c>
      <c r="G16" s="126">
        <v>2</v>
      </c>
      <c r="H16" s="175" t="s">
        <v>204</v>
      </c>
      <c r="I16" s="116" t="s">
        <v>291</v>
      </c>
      <c r="J16" s="129">
        <v>2</v>
      </c>
      <c r="K16" s="175" t="s">
        <v>204</v>
      </c>
      <c r="L16" s="182" t="s">
        <v>415</v>
      </c>
      <c r="M16" s="132">
        <v>2</v>
      </c>
      <c r="N16" s="121"/>
      <c r="O16" s="121"/>
      <c r="R16" s="30">
        <f>COUNTIF(D13:D17,"4")</f>
        <v>0</v>
      </c>
      <c r="S16" s="30">
        <f>COUNTIF(G13:G17,"4")</f>
        <v>0</v>
      </c>
      <c r="T16" s="30">
        <f>COUNTIF(J13:J17,"4")</f>
        <v>0</v>
      </c>
      <c r="U16" s="30">
        <f>COUNTIF(M13:M17,"4")</f>
        <v>0</v>
      </c>
    </row>
    <row r="17" spans="1:21" ht="40" customHeight="1" x14ac:dyDescent="0.3">
      <c r="A17" s="368"/>
      <c r="B17" s="340"/>
      <c r="C17" s="177" t="s">
        <v>42</v>
      </c>
      <c r="D17" s="80">
        <v>1</v>
      </c>
      <c r="E17" s="134" t="s">
        <v>205</v>
      </c>
      <c r="F17" s="116" t="s">
        <v>292</v>
      </c>
      <c r="G17" s="126">
        <v>1</v>
      </c>
      <c r="H17" s="175" t="s">
        <v>205</v>
      </c>
      <c r="I17" s="116" t="s">
        <v>292</v>
      </c>
      <c r="J17" s="129">
        <v>1</v>
      </c>
      <c r="K17" s="175" t="s">
        <v>205</v>
      </c>
      <c r="L17" s="182" t="s">
        <v>416</v>
      </c>
      <c r="M17" s="132">
        <v>1</v>
      </c>
      <c r="N17" s="121"/>
      <c r="O17" s="121"/>
    </row>
    <row r="18" spans="1:21" ht="7.5" customHeight="1" x14ac:dyDescent="0.3">
      <c r="B18" s="351"/>
      <c r="C18" s="352"/>
      <c r="D18" s="352"/>
      <c r="E18" s="352"/>
      <c r="F18" s="352"/>
      <c r="G18" s="352"/>
      <c r="H18" s="352"/>
      <c r="I18" s="352"/>
      <c r="J18" s="352"/>
      <c r="K18" s="353"/>
      <c r="L18" s="43"/>
      <c r="M18" s="131"/>
      <c r="N18" s="43"/>
      <c r="O18" s="43"/>
    </row>
    <row r="19" spans="1:21" ht="17.5" x14ac:dyDescent="0.3">
      <c r="A19" s="368"/>
      <c r="B19" s="338"/>
      <c r="C19" s="44" t="s">
        <v>43</v>
      </c>
      <c r="D19" s="45"/>
      <c r="E19" s="45"/>
      <c r="F19" s="45"/>
      <c r="G19" s="45"/>
      <c r="H19" s="45"/>
      <c r="I19" s="45"/>
      <c r="J19" s="45"/>
      <c r="K19" s="46"/>
      <c r="L19" s="47"/>
      <c r="M19" s="45"/>
      <c r="N19" s="46"/>
      <c r="O19" s="47"/>
    </row>
    <row r="20" spans="1:21" ht="40" customHeight="1" x14ac:dyDescent="0.3">
      <c r="A20" s="368"/>
      <c r="B20" s="354"/>
      <c r="C20" s="49" t="s">
        <v>44</v>
      </c>
      <c r="D20" s="80">
        <v>2</v>
      </c>
      <c r="E20" s="133" t="s">
        <v>206</v>
      </c>
      <c r="F20" s="116" t="s">
        <v>293</v>
      </c>
      <c r="G20" s="126">
        <v>2</v>
      </c>
      <c r="H20" s="174" t="s">
        <v>206</v>
      </c>
      <c r="I20" s="116" t="s">
        <v>293</v>
      </c>
      <c r="J20" s="129">
        <v>2</v>
      </c>
      <c r="K20" s="174" t="s">
        <v>206</v>
      </c>
      <c r="L20" s="122" t="s">
        <v>417</v>
      </c>
      <c r="M20" s="132">
        <v>2</v>
      </c>
      <c r="N20" s="123"/>
      <c r="O20" s="124"/>
      <c r="R20" s="30">
        <f>COUNTIF(D20:D27,"1")</f>
        <v>3</v>
      </c>
      <c r="S20" s="30">
        <f>COUNTIF(G20:G27,"1")</f>
        <v>3</v>
      </c>
      <c r="T20" s="30">
        <f>COUNTIF(J20:J27,"1")</f>
        <v>3</v>
      </c>
      <c r="U20" s="30">
        <f>COUNTIF(M20:M27,"1")</f>
        <v>3</v>
      </c>
    </row>
    <row r="21" spans="1:21" ht="40" customHeight="1" x14ac:dyDescent="0.3">
      <c r="A21" s="368"/>
      <c r="B21" s="354"/>
      <c r="C21" s="50" t="s">
        <v>45</v>
      </c>
      <c r="D21" s="80">
        <v>2</v>
      </c>
      <c r="E21" s="134" t="s">
        <v>207</v>
      </c>
      <c r="F21" s="116" t="s">
        <v>293</v>
      </c>
      <c r="G21" s="126">
        <v>2</v>
      </c>
      <c r="H21" s="175" t="s">
        <v>207</v>
      </c>
      <c r="I21" s="116" t="s">
        <v>293</v>
      </c>
      <c r="J21" s="129">
        <v>2</v>
      </c>
      <c r="K21" s="122" t="s">
        <v>403</v>
      </c>
      <c r="L21" s="122" t="s">
        <v>418</v>
      </c>
      <c r="M21" s="132">
        <v>3</v>
      </c>
      <c r="N21" s="124"/>
      <c r="O21" s="124"/>
      <c r="R21" s="30">
        <f>COUNTIF(D20:D27,"2")</f>
        <v>5</v>
      </c>
      <c r="S21" s="30">
        <f>COUNTIF(G20:G27,"2")</f>
        <v>5</v>
      </c>
      <c r="T21" s="30">
        <f>COUNTIF(J20:J27,"2")</f>
        <v>5</v>
      </c>
      <c r="U21" s="30">
        <f>COUNTIF(M20:M27,"2")</f>
        <v>4</v>
      </c>
    </row>
    <row r="22" spans="1:21" ht="40" customHeight="1" x14ac:dyDescent="0.3">
      <c r="A22" s="368"/>
      <c r="B22" s="354"/>
      <c r="C22" s="178" t="s">
        <v>46</v>
      </c>
      <c r="D22" s="80">
        <v>2</v>
      </c>
      <c r="E22" s="134" t="s">
        <v>208</v>
      </c>
      <c r="F22" s="116" t="s">
        <v>294</v>
      </c>
      <c r="G22" s="126">
        <v>2</v>
      </c>
      <c r="H22" s="175" t="s">
        <v>208</v>
      </c>
      <c r="I22" s="116" t="s">
        <v>294</v>
      </c>
      <c r="J22" s="129">
        <v>2</v>
      </c>
      <c r="K22" s="175" t="s">
        <v>208</v>
      </c>
      <c r="L22" s="84" t="s">
        <v>419</v>
      </c>
      <c r="M22" s="132">
        <v>2</v>
      </c>
      <c r="N22" s="124"/>
      <c r="O22" s="124"/>
      <c r="R22" s="30">
        <f>COUNTIF(D20:D27,"3")</f>
        <v>0</v>
      </c>
      <c r="S22" s="30">
        <f>COUNTIF(G20:G27,"3")</f>
        <v>0</v>
      </c>
      <c r="T22" s="30">
        <f>COUNTIF(J20:J27,"3")</f>
        <v>0</v>
      </c>
      <c r="U22" s="30">
        <f>COUNTIF(M20:M27,"3")</f>
        <v>1</v>
      </c>
    </row>
    <row r="23" spans="1:21" ht="40" customHeight="1" x14ac:dyDescent="0.3">
      <c r="A23" s="368"/>
      <c r="B23" s="354"/>
      <c r="C23" s="178" t="s">
        <v>47</v>
      </c>
      <c r="D23" s="80">
        <v>1</v>
      </c>
      <c r="E23" s="134" t="s">
        <v>209</v>
      </c>
      <c r="F23" s="116" t="s">
        <v>293</v>
      </c>
      <c r="G23" s="126">
        <v>1</v>
      </c>
      <c r="H23" s="175" t="s">
        <v>209</v>
      </c>
      <c r="I23" s="116" t="s">
        <v>293</v>
      </c>
      <c r="J23" s="129">
        <v>1</v>
      </c>
      <c r="K23" s="175" t="s">
        <v>209</v>
      </c>
      <c r="L23" s="84" t="s">
        <v>420</v>
      </c>
      <c r="M23" s="132">
        <v>1</v>
      </c>
      <c r="N23" s="124"/>
      <c r="O23" s="124"/>
      <c r="R23" s="30">
        <f>COUNTIF(D20:D27,"4")</f>
        <v>0</v>
      </c>
      <c r="S23" s="30">
        <f>COUNTIF(G20:G27,"4")</f>
        <v>0</v>
      </c>
      <c r="T23" s="30">
        <f>COUNTIF(J20:J27,"4")</f>
        <v>0</v>
      </c>
      <c r="U23" s="30">
        <f>COUNTIF(M20:M27,"4")</f>
        <v>0</v>
      </c>
    </row>
    <row r="24" spans="1:21" ht="40" customHeight="1" x14ac:dyDescent="0.3">
      <c r="A24" s="368"/>
      <c r="B24" s="354"/>
      <c r="C24" s="50" t="s">
        <v>48</v>
      </c>
      <c r="D24" s="80">
        <v>1</v>
      </c>
      <c r="E24" s="134" t="s">
        <v>210</v>
      </c>
      <c r="F24" s="116" t="s">
        <v>293</v>
      </c>
      <c r="G24" s="126">
        <v>1</v>
      </c>
      <c r="H24" s="175" t="s">
        <v>210</v>
      </c>
      <c r="I24" s="116" t="s">
        <v>293</v>
      </c>
      <c r="J24" s="129">
        <v>1</v>
      </c>
      <c r="K24" s="175" t="s">
        <v>210</v>
      </c>
      <c r="L24" s="122" t="s">
        <v>421</v>
      </c>
      <c r="M24" s="132">
        <v>1</v>
      </c>
      <c r="N24" s="124"/>
      <c r="O24" s="124"/>
    </row>
    <row r="25" spans="1:21" ht="40" customHeight="1" x14ac:dyDescent="0.3">
      <c r="A25" s="368"/>
      <c r="B25" s="354"/>
      <c r="C25" s="50" t="s">
        <v>49</v>
      </c>
      <c r="D25" s="80">
        <v>2</v>
      </c>
      <c r="E25" s="134" t="s">
        <v>211</v>
      </c>
      <c r="F25" s="116" t="s">
        <v>297</v>
      </c>
      <c r="G25" s="126">
        <v>2</v>
      </c>
      <c r="H25" s="175" t="s">
        <v>211</v>
      </c>
      <c r="I25" s="116" t="s">
        <v>297</v>
      </c>
      <c r="J25" s="129">
        <v>2</v>
      </c>
      <c r="K25" s="175" t="s">
        <v>211</v>
      </c>
      <c r="L25" s="122" t="s">
        <v>422</v>
      </c>
      <c r="M25" s="132">
        <v>2</v>
      </c>
      <c r="N25" s="124"/>
      <c r="O25" s="124"/>
    </row>
    <row r="26" spans="1:21" ht="40" customHeight="1" x14ac:dyDescent="0.3">
      <c r="A26" s="368"/>
      <c r="B26" s="354"/>
      <c r="C26" s="50" t="s">
        <v>50</v>
      </c>
      <c r="D26" s="80">
        <v>2</v>
      </c>
      <c r="E26" s="134" t="s">
        <v>212</v>
      </c>
      <c r="F26" s="116" t="s">
        <v>295</v>
      </c>
      <c r="G26" s="126">
        <v>2</v>
      </c>
      <c r="H26" s="175" t="s">
        <v>212</v>
      </c>
      <c r="I26" s="116" t="s">
        <v>295</v>
      </c>
      <c r="J26" s="129">
        <v>2</v>
      </c>
      <c r="K26" s="175" t="s">
        <v>212</v>
      </c>
      <c r="L26" s="184" t="s">
        <v>423</v>
      </c>
      <c r="M26" s="132">
        <v>2</v>
      </c>
      <c r="N26" s="124"/>
      <c r="O26" s="124"/>
    </row>
    <row r="27" spans="1:21" ht="40" customHeight="1" x14ac:dyDescent="0.3">
      <c r="A27" s="368"/>
      <c r="B27" s="355"/>
      <c r="C27" s="50" t="s">
        <v>51</v>
      </c>
      <c r="D27" s="80">
        <v>1</v>
      </c>
      <c r="E27" s="134" t="s">
        <v>213</v>
      </c>
      <c r="F27" s="116" t="s">
        <v>296</v>
      </c>
      <c r="G27" s="126">
        <v>1</v>
      </c>
      <c r="H27" s="175" t="s">
        <v>213</v>
      </c>
      <c r="I27" s="116" t="s">
        <v>296</v>
      </c>
      <c r="J27" s="129">
        <v>1</v>
      </c>
      <c r="K27" s="175" t="s">
        <v>213</v>
      </c>
      <c r="L27" s="185" t="s">
        <v>424</v>
      </c>
      <c r="M27" s="132">
        <v>1</v>
      </c>
      <c r="N27" s="124"/>
      <c r="O27" s="124"/>
    </row>
    <row r="28" spans="1:21" ht="7.5" customHeight="1" x14ac:dyDescent="0.3">
      <c r="B28" s="318"/>
      <c r="C28" s="319"/>
      <c r="D28" s="319"/>
      <c r="E28" s="319"/>
      <c r="F28" s="319"/>
      <c r="G28" s="319"/>
      <c r="H28" s="319"/>
      <c r="I28" s="319"/>
      <c r="J28" s="319"/>
      <c r="K28" s="341"/>
      <c r="L28" s="181"/>
      <c r="M28" s="131"/>
      <c r="N28" s="43"/>
      <c r="O28" s="43"/>
    </row>
    <row r="29" spans="1:21" ht="17.5" x14ac:dyDescent="0.3">
      <c r="A29" s="368"/>
      <c r="B29" s="338"/>
      <c r="C29" s="44" t="s">
        <v>52</v>
      </c>
      <c r="D29" s="45"/>
      <c r="E29" s="45"/>
      <c r="F29" s="45"/>
      <c r="G29" s="45"/>
      <c r="H29" s="45"/>
      <c r="I29" s="45"/>
      <c r="J29" s="45"/>
      <c r="K29" s="46"/>
      <c r="L29" s="47"/>
      <c r="M29" s="45"/>
      <c r="N29" s="46"/>
      <c r="O29" s="47"/>
    </row>
    <row r="30" spans="1:21" ht="40" customHeight="1" x14ac:dyDescent="0.3">
      <c r="A30" s="368"/>
      <c r="B30" s="339"/>
      <c r="C30" s="48" t="s">
        <v>53</v>
      </c>
      <c r="D30" s="80">
        <v>1</v>
      </c>
      <c r="E30" s="133" t="s">
        <v>214</v>
      </c>
      <c r="F30" s="116" t="s">
        <v>298</v>
      </c>
      <c r="G30" s="126">
        <v>2</v>
      </c>
      <c r="H30" s="133" t="s">
        <v>389</v>
      </c>
      <c r="I30" s="116" t="s">
        <v>390</v>
      </c>
      <c r="J30" s="129">
        <v>2</v>
      </c>
      <c r="K30" s="174" t="s">
        <v>389</v>
      </c>
      <c r="L30" s="122" t="s">
        <v>425</v>
      </c>
      <c r="M30" s="132">
        <v>2</v>
      </c>
      <c r="N30" s="123"/>
      <c r="O30" s="124"/>
      <c r="R30" s="30">
        <f>COUNTIF(D30:D33,"1")</f>
        <v>4</v>
      </c>
      <c r="S30" s="30">
        <f>COUNTIF(G30:G33,"1")</f>
        <v>3</v>
      </c>
      <c r="T30" s="30">
        <f>COUNTIF(J30:J33,"1")</f>
        <v>3</v>
      </c>
      <c r="U30" s="30">
        <f>COUNTIF(M30:M33,"1")</f>
        <v>2</v>
      </c>
    </row>
    <row r="31" spans="1:21" ht="40" customHeight="1" x14ac:dyDescent="0.3">
      <c r="A31" s="368"/>
      <c r="B31" s="339"/>
      <c r="C31" s="41" t="s">
        <v>54</v>
      </c>
      <c r="D31" s="80">
        <v>1</v>
      </c>
      <c r="E31" s="134" t="s">
        <v>215</v>
      </c>
      <c r="F31" s="116" t="s">
        <v>299</v>
      </c>
      <c r="G31" s="126">
        <v>1</v>
      </c>
      <c r="H31" s="175" t="s">
        <v>215</v>
      </c>
      <c r="I31" s="116" t="s">
        <v>299</v>
      </c>
      <c r="J31" s="129">
        <v>1</v>
      </c>
      <c r="K31" s="122" t="s">
        <v>404</v>
      </c>
      <c r="L31" s="122" t="s">
        <v>426</v>
      </c>
      <c r="M31" s="132">
        <v>2</v>
      </c>
      <c r="N31" s="124"/>
      <c r="O31" s="124"/>
      <c r="R31" s="30">
        <f>COUNTIF(D30:D33,"2")</f>
        <v>0</v>
      </c>
      <c r="S31" s="30">
        <f>COUNTIF(G30:G33,"2")</f>
        <v>1</v>
      </c>
      <c r="T31" s="30">
        <f>COUNTIF(J30:J33,"2")</f>
        <v>1</v>
      </c>
      <c r="U31" s="30">
        <f>COUNTIF(M30:M33,"2")</f>
        <v>2</v>
      </c>
    </row>
    <row r="32" spans="1:21" ht="40" customHeight="1" x14ac:dyDescent="0.3">
      <c r="A32" s="368"/>
      <c r="B32" s="339"/>
      <c r="C32" s="41" t="s">
        <v>55</v>
      </c>
      <c r="D32" s="80">
        <v>1</v>
      </c>
      <c r="E32" s="134" t="s">
        <v>216</v>
      </c>
      <c r="F32" s="116" t="s">
        <v>300</v>
      </c>
      <c r="G32" s="126">
        <v>1</v>
      </c>
      <c r="H32" s="175" t="s">
        <v>216</v>
      </c>
      <c r="I32" s="116" t="s">
        <v>300</v>
      </c>
      <c r="J32" s="129">
        <v>1</v>
      </c>
      <c r="K32" s="175" t="s">
        <v>216</v>
      </c>
      <c r="L32" s="122" t="s">
        <v>427</v>
      </c>
      <c r="M32" s="132">
        <v>1</v>
      </c>
      <c r="N32" s="124"/>
      <c r="O32" s="124"/>
      <c r="R32" s="30">
        <f>COUNTIF(D30:D33,"3")</f>
        <v>0</v>
      </c>
      <c r="S32" s="30">
        <f>COUNTIF(G30:G33,"3")</f>
        <v>0</v>
      </c>
      <c r="T32" s="30">
        <f>COUNTIF(J30:J33,"31")</f>
        <v>0</v>
      </c>
      <c r="U32" s="30">
        <f>COUNTIF(M30:M33,"3")</f>
        <v>0</v>
      </c>
    </row>
    <row r="33" spans="1:21" ht="40" customHeight="1" x14ac:dyDescent="0.3">
      <c r="A33" s="368"/>
      <c r="B33" s="340"/>
      <c r="C33" s="41" t="s">
        <v>56</v>
      </c>
      <c r="D33" s="80">
        <v>1</v>
      </c>
      <c r="E33" s="134" t="s">
        <v>217</v>
      </c>
      <c r="F33" s="116" t="s">
        <v>301</v>
      </c>
      <c r="G33" s="126">
        <v>1</v>
      </c>
      <c r="H33" s="175" t="s">
        <v>217</v>
      </c>
      <c r="I33" s="116" t="s">
        <v>301</v>
      </c>
      <c r="J33" s="129">
        <v>1</v>
      </c>
      <c r="K33" s="175" t="s">
        <v>217</v>
      </c>
      <c r="L33" s="122" t="s">
        <v>427</v>
      </c>
      <c r="M33" s="132">
        <v>1</v>
      </c>
      <c r="N33" s="124"/>
      <c r="O33" s="124"/>
      <c r="R33" s="30">
        <f>COUNTIF(D30:D33,"4")</f>
        <v>0</v>
      </c>
      <c r="S33" s="30">
        <f>COUNTIF(G30:G33,"4")</f>
        <v>0</v>
      </c>
      <c r="T33" s="30">
        <f>COUNTIF(J30:J33,"4")</f>
        <v>0</v>
      </c>
      <c r="U33" s="30">
        <f>COUNTIF(M30:M33,"4")</f>
        <v>0</v>
      </c>
    </row>
    <row r="34" spans="1:21" ht="9" customHeight="1" x14ac:dyDescent="0.3">
      <c r="B34" s="351"/>
      <c r="C34" s="352"/>
      <c r="D34" s="352"/>
      <c r="E34" s="352"/>
      <c r="F34" s="352"/>
      <c r="G34" s="352"/>
      <c r="H34" s="352"/>
      <c r="I34" s="352"/>
      <c r="J34" s="352"/>
      <c r="K34" s="353"/>
      <c r="L34" s="43"/>
      <c r="M34" s="131"/>
      <c r="N34" s="43"/>
      <c r="O34" s="43"/>
    </row>
    <row r="35" spans="1:21" ht="17.5" x14ac:dyDescent="0.3">
      <c r="A35" s="368"/>
      <c r="B35" s="338"/>
      <c r="C35" s="51" t="s">
        <v>57</v>
      </c>
      <c r="D35" s="356"/>
      <c r="E35" s="356"/>
      <c r="F35" s="356"/>
      <c r="G35" s="356"/>
      <c r="H35" s="356"/>
      <c r="I35" s="356"/>
      <c r="J35" s="356"/>
      <c r="K35" s="356"/>
      <c r="L35" s="52"/>
      <c r="M35" s="101"/>
      <c r="N35" s="101"/>
      <c r="O35" s="100"/>
    </row>
    <row r="36" spans="1:21" ht="40" customHeight="1" x14ac:dyDescent="0.3">
      <c r="A36" s="368"/>
      <c r="B36" s="339"/>
      <c r="C36" s="48" t="s">
        <v>58</v>
      </c>
      <c r="D36" s="80">
        <v>1</v>
      </c>
      <c r="E36" s="133" t="s">
        <v>218</v>
      </c>
      <c r="F36" s="116" t="s">
        <v>302</v>
      </c>
      <c r="G36" s="126">
        <v>1</v>
      </c>
      <c r="H36" s="174" t="s">
        <v>218</v>
      </c>
      <c r="I36" s="116" t="s">
        <v>302</v>
      </c>
      <c r="J36" s="129">
        <v>1</v>
      </c>
      <c r="K36" s="174" t="s">
        <v>218</v>
      </c>
      <c r="L36" s="84" t="s">
        <v>428</v>
      </c>
      <c r="M36" s="132">
        <v>1</v>
      </c>
      <c r="N36" s="123"/>
      <c r="O36" s="124"/>
      <c r="R36" s="30">
        <f>COUNTIF(D36:D44,"1")</f>
        <v>6</v>
      </c>
      <c r="S36" s="30">
        <f>COUNTIF(G36:G44,"1")</f>
        <v>6</v>
      </c>
      <c r="T36" s="30">
        <f>COUNTIF(J36:J44,"1")</f>
        <v>6</v>
      </c>
      <c r="U36" s="30">
        <f>COUNTIF(M36:M44,"1")</f>
        <v>4</v>
      </c>
    </row>
    <row r="37" spans="1:21" ht="40" customHeight="1" x14ac:dyDescent="0.3">
      <c r="A37" s="368"/>
      <c r="B37" s="339"/>
      <c r="C37" s="177" t="s">
        <v>59</v>
      </c>
      <c r="D37" s="80">
        <v>1</v>
      </c>
      <c r="E37" s="134" t="s">
        <v>219</v>
      </c>
      <c r="F37" s="116" t="s">
        <v>303</v>
      </c>
      <c r="G37" s="126">
        <v>1</v>
      </c>
      <c r="H37" s="175" t="s">
        <v>219</v>
      </c>
      <c r="I37" s="116" t="s">
        <v>303</v>
      </c>
      <c r="J37" s="129">
        <v>1</v>
      </c>
      <c r="K37" s="175" t="s">
        <v>219</v>
      </c>
      <c r="L37" s="122"/>
      <c r="M37" s="132">
        <v>1</v>
      </c>
      <c r="N37" s="124"/>
      <c r="O37" s="124"/>
      <c r="R37" s="30">
        <f>COUNTIF(D36:D44,"2")</f>
        <v>3</v>
      </c>
      <c r="S37" s="30">
        <f>COUNTIF(G36:G44,"2")</f>
        <v>3</v>
      </c>
      <c r="T37" s="30">
        <f>COUNTIF(J36:J44,"2")</f>
        <v>3</v>
      </c>
      <c r="U37" s="30">
        <f>COUNTIF(M36:M44,"2")</f>
        <v>3</v>
      </c>
    </row>
    <row r="38" spans="1:21" ht="40" customHeight="1" x14ac:dyDescent="0.3">
      <c r="A38" s="368"/>
      <c r="B38" s="339"/>
      <c r="C38" s="41" t="s">
        <v>60</v>
      </c>
      <c r="D38" s="80">
        <v>1</v>
      </c>
      <c r="E38" s="134" t="s">
        <v>220</v>
      </c>
      <c r="F38" s="116" t="s">
        <v>304</v>
      </c>
      <c r="G38" s="126">
        <v>1</v>
      </c>
      <c r="H38" s="175" t="s">
        <v>220</v>
      </c>
      <c r="I38" s="116" t="s">
        <v>304</v>
      </c>
      <c r="J38" s="129">
        <v>1</v>
      </c>
      <c r="K38" s="122" t="s">
        <v>405</v>
      </c>
      <c r="L38" s="84" t="s">
        <v>429</v>
      </c>
      <c r="M38" s="132">
        <v>2</v>
      </c>
      <c r="N38" s="124"/>
      <c r="O38" s="124"/>
      <c r="R38" s="30">
        <f>COUNTIF(D36:D44,"3")</f>
        <v>0</v>
      </c>
      <c r="S38" s="30">
        <f>COUNTIF(G36:G44,"3")</f>
        <v>0</v>
      </c>
      <c r="T38" s="30">
        <f>COUNTIF(J36:J44,"3")</f>
        <v>0</v>
      </c>
      <c r="U38" s="30">
        <f>COUNTIF(M36:M44,"3")</f>
        <v>2</v>
      </c>
    </row>
    <row r="39" spans="1:21" ht="40" customHeight="1" x14ac:dyDescent="0.3">
      <c r="A39" s="368"/>
      <c r="B39" s="339"/>
      <c r="C39" s="41" t="s">
        <v>61</v>
      </c>
      <c r="D39" s="80">
        <v>2</v>
      </c>
      <c r="E39" s="134" t="s">
        <v>221</v>
      </c>
      <c r="F39" s="116" t="s">
        <v>305</v>
      </c>
      <c r="G39" s="126">
        <v>2</v>
      </c>
      <c r="H39" s="175" t="s">
        <v>221</v>
      </c>
      <c r="I39" s="116" t="s">
        <v>305</v>
      </c>
      <c r="J39" s="129">
        <v>2</v>
      </c>
      <c r="K39" s="122" t="s">
        <v>406</v>
      </c>
      <c r="L39" s="122"/>
      <c r="M39" s="132">
        <v>3</v>
      </c>
      <c r="N39" s="124"/>
      <c r="O39" s="124"/>
      <c r="R39" s="30">
        <f>COUNTIF(D36:D44,"4")</f>
        <v>0</v>
      </c>
      <c r="S39" s="30">
        <f>COUNTIF(G36:G44,"4")</f>
        <v>0</v>
      </c>
      <c r="T39" s="30">
        <f>COUNTIF(J36:J44,"4")</f>
        <v>0</v>
      </c>
      <c r="U39" s="30">
        <f>COUNTIF(M36:M44,"4")</f>
        <v>0</v>
      </c>
    </row>
    <row r="40" spans="1:21" ht="40" customHeight="1" x14ac:dyDescent="0.3">
      <c r="A40" s="368"/>
      <c r="B40" s="339"/>
      <c r="C40" s="41" t="s">
        <v>62</v>
      </c>
      <c r="D40" s="80">
        <v>2</v>
      </c>
      <c r="E40" s="134" t="s">
        <v>222</v>
      </c>
      <c r="F40" s="116" t="s">
        <v>306</v>
      </c>
      <c r="G40" s="126">
        <v>2</v>
      </c>
      <c r="H40" s="175" t="s">
        <v>222</v>
      </c>
      <c r="I40" s="116" t="s">
        <v>306</v>
      </c>
      <c r="J40" s="129">
        <v>2</v>
      </c>
      <c r="K40" s="122" t="s">
        <v>407</v>
      </c>
      <c r="L40" s="122" t="s">
        <v>430</v>
      </c>
      <c r="M40" s="132">
        <v>3</v>
      </c>
      <c r="N40" s="124"/>
      <c r="O40" s="124"/>
    </row>
    <row r="41" spans="1:21" ht="40" customHeight="1" x14ac:dyDescent="0.3">
      <c r="A41" s="368"/>
      <c r="B41" s="339"/>
      <c r="C41" s="41" t="s">
        <v>63</v>
      </c>
      <c r="D41" s="80">
        <v>1</v>
      </c>
      <c r="E41" s="134" t="s">
        <v>223</v>
      </c>
      <c r="F41" s="116" t="s">
        <v>307</v>
      </c>
      <c r="G41" s="126">
        <v>1</v>
      </c>
      <c r="H41" s="175" t="s">
        <v>223</v>
      </c>
      <c r="I41" s="116" t="s">
        <v>307</v>
      </c>
      <c r="J41" s="129">
        <v>1</v>
      </c>
      <c r="K41" s="122" t="s">
        <v>408</v>
      </c>
      <c r="L41" s="122" t="s">
        <v>431</v>
      </c>
      <c r="M41" s="132">
        <v>2</v>
      </c>
      <c r="N41" s="124"/>
      <c r="O41" s="124"/>
    </row>
    <row r="42" spans="1:21" ht="40" customHeight="1" x14ac:dyDescent="0.3">
      <c r="A42" s="368"/>
      <c r="B42" s="339"/>
      <c r="C42" s="41" t="s">
        <v>64</v>
      </c>
      <c r="D42" s="80">
        <v>2</v>
      </c>
      <c r="E42" s="134" t="s">
        <v>224</v>
      </c>
      <c r="F42" s="116" t="s">
        <v>308</v>
      </c>
      <c r="G42" s="126">
        <v>2</v>
      </c>
      <c r="H42" s="175" t="s">
        <v>224</v>
      </c>
      <c r="I42" s="116" t="s">
        <v>308</v>
      </c>
      <c r="J42" s="129">
        <v>2</v>
      </c>
      <c r="K42" s="175" t="s">
        <v>224</v>
      </c>
      <c r="L42" s="122" t="s">
        <v>432</v>
      </c>
      <c r="M42" s="132">
        <v>2</v>
      </c>
      <c r="N42" s="124"/>
      <c r="O42" s="124"/>
    </row>
    <row r="43" spans="1:21" ht="40" customHeight="1" x14ac:dyDescent="0.3">
      <c r="A43" s="368"/>
      <c r="B43" s="339"/>
      <c r="C43" s="41" t="s">
        <v>65</v>
      </c>
      <c r="D43" s="80">
        <v>1</v>
      </c>
      <c r="E43" s="134" t="s">
        <v>225</v>
      </c>
      <c r="F43" s="116" t="s">
        <v>307</v>
      </c>
      <c r="G43" s="126">
        <v>1</v>
      </c>
      <c r="H43" s="175" t="s">
        <v>225</v>
      </c>
      <c r="I43" s="116" t="s">
        <v>307</v>
      </c>
      <c r="J43" s="129">
        <v>1</v>
      </c>
      <c r="K43" s="175" t="s">
        <v>225</v>
      </c>
      <c r="L43" s="84" t="s">
        <v>433</v>
      </c>
      <c r="M43" s="132">
        <v>1</v>
      </c>
      <c r="N43" s="124"/>
      <c r="O43" s="124"/>
    </row>
    <row r="44" spans="1:21" ht="40" customHeight="1" x14ac:dyDescent="0.3">
      <c r="A44" s="368"/>
      <c r="B44" s="340"/>
      <c r="C44" s="41" t="s">
        <v>66</v>
      </c>
      <c r="D44" s="80">
        <v>1</v>
      </c>
      <c r="E44" s="134" t="s">
        <v>226</v>
      </c>
      <c r="F44" s="116" t="s">
        <v>309</v>
      </c>
      <c r="G44" s="126">
        <v>1</v>
      </c>
      <c r="H44" s="175" t="s">
        <v>226</v>
      </c>
      <c r="I44" s="116" t="s">
        <v>309</v>
      </c>
      <c r="J44" s="129">
        <v>1</v>
      </c>
      <c r="K44" s="175" t="s">
        <v>226</v>
      </c>
      <c r="L44" s="122"/>
      <c r="M44" s="132">
        <v>1</v>
      </c>
      <c r="N44" s="124"/>
      <c r="O44" s="124"/>
    </row>
    <row r="45" spans="1:21" ht="6.75" customHeight="1" x14ac:dyDescent="0.3">
      <c r="B45" s="351"/>
      <c r="C45" s="352"/>
      <c r="D45" s="352"/>
      <c r="E45" s="352"/>
      <c r="F45" s="352"/>
      <c r="G45" s="352"/>
      <c r="H45" s="352"/>
      <c r="I45" s="352"/>
      <c r="J45" s="352"/>
      <c r="K45" s="353"/>
      <c r="L45" s="43"/>
      <c r="M45" s="131"/>
      <c r="N45" s="43"/>
      <c r="O45" s="43"/>
    </row>
    <row r="46" spans="1:21" ht="17.5" x14ac:dyDescent="0.3">
      <c r="A46" s="368"/>
      <c r="B46" s="338"/>
      <c r="C46" s="44" t="s">
        <v>67</v>
      </c>
      <c r="D46" s="45"/>
      <c r="E46" s="45"/>
      <c r="F46" s="45"/>
      <c r="G46" s="45"/>
      <c r="H46" s="45"/>
      <c r="I46" s="45"/>
      <c r="J46" s="45"/>
      <c r="K46" s="46"/>
      <c r="L46" s="47"/>
      <c r="M46" s="45"/>
      <c r="N46" s="46"/>
      <c r="O46" s="47"/>
    </row>
    <row r="47" spans="1:21" ht="40" customHeight="1" x14ac:dyDescent="0.3">
      <c r="A47" s="368"/>
      <c r="B47" s="339"/>
      <c r="C47" s="48" t="s">
        <v>68</v>
      </c>
      <c r="D47" s="80">
        <v>1</v>
      </c>
      <c r="E47" s="135" t="s">
        <v>227</v>
      </c>
      <c r="F47" s="83" t="s">
        <v>310</v>
      </c>
      <c r="G47" s="81">
        <v>1</v>
      </c>
      <c r="H47" s="146" t="s">
        <v>227</v>
      </c>
      <c r="I47" s="83" t="s">
        <v>310</v>
      </c>
      <c r="J47" s="82">
        <v>1</v>
      </c>
      <c r="K47" s="146" t="s">
        <v>227</v>
      </c>
      <c r="L47" s="84" t="s">
        <v>434</v>
      </c>
      <c r="M47" s="106">
        <v>1</v>
      </c>
      <c r="N47" s="104"/>
      <c r="O47" s="105"/>
      <c r="R47" s="30">
        <f>COUNTIF(D47:D50,"1")</f>
        <v>4</v>
      </c>
      <c r="S47" s="30">
        <f>COUNTIF(G47:G50,"1")</f>
        <v>4</v>
      </c>
      <c r="T47" s="30">
        <f>COUNTIF(J47:J50,"1")</f>
        <v>4</v>
      </c>
      <c r="U47" s="30">
        <f>COUNTIF(M47:M50,"1")</f>
        <v>4</v>
      </c>
    </row>
    <row r="48" spans="1:21" ht="40" customHeight="1" x14ac:dyDescent="0.3">
      <c r="A48" s="368"/>
      <c r="B48" s="339"/>
      <c r="C48" s="41" t="s">
        <v>69</v>
      </c>
      <c r="D48" s="80">
        <v>1</v>
      </c>
      <c r="E48" s="136" t="s">
        <v>228</v>
      </c>
      <c r="F48" s="83" t="s">
        <v>311</v>
      </c>
      <c r="G48" s="81">
        <v>1</v>
      </c>
      <c r="H48" s="147" t="s">
        <v>228</v>
      </c>
      <c r="I48" s="83" t="s">
        <v>311</v>
      </c>
      <c r="J48" s="82">
        <v>1</v>
      </c>
      <c r="K48" s="147" t="s">
        <v>228</v>
      </c>
      <c r="L48" s="84" t="s">
        <v>435</v>
      </c>
      <c r="M48" s="106">
        <v>1</v>
      </c>
      <c r="N48" s="105"/>
      <c r="O48" s="105"/>
      <c r="R48" s="30">
        <f>COUNTIF(D47:D50,"2")</f>
        <v>0</v>
      </c>
      <c r="S48" s="30">
        <f>COUNTIF(G47:G50,"2")</f>
        <v>0</v>
      </c>
      <c r="T48" s="30">
        <f>COUNTIF(J47:J50,"2")</f>
        <v>0</v>
      </c>
      <c r="U48" s="30">
        <f>COUNTIF(M47:M50,"2")</f>
        <v>0</v>
      </c>
    </row>
    <row r="49" spans="1:21" ht="40" customHeight="1" x14ac:dyDescent="0.3">
      <c r="A49" s="368"/>
      <c r="B49" s="339"/>
      <c r="C49" s="41" t="s">
        <v>70</v>
      </c>
      <c r="D49" s="80">
        <v>1</v>
      </c>
      <c r="E49" s="136" t="s">
        <v>229</v>
      </c>
      <c r="F49" s="83" t="s">
        <v>312</v>
      </c>
      <c r="G49" s="81">
        <v>1</v>
      </c>
      <c r="H49" s="147" t="s">
        <v>229</v>
      </c>
      <c r="I49" s="83" t="s">
        <v>312</v>
      </c>
      <c r="J49" s="82">
        <v>1</v>
      </c>
      <c r="K49" s="147" t="s">
        <v>229</v>
      </c>
      <c r="L49" s="84" t="s">
        <v>436</v>
      </c>
      <c r="M49" s="106">
        <v>1</v>
      </c>
      <c r="N49" s="105"/>
      <c r="O49" s="105"/>
      <c r="R49" s="30">
        <f>COUNTIF(D47:D50,"3")</f>
        <v>0</v>
      </c>
      <c r="S49" s="30">
        <f>COUNTIF(G47:G50,"3")</f>
        <v>0</v>
      </c>
      <c r="T49" s="30">
        <f>COUNTIF(J47:J50,"3")</f>
        <v>0</v>
      </c>
      <c r="U49" s="30">
        <f>COUNTIF(M47:M50,"3")</f>
        <v>0</v>
      </c>
    </row>
    <row r="50" spans="1:21" ht="40" customHeight="1" x14ac:dyDescent="0.3">
      <c r="A50" s="368"/>
      <c r="B50" s="340"/>
      <c r="C50" s="41" t="s">
        <v>71</v>
      </c>
      <c r="D50" s="80">
        <v>1</v>
      </c>
      <c r="E50" s="136" t="s">
        <v>230</v>
      </c>
      <c r="F50" s="83" t="s">
        <v>313</v>
      </c>
      <c r="G50" s="81">
        <v>1</v>
      </c>
      <c r="H50" s="147" t="s">
        <v>230</v>
      </c>
      <c r="I50" s="83" t="s">
        <v>313</v>
      </c>
      <c r="J50" s="82">
        <v>1</v>
      </c>
      <c r="K50" s="147" t="s">
        <v>230</v>
      </c>
      <c r="L50" s="84" t="s">
        <v>437</v>
      </c>
      <c r="M50" s="106">
        <v>1</v>
      </c>
      <c r="N50" s="105"/>
      <c r="O50" s="105"/>
      <c r="R50" s="30">
        <f>COUNTIF(D47:D50,"4")</f>
        <v>0</v>
      </c>
      <c r="S50" s="30">
        <f>COUNTIF(G47:G50,"4")</f>
        <v>0</v>
      </c>
      <c r="T50" s="30">
        <f>COUNTIF(J47:J50,"4")</f>
        <v>0</v>
      </c>
      <c r="U50" s="30">
        <f>COUNTIF(M47:M50,"4")</f>
        <v>0</v>
      </c>
    </row>
    <row r="51" spans="1:21" ht="8.25" customHeight="1" x14ac:dyDescent="0.3">
      <c r="B51" s="351"/>
      <c r="C51" s="352"/>
      <c r="D51" s="352"/>
      <c r="E51" s="352"/>
      <c r="F51" s="352"/>
      <c r="G51" s="352"/>
      <c r="H51" s="352"/>
      <c r="I51" s="352"/>
      <c r="J51" s="352"/>
      <c r="K51" s="353"/>
      <c r="L51" s="43"/>
      <c r="M51" s="131"/>
      <c r="N51" s="43"/>
      <c r="O51" s="43"/>
    </row>
    <row r="52" spans="1:21" ht="24" customHeight="1" x14ac:dyDescent="0.3">
      <c r="B52" s="330" t="s">
        <v>26</v>
      </c>
      <c r="C52" s="331"/>
      <c r="D52" s="307">
        <v>2019</v>
      </c>
      <c r="E52" s="308"/>
      <c r="F52" s="309"/>
      <c r="G52" s="342" t="s">
        <v>177</v>
      </c>
      <c r="H52" s="343"/>
      <c r="I52" s="344"/>
      <c r="J52" s="345">
        <v>2021</v>
      </c>
      <c r="K52" s="346"/>
      <c r="L52" s="347"/>
      <c r="M52" s="311">
        <v>2022</v>
      </c>
      <c r="N52" s="312"/>
      <c r="O52" s="313"/>
    </row>
    <row r="53" spans="1:21" ht="33" customHeight="1" x14ac:dyDescent="0.3">
      <c r="B53" s="332"/>
      <c r="C53" s="333"/>
      <c r="D53" s="53" t="s">
        <v>34</v>
      </c>
      <c r="E53" s="54" t="s">
        <v>122</v>
      </c>
      <c r="F53" s="54" t="s">
        <v>125</v>
      </c>
      <c r="G53" s="53" t="s">
        <v>34</v>
      </c>
      <c r="H53" s="54" t="s">
        <v>122</v>
      </c>
      <c r="I53" s="54" t="s">
        <v>125</v>
      </c>
      <c r="J53" s="53" t="s">
        <v>34</v>
      </c>
      <c r="K53" s="54" t="s">
        <v>122</v>
      </c>
      <c r="L53" s="55" t="s">
        <v>125</v>
      </c>
      <c r="M53" s="53"/>
      <c r="N53" s="54"/>
      <c r="O53" s="55"/>
    </row>
    <row r="54" spans="1:21" ht="17.5" x14ac:dyDescent="0.3">
      <c r="A54" s="368"/>
      <c r="B54" s="56"/>
      <c r="C54" s="306" t="s">
        <v>74</v>
      </c>
      <c r="D54" s="305"/>
      <c r="E54" s="305"/>
      <c r="F54" s="305"/>
      <c r="G54" s="305"/>
      <c r="H54" s="305"/>
      <c r="I54" s="305"/>
      <c r="J54" s="305"/>
      <c r="K54" s="305"/>
      <c r="L54" s="57"/>
      <c r="M54" s="63"/>
      <c r="N54" s="63"/>
      <c r="O54" s="57"/>
    </row>
    <row r="55" spans="1:21" ht="30" customHeight="1" x14ac:dyDescent="0.3">
      <c r="A55" s="368"/>
      <c r="B55" s="58"/>
      <c r="C55" s="179" t="s">
        <v>75</v>
      </c>
      <c r="D55" s="155">
        <v>2</v>
      </c>
      <c r="E55" s="137" t="s">
        <v>335</v>
      </c>
      <c r="F55" s="159" t="s">
        <v>336</v>
      </c>
      <c r="G55" s="189">
        <v>1</v>
      </c>
      <c r="H55" s="186" t="s">
        <v>438</v>
      </c>
      <c r="I55" s="186" t="s">
        <v>439</v>
      </c>
      <c r="J55" s="190">
        <v>2</v>
      </c>
      <c r="K55" s="191" t="s">
        <v>440</v>
      </c>
      <c r="L55" s="188" t="s">
        <v>441</v>
      </c>
      <c r="M55" s="132"/>
      <c r="N55" s="123"/>
      <c r="O55" s="124"/>
      <c r="R55" s="30">
        <f>COUNTIF(D55:D59,"1")</f>
        <v>0</v>
      </c>
      <c r="S55" s="30">
        <f>COUNTIF(G55:G59,"1")</f>
        <v>2</v>
      </c>
      <c r="T55" s="30">
        <f>COUNTIF(J55:J59,"1")</f>
        <v>1</v>
      </c>
      <c r="U55" s="30">
        <f>COUNTIF(M55:M59,"1")</f>
        <v>0</v>
      </c>
    </row>
    <row r="56" spans="1:21" ht="30" customHeight="1" x14ac:dyDescent="0.3">
      <c r="A56" s="368"/>
      <c r="B56" s="58"/>
      <c r="C56" s="177" t="s">
        <v>76</v>
      </c>
      <c r="D56" s="155">
        <v>3</v>
      </c>
      <c r="E56" s="159" t="s">
        <v>337</v>
      </c>
      <c r="F56" s="159" t="s">
        <v>338</v>
      </c>
      <c r="G56" s="189">
        <v>2</v>
      </c>
      <c r="H56" s="187" t="s">
        <v>442</v>
      </c>
      <c r="I56" s="186" t="s">
        <v>443</v>
      </c>
      <c r="J56" s="190">
        <v>2</v>
      </c>
      <c r="K56" s="187" t="s">
        <v>442</v>
      </c>
      <c r="L56" s="186" t="s">
        <v>443</v>
      </c>
      <c r="M56" s="132"/>
      <c r="N56" s="124"/>
      <c r="O56" s="124"/>
      <c r="R56" s="30">
        <f>COUNTIF(D55:D59,"2")</f>
        <v>1</v>
      </c>
      <c r="S56" s="30">
        <f>COUNTIF(G55:G59,"2")</f>
        <v>2</v>
      </c>
      <c r="T56" s="30">
        <f>COUNTIF(J55:J59,"2")</f>
        <v>2</v>
      </c>
      <c r="U56" s="30">
        <f>COUNTIF(M55:M59,"2")</f>
        <v>0</v>
      </c>
    </row>
    <row r="57" spans="1:21" ht="30" customHeight="1" x14ac:dyDescent="0.3">
      <c r="A57" s="368"/>
      <c r="B57" s="58"/>
      <c r="C57" s="177" t="s">
        <v>77</v>
      </c>
      <c r="D57" s="155">
        <v>3</v>
      </c>
      <c r="E57" s="159" t="s">
        <v>339</v>
      </c>
      <c r="F57" s="159" t="s">
        <v>340</v>
      </c>
      <c r="G57" s="189">
        <v>1</v>
      </c>
      <c r="H57" s="187" t="s">
        <v>444</v>
      </c>
      <c r="I57" s="186" t="s">
        <v>445</v>
      </c>
      <c r="J57" s="190">
        <v>1</v>
      </c>
      <c r="K57" s="187" t="s">
        <v>444</v>
      </c>
      <c r="L57" s="186" t="s">
        <v>446</v>
      </c>
      <c r="M57" s="132"/>
      <c r="N57" s="124"/>
      <c r="O57" s="124"/>
      <c r="R57" s="30">
        <f>COUNTIF(D55:D59,"3")</f>
        <v>3</v>
      </c>
      <c r="S57" s="30">
        <f>COUNTIF(G55:G59,"3")</f>
        <v>1</v>
      </c>
      <c r="T57" s="30">
        <f>COUNTIF(J55:J59,"3")</f>
        <v>1</v>
      </c>
      <c r="U57" s="30">
        <f>COUNTIF(M55:M59,"3")</f>
        <v>0</v>
      </c>
    </row>
    <row r="58" spans="1:21" ht="30" customHeight="1" x14ac:dyDescent="0.3">
      <c r="A58" s="368"/>
      <c r="B58" s="58"/>
      <c r="C58" s="41" t="s">
        <v>78</v>
      </c>
      <c r="D58" s="155">
        <v>4</v>
      </c>
      <c r="E58" s="159" t="s">
        <v>341</v>
      </c>
      <c r="F58" s="159" t="s">
        <v>342</v>
      </c>
      <c r="G58" s="189">
        <v>2</v>
      </c>
      <c r="H58" s="187" t="s">
        <v>447</v>
      </c>
      <c r="I58" s="186" t="s">
        <v>448</v>
      </c>
      <c r="J58" s="190">
        <v>4</v>
      </c>
      <c r="K58" s="191" t="s">
        <v>449</v>
      </c>
      <c r="L58" s="188" t="s">
        <v>450</v>
      </c>
      <c r="M58" s="132"/>
      <c r="N58" s="124"/>
      <c r="O58" s="124"/>
      <c r="R58" s="30">
        <f>COUNTIF(D55:D59,"4")</f>
        <v>1</v>
      </c>
      <c r="S58" s="30">
        <f>COUNTIF(G55:G59,"4")</f>
        <v>0</v>
      </c>
      <c r="T58" s="30">
        <f>COUNTIF(J55:J59,"4")</f>
        <v>1</v>
      </c>
      <c r="U58" s="30">
        <f>COUNTIF(M55:M59,"4")</f>
        <v>0</v>
      </c>
    </row>
    <row r="59" spans="1:21" ht="30" customHeight="1" x14ac:dyDescent="0.3">
      <c r="A59" s="368"/>
      <c r="B59" s="59"/>
      <c r="C59" s="41" t="s">
        <v>79</v>
      </c>
      <c r="D59" s="155">
        <v>3</v>
      </c>
      <c r="E59" s="159" t="s">
        <v>343</v>
      </c>
      <c r="F59" s="159" t="s">
        <v>344</v>
      </c>
      <c r="G59" s="189">
        <v>3</v>
      </c>
      <c r="H59" s="187" t="s">
        <v>451</v>
      </c>
      <c r="I59" s="186" t="s">
        <v>452</v>
      </c>
      <c r="J59" s="190">
        <v>3</v>
      </c>
      <c r="K59" s="187" t="s">
        <v>451</v>
      </c>
      <c r="L59" s="188" t="s">
        <v>452</v>
      </c>
      <c r="M59" s="132"/>
      <c r="N59" s="124"/>
      <c r="O59" s="124"/>
    </row>
    <row r="60" spans="1:21" ht="6.75" customHeight="1" x14ac:dyDescent="0.3">
      <c r="B60" s="303"/>
      <c r="C60" s="304"/>
      <c r="D60" s="60"/>
      <c r="E60" s="61"/>
      <c r="F60" s="61"/>
      <c r="G60" s="60"/>
      <c r="H60" s="61"/>
      <c r="I60" s="61"/>
      <c r="J60" s="60"/>
      <c r="K60" s="61"/>
      <c r="M60" s="60"/>
      <c r="N60" s="61"/>
    </row>
    <row r="61" spans="1:21" ht="17.5" x14ac:dyDescent="0.3">
      <c r="A61" s="368"/>
      <c r="B61" s="56"/>
      <c r="C61" s="306" t="s">
        <v>80</v>
      </c>
      <c r="D61" s="305"/>
      <c r="E61" s="305"/>
      <c r="F61" s="305"/>
      <c r="G61" s="305"/>
      <c r="H61" s="305"/>
      <c r="I61" s="305"/>
      <c r="J61" s="305"/>
      <c r="K61" s="314"/>
      <c r="L61" s="63"/>
      <c r="M61" s="63"/>
      <c r="N61" s="63"/>
      <c r="O61" s="63"/>
    </row>
    <row r="62" spans="1:21" ht="30" customHeight="1" x14ac:dyDescent="0.3">
      <c r="A62" s="368"/>
      <c r="B62" s="64"/>
      <c r="C62" s="39" t="s">
        <v>81</v>
      </c>
      <c r="D62" s="156">
        <v>3</v>
      </c>
      <c r="E62" s="159" t="s">
        <v>345</v>
      </c>
      <c r="F62" s="159" t="s">
        <v>346</v>
      </c>
      <c r="G62" s="194">
        <v>1</v>
      </c>
      <c r="H62" s="192" t="s">
        <v>453</v>
      </c>
      <c r="I62" s="192" t="s">
        <v>454</v>
      </c>
      <c r="J62" s="195">
        <v>1</v>
      </c>
      <c r="K62" s="192" t="s">
        <v>453</v>
      </c>
      <c r="L62" s="192" t="s">
        <v>454</v>
      </c>
      <c r="M62" s="132"/>
      <c r="N62" s="124"/>
      <c r="O62" s="124"/>
      <c r="R62" s="30">
        <f>COUNTIF(D62:D65,"1")</f>
        <v>0</v>
      </c>
      <c r="S62" s="30">
        <f>COUNTIF(G62:G65,"1")</f>
        <v>2</v>
      </c>
      <c r="T62" s="30">
        <f>COUNTIF(J62:J65,"1")</f>
        <v>2</v>
      </c>
      <c r="U62" s="30">
        <f>COUNTIF(M62:M65,"1")</f>
        <v>0</v>
      </c>
    </row>
    <row r="63" spans="1:21" ht="30" customHeight="1" x14ac:dyDescent="0.3">
      <c r="A63" s="368"/>
      <c r="B63" s="58"/>
      <c r="C63" s="41" t="s">
        <v>82</v>
      </c>
      <c r="D63" s="156">
        <v>3</v>
      </c>
      <c r="E63" s="159" t="s">
        <v>347</v>
      </c>
      <c r="F63" s="159" t="s">
        <v>348</v>
      </c>
      <c r="G63" s="194">
        <v>3</v>
      </c>
      <c r="H63" s="193" t="s">
        <v>347</v>
      </c>
      <c r="I63" s="192" t="s">
        <v>455</v>
      </c>
      <c r="J63" s="195">
        <v>3</v>
      </c>
      <c r="K63" s="193" t="s">
        <v>347</v>
      </c>
      <c r="L63" s="192" t="s">
        <v>455</v>
      </c>
      <c r="M63" s="132"/>
      <c r="N63" s="124"/>
      <c r="O63" s="124"/>
      <c r="R63" s="30">
        <f>COUNTIF(D62:D65,"2")</f>
        <v>0</v>
      </c>
      <c r="S63" s="30">
        <f>COUNTIF(G62:G65,"2")</f>
        <v>1</v>
      </c>
      <c r="T63" s="30">
        <f>COUNTIF(J62:J65,"2")</f>
        <v>1</v>
      </c>
      <c r="U63" s="30">
        <f>COUNTIF(M62:M65,"2")</f>
        <v>0</v>
      </c>
    </row>
    <row r="64" spans="1:21" ht="30" customHeight="1" x14ac:dyDescent="0.3">
      <c r="A64" s="368"/>
      <c r="B64" s="58"/>
      <c r="C64" s="41" t="s">
        <v>83</v>
      </c>
      <c r="D64" s="156">
        <v>3</v>
      </c>
      <c r="E64" s="159" t="s">
        <v>349</v>
      </c>
      <c r="F64" s="159" t="s">
        <v>350</v>
      </c>
      <c r="G64" s="194">
        <v>1</v>
      </c>
      <c r="H64" s="193" t="s">
        <v>456</v>
      </c>
      <c r="I64" s="192" t="s">
        <v>457</v>
      </c>
      <c r="J64" s="195">
        <v>1</v>
      </c>
      <c r="K64" s="193" t="s">
        <v>456</v>
      </c>
      <c r="L64" s="192" t="s">
        <v>457</v>
      </c>
      <c r="M64" s="132"/>
      <c r="N64" s="124"/>
      <c r="O64" s="124"/>
      <c r="R64" s="30">
        <f>COUNTIF(D62:D65,"3")</f>
        <v>4</v>
      </c>
      <c r="S64" s="30">
        <f>COUNTIF(G62:G65,"3")</f>
        <v>1</v>
      </c>
      <c r="T64" s="30">
        <f>COUNTIF(J62:J65,"3")</f>
        <v>1</v>
      </c>
      <c r="U64" s="30">
        <f>COUNTIF(M62:M65,"3")</f>
        <v>0</v>
      </c>
    </row>
    <row r="65" spans="1:21" ht="30" customHeight="1" x14ac:dyDescent="0.3">
      <c r="A65" s="368"/>
      <c r="B65" s="59"/>
      <c r="C65" s="41" t="s">
        <v>84</v>
      </c>
      <c r="D65" s="156">
        <v>3</v>
      </c>
      <c r="E65" s="159" t="s">
        <v>351</v>
      </c>
      <c r="F65" s="159" t="s">
        <v>352</v>
      </c>
      <c r="G65" s="194">
        <v>2</v>
      </c>
      <c r="H65" s="193" t="s">
        <v>458</v>
      </c>
      <c r="I65" s="192" t="s">
        <v>459</v>
      </c>
      <c r="J65" s="195">
        <v>2</v>
      </c>
      <c r="K65" s="193" t="s">
        <v>458</v>
      </c>
      <c r="L65" s="192" t="s">
        <v>460</v>
      </c>
      <c r="M65" s="132"/>
      <c r="N65" s="124"/>
      <c r="O65" s="124"/>
      <c r="R65" s="30">
        <f>COUNTIF(D62:D65,"4")</f>
        <v>0</v>
      </c>
      <c r="S65" s="30">
        <f>COUNTIF(G62:G65,"4")</f>
        <v>0</v>
      </c>
      <c r="T65" s="30">
        <f>COUNTIF(J62:J65,"4")</f>
        <v>0</v>
      </c>
      <c r="U65" s="30">
        <f>COUNTIF(M62:M65,"4")</f>
        <v>0</v>
      </c>
    </row>
    <row r="66" spans="1:21" ht="9" customHeight="1" x14ac:dyDescent="0.3">
      <c r="B66" s="318"/>
      <c r="C66" s="319"/>
      <c r="D66" s="319"/>
      <c r="E66" s="319"/>
      <c r="F66" s="319"/>
      <c r="G66" s="319"/>
      <c r="H66" s="319"/>
      <c r="I66" s="319"/>
      <c r="J66" s="319"/>
      <c r="K66" s="320"/>
      <c r="L66" s="43"/>
      <c r="M66" s="131"/>
      <c r="N66" s="43"/>
      <c r="O66" s="43"/>
    </row>
    <row r="67" spans="1:21" ht="17.5" x14ac:dyDescent="0.3">
      <c r="A67" s="368"/>
      <c r="B67" s="56"/>
      <c r="C67" s="306" t="s">
        <v>167</v>
      </c>
      <c r="D67" s="305"/>
      <c r="E67" s="305"/>
      <c r="F67" s="305"/>
      <c r="G67" s="305"/>
      <c r="H67" s="305"/>
      <c r="I67" s="305"/>
      <c r="J67" s="305"/>
      <c r="K67" s="314"/>
      <c r="L67" s="65"/>
      <c r="M67" s="65"/>
      <c r="N67" s="65"/>
      <c r="O67" s="65"/>
    </row>
    <row r="68" spans="1:21" ht="30" customHeight="1" x14ac:dyDescent="0.3">
      <c r="A68" s="368"/>
      <c r="B68" s="58"/>
      <c r="C68" s="48" t="s">
        <v>85</v>
      </c>
      <c r="D68" s="157">
        <v>3</v>
      </c>
      <c r="E68" s="159" t="s">
        <v>353</v>
      </c>
      <c r="F68" s="159" t="s">
        <v>354</v>
      </c>
      <c r="G68" s="199">
        <v>2</v>
      </c>
      <c r="H68" s="196" t="s">
        <v>461</v>
      </c>
      <c r="I68" s="196" t="s">
        <v>462</v>
      </c>
      <c r="J68" s="200">
        <v>2</v>
      </c>
      <c r="K68" s="196" t="s">
        <v>461</v>
      </c>
      <c r="L68" s="196" t="s">
        <v>463</v>
      </c>
      <c r="M68" s="132"/>
      <c r="N68" s="124"/>
      <c r="O68" s="124"/>
      <c r="R68" s="30">
        <f>COUNTIF(D68:D71,"1")</f>
        <v>0</v>
      </c>
      <c r="S68" s="30">
        <f>COUNTIF(G68:G71,"1")</f>
        <v>0</v>
      </c>
      <c r="T68" s="30">
        <f>COUNTIF(J68:J71,"1")</f>
        <v>0</v>
      </c>
      <c r="U68" s="30">
        <f>COUNTIF(M68:M71,"1")</f>
        <v>0</v>
      </c>
    </row>
    <row r="69" spans="1:21" ht="30" customHeight="1" x14ac:dyDescent="0.3">
      <c r="A69" s="368"/>
      <c r="B69" s="58"/>
      <c r="C69" s="41" t="s">
        <v>86</v>
      </c>
      <c r="D69" s="157">
        <v>3</v>
      </c>
      <c r="E69" s="159" t="s">
        <v>355</v>
      </c>
      <c r="F69" s="159" t="s">
        <v>356</v>
      </c>
      <c r="G69" s="199">
        <v>2</v>
      </c>
      <c r="H69" s="197" t="s">
        <v>464</v>
      </c>
      <c r="I69" s="196" t="s">
        <v>465</v>
      </c>
      <c r="J69" s="200">
        <v>3</v>
      </c>
      <c r="K69" s="201" t="s">
        <v>466</v>
      </c>
      <c r="L69" s="198" t="s">
        <v>467</v>
      </c>
      <c r="M69" s="132"/>
      <c r="N69" s="124"/>
      <c r="O69" s="124"/>
      <c r="R69" s="30">
        <f>COUNTIF(D68:D71,"2")</f>
        <v>1</v>
      </c>
      <c r="S69" s="30">
        <f>COUNTIF(G68:G71,"2")</f>
        <v>4</v>
      </c>
      <c r="T69" s="30">
        <f>COUNTIF(J68:J71,"2")</f>
        <v>3</v>
      </c>
      <c r="U69" s="30">
        <f>COUNTIF(M68:M71,"2")</f>
        <v>0</v>
      </c>
    </row>
    <row r="70" spans="1:21" ht="30" customHeight="1" x14ac:dyDescent="0.3">
      <c r="A70" s="368"/>
      <c r="B70" s="58"/>
      <c r="C70" s="41" t="s">
        <v>87</v>
      </c>
      <c r="D70" s="157">
        <v>2</v>
      </c>
      <c r="E70" s="159" t="s">
        <v>231</v>
      </c>
      <c r="F70" s="159" t="s">
        <v>357</v>
      </c>
      <c r="G70" s="199">
        <v>2</v>
      </c>
      <c r="H70" s="197" t="s">
        <v>231</v>
      </c>
      <c r="I70" s="196" t="s">
        <v>462</v>
      </c>
      <c r="J70" s="200">
        <v>2</v>
      </c>
      <c r="K70" s="197" t="s">
        <v>231</v>
      </c>
      <c r="L70" s="196" t="s">
        <v>462</v>
      </c>
      <c r="M70" s="132"/>
      <c r="N70" s="124"/>
      <c r="O70" s="124"/>
      <c r="R70" s="30">
        <f>COUNTIF(D68:D71,"3")</f>
        <v>2</v>
      </c>
      <c r="S70" s="30">
        <f>COUNTIF(G68:G71,"3")</f>
        <v>0</v>
      </c>
      <c r="T70" s="30">
        <f>COUNTIF(J68:J71,"3")</f>
        <v>1</v>
      </c>
      <c r="U70" s="30">
        <f>COUNTIF(M68:M71,"3")</f>
        <v>0</v>
      </c>
    </row>
    <row r="71" spans="1:21" ht="30" customHeight="1" x14ac:dyDescent="0.3">
      <c r="A71" s="368"/>
      <c r="B71" s="59"/>
      <c r="C71" s="41" t="s">
        <v>88</v>
      </c>
      <c r="D71" s="157">
        <v>4</v>
      </c>
      <c r="E71" s="159" t="s">
        <v>358</v>
      </c>
      <c r="F71" s="159" t="s">
        <v>359</v>
      </c>
      <c r="G71" s="199">
        <v>2</v>
      </c>
      <c r="H71" s="197" t="s">
        <v>468</v>
      </c>
      <c r="I71" s="196" t="s">
        <v>469</v>
      </c>
      <c r="J71" s="200">
        <v>2</v>
      </c>
      <c r="K71" s="197" t="s">
        <v>468</v>
      </c>
      <c r="L71" s="196" t="s">
        <v>469</v>
      </c>
      <c r="M71" s="132"/>
      <c r="N71" s="124"/>
      <c r="O71" s="124"/>
      <c r="R71" s="30">
        <f>COUNTIF(D68:D71,"4")</f>
        <v>1</v>
      </c>
      <c r="S71" s="30">
        <f>COUNTIF(G68:G71,"4")</f>
        <v>0</v>
      </c>
      <c r="T71" s="30">
        <f>COUNTIF(J68:J71,"4")</f>
        <v>0</v>
      </c>
      <c r="U71" s="30">
        <f>COUNTIF(M68:M71,"4")</f>
        <v>0</v>
      </c>
    </row>
    <row r="72" spans="1:21" ht="8.25" customHeight="1" x14ac:dyDescent="0.3">
      <c r="B72" s="318"/>
      <c r="C72" s="319"/>
      <c r="D72" s="319"/>
      <c r="E72" s="319"/>
      <c r="F72" s="319"/>
      <c r="G72" s="319"/>
      <c r="H72" s="319"/>
      <c r="I72" s="319"/>
      <c r="J72" s="319"/>
      <c r="K72" s="320"/>
      <c r="L72" s="43"/>
      <c r="M72" s="131"/>
      <c r="N72" s="43"/>
      <c r="O72" s="43"/>
    </row>
    <row r="73" spans="1:21" ht="17.5" x14ac:dyDescent="0.3">
      <c r="A73" s="368"/>
      <c r="B73" s="56"/>
      <c r="C73" s="306" t="s">
        <v>89</v>
      </c>
      <c r="D73" s="305"/>
      <c r="E73" s="305"/>
      <c r="F73" s="305"/>
      <c r="G73" s="305"/>
      <c r="H73" s="305"/>
      <c r="I73" s="305"/>
      <c r="J73" s="305"/>
      <c r="K73" s="314"/>
      <c r="L73" s="63"/>
      <c r="M73" s="63"/>
      <c r="N73" s="63"/>
      <c r="O73" s="63"/>
    </row>
    <row r="74" spans="1:21" ht="30" customHeight="1" x14ac:dyDescent="0.3">
      <c r="A74" s="368"/>
      <c r="B74" s="58"/>
      <c r="C74" s="48" t="s">
        <v>90</v>
      </c>
      <c r="D74" s="158">
        <v>4</v>
      </c>
      <c r="E74" s="159" t="s">
        <v>360</v>
      </c>
      <c r="F74" s="159" t="s">
        <v>361</v>
      </c>
      <c r="G74" s="204">
        <v>2</v>
      </c>
      <c r="H74" s="202" t="s">
        <v>470</v>
      </c>
      <c r="I74" s="202" t="s">
        <v>471</v>
      </c>
      <c r="J74" s="205">
        <v>2</v>
      </c>
      <c r="K74" s="202" t="s">
        <v>470</v>
      </c>
      <c r="L74" s="202" t="s">
        <v>472</v>
      </c>
      <c r="M74" s="132"/>
      <c r="N74" s="124"/>
      <c r="O74" s="124"/>
      <c r="R74" s="30">
        <f>COUNTIF(D74:D79,"1")</f>
        <v>1</v>
      </c>
      <c r="S74" s="30">
        <f>COUNTIF(G74:G79,"1")</f>
        <v>3</v>
      </c>
      <c r="T74" s="30">
        <f>COUNTIF(J74:J79,"1")</f>
        <v>3</v>
      </c>
      <c r="U74" s="30">
        <f>COUNTIF(M74:M79,"1")</f>
        <v>0</v>
      </c>
    </row>
    <row r="75" spans="1:21" ht="30" customHeight="1" x14ac:dyDescent="0.3">
      <c r="A75" s="368"/>
      <c r="B75" s="58"/>
      <c r="C75" s="41" t="s">
        <v>91</v>
      </c>
      <c r="D75" s="158">
        <v>1</v>
      </c>
      <c r="E75" s="159" t="s">
        <v>232</v>
      </c>
      <c r="F75" s="159" t="s">
        <v>362</v>
      </c>
      <c r="G75" s="204">
        <v>1</v>
      </c>
      <c r="H75" s="203" t="s">
        <v>232</v>
      </c>
      <c r="I75" s="202" t="s">
        <v>473</v>
      </c>
      <c r="J75" s="205">
        <v>1</v>
      </c>
      <c r="K75" s="203" t="s">
        <v>232</v>
      </c>
      <c r="L75" s="202" t="s">
        <v>474</v>
      </c>
      <c r="M75" s="132"/>
      <c r="N75" s="124"/>
      <c r="O75" s="124"/>
      <c r="R75" s="30">
        <f>COUNTIF(D74:D79,"2")</f>
        <v>2</v>
      </c>
      <c r="S75" s="30">
        <f>COUNTIF(G74:G79,"2")</f>
        <v>1</v>
      </c>
      <c r="T75" s="30">
        <f>COUNTIF(J74:J79,"2")</f>
        <v>1</v>
      </c>
      <c r="U75" s="30">
        <f>COUNTIF(M74:M79,"2")</f>
        <v>0</v>
      </c>
    </row>
    <row r="76" spans="1:21" ht="30" customHeight="1" x14ac:dyDescent="0.3">
      <c r="A76" s="368"/>
      <c r="B76" s="58"/>
      <c r="C76" s="41" t="s">
        <v>92</v>
      </c>
      <c r="D76" s="158">
        <v>2</v>
      </c>
      <c r="E76" s="159" t="s">
        <v>363</v>
      </c>
      <c r="F76" s="159" t="s">
        <v>364</v>
      </c>
      <c r="G76" s="204">
        <v>1</v>
      </c>
      <c r="H76" s="203" t="s">
        <v>475</v>
      </c>
      <c r="I76" s="202" t="s">
        <v>476</v>
      </c>
      <c r="J76" s="205">
        <v>1</v>
      </c>
      <c r="K76" s="203" t="s">
        <v>475</v>
      </c>
      <c r="L76" s="202" t="s">
        <v>476</v>
      </c>
      <c r="M76" s="132"/>
      <c r="N76" s="124"/>
      <c r="O76" s="124"/>
      <c r="R76" s="30">
        <f>COUNTIF(D74:D79,"2")</f>
        <v>2</v>
      </c>
      <c r="S76" s="30">
        <f>COUNTIF(G74:G79,"3")</f>
        <v>2</v>
      </c>
      <c r="T76" s="30">
        <f>COUNTIF(J74:J79,"3")</f>
        <v>2</v>
      </c>
      <c r="U76" s="30">
        <f>COUNTIF(M74:M79,"3")</f>
        <v>0</v>
      </c>
    </row>
    <row r="77" spans="1:21" ht="30" customHeight="1" x14ac:dyDescent="0.3">
      <c r="A77" s="368"/>
      <c r="B77" s="58"/>
      <c r="C77" s="41" t="s">
        <v>93</v>
      </c>
      <c r="D77" s="158">
        <v>3</v>
      </c>
      <c r="E77" s="159" t="s">
        <v>365</v>
      </c>
      <c r="F77" s="159" t="s">
        <v>366</v>
      </c>
      <c r="G77" s="204">
        <v>3</v>
      </c>
      <c r="H77" s="203" t="s">
        <v>365</v>
      </c>
      <c r="I77" s="202" t="s">
        <v>366</v>
      </c>
      <c r="J77" s="205">
        <v>3</v>
      </c>
      <c r="K77" s="203" t="s">
        <v>365</v>
      </c>
      <c r="L77" s="202" t="s">
        <v>477</v>
      </c>
      <c r="M77" s="132"/>
      <c r="N77" s="124"/>
      <c r="O77" s="124"/>
      <c r="R77" s="30">
        <f>COUNTIF(D74:D79,"4")</f>
        <v>1</v>
      </c>
      <c r="S77" s="30">
        <f>COUNTIF(G74:G79,"4")</f>
        <v>0</v>
      </c>
      <c r="T77" s="30">
        <f>COUNTIF(J74:J79,"4")</f>
        <v>0</v>
      </c>
      <c r="U77" s="30">
        <f>COUNTIF(M74:M79,"4")</f>
        <v>0</v>
      </c>
    </row>
    <row r="78" spans="1:21" ht="30" customHeight="1" x14ac:dyDescent="0.3">
      <c r="A78" s="368"/>
      <c r="B78" s="64"/>
      <c r="C78" s="42" t="s">
        <v>94</v>
      </c>
      <c r="D78" s="158">
        <v>3</v>
      </c>
      <c r="E78" s="159" t="s">
        <v>367</v>
      </c>
      <c r="F78" s="159" t="s">
        <v>368</v>
      </c>
      <c r="G78" s="204">
        <v>3</v>
      </c>
      <c r="H78" s="203" t="s">
        <v>367</v>
      </c>
      <c r="I78" s="202" t="s">
        <v>478</v>
      </c>
      <c r="J78" s="205">
        <v>3</v>
      </c>
      <c r="K78" s="203" t="s">
        <v>367</v>
      </c>
      <c r="L78" s="202" t="s">
        <v>478</v>
      </c>
      <c r="M78" s="132"/>
      <c r="N78" s="124"/>
      <c r="O78" s="124"/>
    </row>
    <row r="79" spans="1:21" ht="30" customHeight="1" x14ac:dyDescent="0.3">
      <c r="A79" s="368"/>
      <c r="B79" s="59"/>
      <c r="C79" s="41" t="s">
        <v>95</v>
      </c>
      <c r="D79" s="158">
        <v>2</v>
      </c>
      <c r="E79" s="159" t="s">
        <v>369</v>
      </c>
      <c r="F79" s="159" t="s">
        <v>370</v>
      </c>
      <c r="G79" s="204">
        <v>1</v>
      </c>
      <c r="H79" s="203" t="s">
        <v>479</v>
      </c>
      <c r="I79" s="202" t="s">
        <v>480</v>
      </c>
      <c r="J79" s="205">
        <v>1</v>
      </c>
      <c r="K79" s="203" t="s">
        <v>479</v>
      </c>
      <c r="L79" s="202" t="s">
        <v>480</v>
      </c>
      <c r="M79" s="132"/>
      <c r="N79" s="124"/>
      <c r="O79" s="124"/>
    </row>
    <row r="80" spans="1:21" ht="9" customHeight="1" x14ac:dyDescent="0.3">
      <c r="B80" s="303"/>
      <c r="C80" s="304"/>
      <c r="D80" s="60"/>
      <c r="E80" s="61"/>
      <c r="F80" s="61"/>
      <c r="G80" s="60"/>
      <c r="H80" s="61"/>
      <c r="I80" s="61"/>
      <c r="J80" s="60"/>
      <c r="K80" s="66"/>
      <c r="M80" s="60"/>
      <c r="N80" s="66"/>
    </row>
    <row r="81" spans="1:21" ht="18.75" customHeight="1" x14ac:dyDescent="0.3">
      <c r="B81" s="334" t="s">
        <v>96</v>
      </c>
      <c r="C81" s="335"/>
      <c r="D81" s="307" t="s">
        <v>180</v>
      </c>
      <c r="E81" s="308"/>
      <c r="F81" s="309"/>
      <c r="G81" s="342" t="s">
        <v>177</v>
      </c>
      <c r="H81" s="343"/>
      <c r="I81" s="344"/>
      <c r="J81" s="345">
        <v>2021</v>
      </c>
      <c r="K81" s="346"/>
      <c r="L81" s="347"/>
      <c r="M81" s="311">
        <v>2022</v>
      </c>
      <c r="N81" s="312"/>
      <c r="O81" s="313"/>
    </row>
    <row r="82" spans="1:21" ht="34.5" customHeight="1" x14ac:dyDescent="0.3">
      <c r="B82" s="336"/>
      <c r="C82" s="337"/>
      <c r="D82" s="53" t="s">
        <v>34</v>
      </c>
      <c r="E82" s="54" t="s">
        <v>122</v>
      </c>
      <c r="F82" s="54" t="s">
        <v>125</v>
      </c>
      <c r="G82" s="53" t="s">
        <v>34</v>
      </c>
      <c r="H82" s="54" t="s">
        <v>122</v>
      </c>
      <c r="I82" s="54" t="s">
        <v>125</v>
      </c>
      <c r="J82" s="53" t="s">
        <v>34</v>
      </c>
      <c r="K82" s="54" t="s">
        <v>122</v>
      </c>
      <c r="L82" s="55" t="s">
        <v>125</v>
      </c>
      <c r="M82" s="53" t="s">
        <v>34</v>
      </c>
      <c r="N82" s="54" t="s">
        <v>122</v>
      </c>
      <c r="O82" s="55" t="s">
        <v>125</v>
      </c>
    </row>
    <row r="83" spans="1:21" ht="17.5" x14ac:dyDescent="0.3">
      <c r="A83" s="368"/>
      <c r="B83" s="67"/>
      <c r="C83" s="305" t="s">
        <v>97</v>
      </c>
      <c r="D83" s="305"/>
      <c r="E83" s="305"/>
      <c r="F83" s="305"/>
      <c r="G83" s="305"/>
      <c r="H83" s="305"/>
      <c r="I83" s="305"/>
      <c r="J83" s="305"/>
      <c r="K83" s="305"/>
      <c r="L83" s="68"/>
      <c r="M83" s="102"/>
      <c r="N83" s="102"/>
      <c r="O83" s="68"/>
    </row>
    <row r="84" spans="1:21" ht="30" customHeight="1" x14ac:dyDescent="0.3">
      <c r="A84" s="368"/>
      <c r="B84" s="59"/>
      <c r="C84" s="48" t="s">
        <v>98</v>
      </c>
      <c r="D84" s="80">
        <v>2</v>
      </c>
      <c r="E84" s="139" t="s">
        <v>233</v>
      </c>
      <c r="F84" s="138" t="s">
        <v>314</v>
      </c>
      <c r="G84" s="208">
        <v>2</v>
      </c>
      <c r="H84" s="207" t="s">
        <v>481</v>
      </c>
      <c r="I84" s="206" t="s">
        <v>482</v>
      </c>
      <c r="J84" s="209">
        <v>2</v>
      </c>
      <c r="K84" s="207" t="s">
        <v>481</v>
      </c>
      <c r="L84" s="206" t="s">
        <v>482</v>
      </c>
      <c r="M84" s="132"/>
      <c r="N84" s="124"/>
      <c r="O84" s="124"/>
      <c r="R84" s="30">
        <f>COUNTIF(D84:D86,"1")</f>
        <v>1</v>
      </c>
      <c r="S84" s="30">
        <f>COUNTIF(G84:G86,"1")</f>
        <v>1</v>
      </c>
      <c r="T84" s="30">
        <f>COUNTIF(J84:J86,"1")</f>
        <v>1</v>
      </c>
      <c r="U84" s="30">
        <f>COUNTIF(M84:M86,"1")</f>
        <v>0</v>
      </c>
    </row>
    <row r="85" spans="1:21" ht="30" customHeight="1" x14ac:dyDescent="0.3">
      <c r="A85" s="368"/>
      <c r="B85" s="67"/>
      <c r="C85" s="177" t="s">
        <v>99</v>
      </c>
      <c r="D85" s="80">
        <v>1</v>
      </c>
      <c r="E85" s="139" t="s">
        <v>234</v>
      </c>
      <c r="F85" s="138" t="s">
        <v>315</v>
      </c>
      <c r="G85" s="208">
        <v>1</v>
      </c>
      <c r="H85" s="207" t="s">
        <v>234</v>
      </c>
      <c r="I85" s="206" t="s">
        <v>483</v>
      </c>
      <c r="J85" s="209">
        <v>1</v>
      </c>
      <c r="K85" s="207" t="s">
        <v>234</v>
      </c>
      <c r="L85" s="206" t="s">
        <v>483</v>
      </c>
      <c r="M85" s="132"/>
      <c r="N85" s="124"/>
      <c r="O85" s="124"/>
      <c r="R85" s="30">
        <f>COUNTIF(D84:D86,"2")</f>
        <v>2</v>
      </c>
      <c r="S85" s="30">
        <f>COUNTIF(G84:G86,"2")</f>
        <v>1</v>
      </c>
      <c r="T85" s="30">
        <f>COUNTIF(J84:J86,"2")</f>
        <v>1</v>
      </c>
      <c r="U85" s="30">
        <f>COUNTIF(M84:M86,"2")</f>
        <v>0</v>
      </c>
    </row>
    <row r="86" spans="1:21" ht="30" customHeight="1" x14ac:dyDescent="0.3">
      <c r="A86" s="368"/>
      <c r="B86" s="67"/>
      <c r="C86" s="41" t="s">
        <v>100</v>
      </c>
      <c r="D86" s="80">
        <v>2</v>
      </c>
      <c r="E86" s="139" t="s">
        <v>235</v>
      </c>
      <c r="F86" s="138" t="s">
        <v>316</v>
      </c>
      <c r="G86" s="208">
        <v>3</v>
      </c>
      <c r="H86" s="207" t="s">
        <v>484</v>
      </c>
      <c r="I86" s="206" t="s">
        <v>485</v>
      </c>
      <c r="J86" s="209">
        <v>3</v>
      </c>
      <c r="K86" s="207" t="s">
        <v>484</v>
      </c>
      <c r="L86" s="206" t="s">
        <v>485</v>
      </c>
      <c r="M86" s="132"/>
      <c r="N86" s="124"/>
      <c r="O86" s="124"/>
      <c r="R86" s="30">
        <f>COUNTIF(D84:D86,"3")</f>
        <v>0</v>
      </c>
      <c r="S86" s="30">
        <f>COUNTIF(G84:G86,"3")</f>
        <v>1</v>
      </c>
      <c r="T86" s="30">
        <f>COUNTIF(J84:J86,"3")</f>
        <v>1</v>
      </c>
      <c r="U86" s="30">
        <f>COUNTIF(M84:M86,"3")</f>
        <v>0</v>
      </c>
    </row>
    <row r="87" spans="1:21" ht="21" customHeight="1" x14ac:dyDescent="0.3">
      <c r="B87" s="303"/>
      <c r="C87" s="304"/>
      <c r="D87" s="60"/>
      <c r="E87" s="61"/>
      <c r="F87" s="61"/>
      <c r="G87" s="60"/>
      <c r="H87" s="61"/>
      <c r="I87" s="61"/>
      <c r="J87" s="60"/>
      <c r="K87" s="61"/>
      <c r="M87" s="60"/>
      <c r="N87" s="61"/>
      <c r="R87" s="30">
        <f>COUNTIF(D84:D86,"4")</f>
        <v>0</v>
      </c>
      <c r="S87" s="30">
        <f>COUNTIF(G84:G86,"4")</f>
        <v>0</v>
      </c>
      <c r="T87" s="30">
        <f>COUNTIF(J84:J86,"4")</f>
        <v>0</v>
      </c>
      <c r="U87" s="30">
        <f>COUNTIF(M84:M86,"4")</f>
        <v>0</v>
      </c>
    </row>
    <row r="88" spans="1:21" ht="17.5" x14ac:dyDescent="0.35">
      <c r="A88" s="368"/>
      <c r="B88" s="69"/>
      <c r="C88" s="315" t="s">
        <v>101</v>
      </c>
      <c r="D88" s="316"/>
      <c r="E88" s="316"/>
      <c r="F88" s="316"/>
      <c r="G88" s="316"/>
      <c r="H88" s="316"/>
      <c r="I88" s="316"/>
      <c r="J88" s="316"/>
      <c r="K88" s="317"/>
      <c r="L88" s="63"/>
      <c r="M88" s="63"/>
      <c r="N88" s="63"/>
      <c r="O88" s="63"/>
    </row>
    <row r="89" spans="1:21" ht="30" customHeight="1" x14ac:dyDescent="0.3">
      <c r="A89" s="368"/>
      <c r="B89" s="59"/>
      <c r="C89" s="39" t="s">
        <v>102</v>
      </c>
      <c r="D89" s="140">
        <v>1</v>
      </c>
      <c r="E89" s="142" t="s">
        <v>236</v>
      </c>
      <c r="F89" s="141" t="s">
        <v>317</v>
      </c>
      <c r="G89" s="213">
        <v>2</v>
      </c>
      <c r="H89" s="210" t="s">
        <v>486</v>
      </c>
      <c r="I89" s="210" t="s">
        <v>487</v>
      </c>
      <c r="J89" s="214">
        <v>3</v>
      </c>
      <c r="K89" s="210" t="s">
        <v>486</v>
      </c>
      <c r="L89" s="210" t="s">
        <v>487</v>
      </c>
      <c r="M89" s="132"/>
      <c r="N89" s="124"/>
      <c r="O89" s="124"/>
      <c r="R89" s="30">
        <f>COUNTIF(D89:D95,"1")</f>
        <v>6</v>
      </c>
      <c r="S89" s="30">
        <f>COUNTIF(G89:G95,"1")</f>
        <v>4</v>
      </c>
      <c r="T89" s="30">
        <f>COUNTIF(J89:J95,"1")</f>
        <v>5</v>
      </c>
      <c r="U89" s="30">
        <f>COUNTIF(M89:M95,"1")</f>
        <v>0</v>
      </c>
    </row>
    <row r="90" spans="1:21" ht="30" customHeight="1" x14ac:dyDescent="0.3">
      <c r="A90" s="368"/>
      <c r="B90" s="70"/>
      <c r="C90" s="42" t="s">
        <v>103</v>
      </c>
      <c r="D90" s="140">
        <v>1</v>
      </c>
      <c r="E90" s="143" t="s">
        <v>237</v>
      </c>
      <c r="F90" s="141" t="s">
        <v>318</v>
      </c>
      <c r="G90" s="213">
        <v>1</v>
      </c>
      <c r="H90" s="211" t="s">
        <v>237</v>
      </c>
      <c r="I90" s="210" t="s">
        <v>488</v>
      </c>
      <c r="J90" s="214">
        <v>1</v>
      </c>
      <c r="K90" s="211" t="s">
        <v>237</v>
      </c>
      <c r="L90" s="212" t="s">
        <v>489</v>
      </c>
      <c r="M90" s="132"/>
      <c r="N90" s="124"/>
      <c r="O90" s="124"/>
      <c r="R90" s="30">
        <f>COUNTIF(D89:D95,"2")</f>
        <v>1</v>
      </c>
      <c r="S90" s="30">
        <f>COUNTIF(G89:G95,"2")</f>
        <v>3</v>
      </c>
      <c r="T90" s="30">
        <f>COUNTIF(J89:J95,"2")</f>
        <v>1</v>
      </c>
      <c r="U90" s="30">
        <f>COUNTIF(M89:M95,"2")</f>
        <v>0</v>
      </c>
    </row>
    <row r="91" spans="1:21" ht="30" customHeight="1" x14ac:dyDescent="0.3">
      <c r="A91" s="368"/>
      <c r="B91" s="67"/>
      <c r="C91" s="41" t="s">
        <v>104</v>
      </c>
      <c r="D91" s="140">
        <v>1</v>
      </c>
      <c r="E91" s="143" t="s">
        <v>238</v>
      </c>
      <c r="F91" s="141" t="s">
        <v>319</v>
      </c>
      <c r="G91" s="213">
        <v>1</v>
      </c>
      <c r="H91" s="211" t="s">
        <v>238</v>
      </c>
      <c r="I91" s="210" t="s">
        <v>490</v>
      </c>
      <c r="J91" s="214">
        <v>1</v>
      </c>
      <c r="K91" s="211" t="s">
        <v>238</v>
      </c>
      <c r="L91" s="210" t="s">
        <v>490</v>
      </c>
      <c r="M91" s="132"/>
      <c r="N91" s="124"/>
      <c r="O91" s="124"/>
      <c r="R91" s="30">
        <f>COUNTIF(D89:D95,"3")</f>
        <v>0</v>
      </c>
      <c r="S91" s="30">
        <f>COUNTIF(G89:G95,"3")</f>
        <v>0</v>
      </c>
      <c r="T91" s="30">
        <f>COUNTIF(J89:J95,"3")</f>
        <v>1</v>
      </c>
      <c r="U91" s="30">
        <f>COUNTIF(M89:M95,"3")</f>
        <v>0</v>
      </c>
    </row>
    <row r="92" spans="1:21" ht="30" customHeight="1" x14ac:dyDescent="0.3">
      <c r="A92" s="368"/>
      <c r="B92" s="67"/>
      <c r="C92" s="180" t="s">
        <v>105</v>
      </c>
      <c r="D92" s="140">
        <v>1</v>
      </c>
      <c r="E92" s="143" t="s">
        <v>239</v>
      </c>
      <c r="F92" s="141" t="s">
        <v>320</v>
      </c>
      <c r="G92" s="213">
        <v>2</v>
      </c>
      <c r="H92" s="211" t="s">
        <v>491</v>
      </c>
      <c r="I92" s="210" t="s">
        <v>492</v>
      </c>
      <c r="J92" s="214">
        <v>2</v>
      </c>
      <c r="K92" s="211" t="s">
        <v>491</v>
      </c>
      <c r="L92" s="211" t="s">
        <v>491</v>
      </c>
      <c r="M92" s="132"/>
      <c r="N92" s="124"/>
      <c r="O92" s="124"/>
      <c r="R92" s="30">
        <f>COUNTIF(D89:D95,"4")</f>
        <v>0</v>
      </c>
      <c r="S92" s="30">
        <f>COUNTIF(G89:G95,"4")</f>
        <v>0</v>
      </c>
      <c r="T92" s="30">
        <f>COUNTIF(J89:J95,"4")</f>
        <v>0</v>
      </c>
      <c r="U92" s="30">
        <f>COUNTIF(M89:M95,"4")</f>
        <v>0</v>
      </c>
    </row>
    <row r="93" spans="1:21" ht="30" customHeight="1" x14ac:dyDescent="0.3">
      <c r="A93" s="368"/>
      <c r="B93" s="67"/>
      <c r="C93" s="41" t="s">
        <v>106</v>
      </c>
      <c r="D93" s="140">
        <v>2</v>
      </c>
      <c r="E93" s="143" t="s">
        <v>240</v>
      </c>
      <c r="F93" s="141" t="s">
        <v>321</v>
      </c>
      <c r="G93" s="213">
        <v>2</v>
      </c>
      <c r="H93" s="211" t="s">
        <v>240</v>
      </c>
      <c r="I93" s="210" t="s">
        <v>493</v>
      </c>
      <c r="J93" s="214">
        <v>1</v>
      </c>
      <c r="K93" s="215" t="s">
        <v>494</v>
      </c>
      <c r="L93" s="212" t="s">
        <v>495</v>
      </c>
      <c r="M93" s="132"/>
      <c r="N93" s="124"/>
      <c r="O93" s="124"/>
    </row>
    <row r="94" spans="1:21" ht="30" customHeight="1" x14ac:dyDescent="0.3">
      <c r="A94" s="368"/>
      <c r="B94" s="70"/>
      <c r="C94" s="42" t="s">
        <v>107</v>
      </c>
      <c r="D94" s="140">
        <v>1</v>
      </c>
      <c r="E94" s="143" t="s">
        <v>241</v>
      </c>
      <c r="F94" s="141" t="s">
        <v>322</v>
      </c>
      <c r="G94" s="213">
        <v>1</v>
      </c>
      <c r="H94" s="211" t="s">
        <v>496</v>
      </c>
      <c r="I94" s="210" t="s">
        <v>497</v>
      </c>
      <c r="J94" s="214">
        <v>1</v>
      </c>
      <c r="K94" s="211" t="s">
        <v>496</v>
      </c>
      <c r="L94" s="210" t="s">
        <v>497</v>
      </c>
      <c r="M94" s="132"/>
      <c r="N94" s="124"/>
      <c r="O94" s="124"/>
    </row>
    <row r="95" spans="1:21" ht="30" customHeight="1" x14ac:dyDescent="0.3">
      <c r="A95" s="368"/>
      <c r="B95" s="67"/>
      <c r="C95" s="41" t="s">
        <v>108</v>
      </c>
      <c r="D95" s="140">
        <v>1</v>
      </c>
      <c r="E95" s="143" t="s">
        <v>242</v>
      </c>
      <c r="F95" s="141" t="s">
        <v>323</v>
      </c>
      <c r="G95" s="213">
        <v>1</v>
      </c>
      <c r="H95" s="210" t="s">
        <v>497</v>
      </c>
      <c r="I95" s="210" t="s">
        <v>498</v>
      </c>
      <c r="J95" s="214">
        <v>1</v>
      </c>
      <c r="K95" s="210" t="s">
        <v>497</v>
      </c>
      <c r="L95" s="210" t="s">
        <v>498</v>
      </c>
      <c r="M95" s="132"/>
      <c r="N95" s="124"/>
      <c r="O95" s="124"/>
    </row>
    <row r="96" spans="1:21" ht="5.25" customHeight="1" x14ac:dyDescent="0.3">
      <c r="B96" s="303"/>
      <c r="C96" s="304"/>
      <c r="D96" s="60"/>
      <c r="E96" s="61"/>
      <c r="F96" s="61"/>
      <c r="G96" s="60"/>
      <c r="H96" s="61"/>
      <c r="I96" s="61"/>
      <c r="J96" s="60"/>
      <c r="K96" s="66"/>
      <c r="M96" s="60"/>
      <c r="N96" s="66"/>
    </row>
    <row r="97" spans="1:21" ht="17.5" x14ac:dyDescent="0.3">
      <c r="A97" s="368"/>
      <c r="B97" s="56"/>
      <c r="C97" s="306" t="s">
        <v>25</v>
      </c>
      <c r="D97" s="305"/>
      <c r="E97" s="305"/>
      <c r="F97" s="305"/>
      <c r="G97" s="305"/>
      <c r="H97" s="305"/>
      <c r="I97" s="305"/>
      <c r="J97" s="305"/>
      <c r="K97" s="305"/>
      <c r="L97" s="305"/>
      <c r="M97" s="103"/>
      <c r="N97" s="103"/>
      <c r="O97" s="110"/>
    </row>
    <row r="98" spans="1:21" ht="80.5" x14ac:dyDescent="0.3">
      <c r="A98" s="368"/>
      <c r="B98" s="64"/>
      <c r="C98" s="39" t="s">
        <v>109</v>
      </c>
      <c r="D98" s="144">
        <v>1</v>
      </c>
      <c r="E98" s="146" t="s">
        <v>243</v>
      </c>
      <c r="F98" s="145" t="s">
        <v>324</v>
      </c>
      <c r="G98" s="216">
        <v>2</v>
      </c>
      <c r="H98" s="218" t="s">
        <v>499</v>
      </c>
      <c r="I98" s="218" t="s">
        <v>324</v>
      </c>
      <c r="J98" s="217">
        <v>1</v>
      </c>
      <c r="K98" s="221" t="s">
        <v>500</v>
      </c>
      <c r="L98" s="220" t="s">
        <v>501</v>
      </c>
      <c r="M98" s="106"/>
      <c r="N98" s="105"/>
      <c r="O98" s="105"/>
      <c r="R98" s="30">
        <f>COUNTIF(D98:D99,"1")</f>
        <v>1</v>
      </c>
      <c r="S98" s="30">
        <f>COUNTIF(G98:G99,"1")</f>
        <v>0</v>
      </c>
      <c r="T98" s="30">
        <f>COUNTIF(J98:J99,"1")</f>
        <v>1</v>
      </c>
      <c r="U98" s="30">
        <f>COUNTIF(M98:M99,"1")</f>
        <v>0</v>
      </c>
    </row>
    <row r="99" spans="1:21" ht="69" x14ac:dyDescent="0.3">
      <c r="A99" s="368"/>
      <c r="B99" s="71"/>
      <c r="C99" s="42" t="s">
        <v>110</v>
      </c>
      <c r="D99" s="144">
        <v>2</v>
      </c>
      <c r="E99" s="147" t="s">
        <v>244</v>
      </c>
      <c r="F99" s="145" t="s">
        <v>325</v>
      </c>
      <c r="G99" s="216">
        <v>2</v>
      </c>
      <c r="H99" s="219" t="s">
        <v>502</v>
      </c>
      <c r="I99" s="218" t="s">
        <v>503</v>
      </c>
      <c r="J99" s="217">
        <v>2</v>
      </c>
      <c r="K99" s="219" t="s">
        <v>502</v>
      </c>
      <c r="L99" s="218" t="s">
        <v>503</v>
      </c>
      <c r="M99" s="106"/>
      <c r="N99" s="105"/>
      <c r="O99" s="105"/>
      <c r="R99" s="30">
        <f>COUNTIF(D98:D99,"2")</f>
        <v>1</v>
      </c>
      <c r="S99" s="30">
        <f>COUNTIF(G98:G99,"2")</f>
        <v>2</v>
      </c>
      <c r="T99" s="30">
        <f>COUNTIF(J98:J99,"2")</f>
        <v>1</v>
      </c>
      <c r="U99" s="30">
        <f>COUNTIF(M98:M99,"2")</f>
        <v>0</v>
      </c>
    </row>
    <row r="100" spans="1:21" ht="8.25" customHeight="1" x14ac:dyDescent="0.3">
      <c r="B100" s="303"/>
      <c r="C100" s="304"/>
      <c r="D100" s="60"/>
      <c r="E100" s="61"/>
      <c r="F100" s="61"/>
      <c r="G100" s="60"/>
      <c r="H100" s="61"/>
      <c r="I100" s="61"/>
      <c r="J100" s="60"/>
      <c r="K100" s="66"/>
      <c r="M100" s="60"/>
      <c r="N100" s="66"/>
      <c r="R100" s="30">
        <f>COUNTIF(D98:D99,"3")</f>
        <v>0</v>
      </c>
      <c r="S100" s="30">
        <f>COUNTIF(G98:G99,"3")</f>
        <v>0</v>
      </c>
      <c r="T100" s="30">
        <f>COUNTIF(J98:J99,"3")</f>
        <v>0</v>
      </c>
      <c r="U100" s="30">
        <f>COUNTIF(M98:M99,"3")</f>
        <v>0</v>
      </c>
    </row>
    <row r="101" spans="1:21" ht="17.5" x14ac:dyDescent="0.3">
      <c r="A101" s="368"/>
      <c r="B101" s="67"/>
      <c r="C101" s="305" t="s">
        <v>111</v>
      </c>
      <c r="D101" s="305"/>
      <c r="E101" s="305"/>
      <c r="F101" s="305"/>
      <c r="G101" s="305"/>
      <c r="H101" s="305"/>
      <c r="I101" s="305"/>
      <c r="J101" s="305"/>
      <c r="K101" s="314"/>
      <c r="L101" s="63"/>
      <c r="M101" s="63"/>
      <c r="N101" s="63"/>
      <c r="O101" s="63"/>
      <c r="R101" s="30">
        <f>COUNTIF(D98:D99,"4")</f>
        <v>0</v>
      </c>
      <c r="S101" s="30">
        <f>COUNTIF(G98:G99,"4")</f>
        <v>0</v>
      </c>
      <c r="T101" s="30">
        <f>COUNTIF(J98:J99,"4")</f>
        <v>0</v>
      </c>
      <c r="U101" s="30">
        <f>COUNTIF(M98:M99,"4")</f>
        <v>0</v>
      </c>
    </row>
    <row r="102" spans="1:21" ht="30" customHeight="1" x14ac:dyDescent="0.3">
      <c r="A102" s="368"/>
      <c r="B102" s="59"/>
      <c r="C102" s="48" t="s">
        <v>112</v>
      </c>
      <c r="D102" s="148">
        <v>2</v>
      </c>
      <c r="E102" s="150" t="s">
        <v>245</v>
      </c>
      <c r="F102" s="149" t="s">
        <v>326</v>
      </c>
      <c r="G102" s="225">
        <v>2</v>
      </c>
      <c r="H102" s="222" t="s">
        <v>245</v>
      </c>
      <c r="I102" s="222" t="s">
        <v>504</v>
      </c>
      <c r="J102" s="226">
        <v>2</v>
      </c>
      <c r="K102" s="222" t="s">
        <v>245</v>
      </c>
      <c r="L102" s="222" t="s">
        <v>504</v>
      </c>
      <c r="M102" s="132"/>
      <c r="N102" s="124"/>
      <c r="O102" s="124"/>
      <c r="R102" s="30">
        <f>COUNTIF(D102:D111,"1")</f>
        <v>7</v>
      </c>
      <c r="S102" s="30">
        <f>COUNTIF(G102:G111,"1")</f>
        <v>6</v>
      </c>
      <c r="T102" s="30">
        <f>COUNTIF(J102:J111,"1")</f>
        <v>8</v>
      </c>
      <c r="U102" s="30">
        <f>COUNTIF(M102:M111,"1")</f>
        <v>0</v>
      </c>
    </row>
    <row r="103" spans="1:21" ht="30" customHeight="1" x14ac:dyDescent="0.3">
      <c r="A103" s="368"/>
      <c r="B103" s="67"/>
      <c r="C103" s="41" t="s">
        <v>113</v>
      </c>
      <c r="D103" s="148">
        <v>1</v>
      </c>
      <c r="E103" s="151" t="s">
        <v>246</v>
      </c>
      <c r="F103" s="149" t="s">
        <v>323</v>
      </c>
      <c r="G103" s="225">
        <v>1</v>
      </c>
      <c r="H103" s="223" t="s">
        <v>505</v>
      </c>
      <c r="I103" s="222" t="s">
        <v>506</v>
      </c>
      <c r="J103" s="226">
        <v>1</v>
      </c>
      <c r="K103" s="223" t="s">
        <v>505</v>
      </c>
      <c r="L103" s="222" t="s">
        <v>506</v>
      </c>
      <c r="M103" s="132"/>
      <c r="N103" s="124"/>
      <c r="O103" s="124"/>
      <c r="R103" s="30">
        <f>COUNTIF(D102:D111,"2")</f>
        <v>3</v>
      </c>
      <c r="S103" s="30">
        <f>COUNTIF(G102:G111,"2")</f>
        <v>1</v>
      </c>
      <c r="T103" s="30">
        <f>COUNTIF(J102:J111,"2")</f>
        <v>2</v>
      </c>
      <c r="U103" s="30">
        <f>COUNTIF(M102:M111,"2")</f>
        <v>0</v>
      </c>
    </row>
    <row r="104" spans="1:21" ht="30" customHeight="1" x14ac:dyDescent="0.3">
      <c r="A104" s="368"/>
      <c r="B104" s="67"/>
      <c r="C104" s="41" t="s">
        <v>114</v>
      </c>
      <c r="D104" s="148">
        <v>1</v>
      </c>
      <c r="E104" s="151" t="s">
        <v>247</v>
      </c>
      <c r="F104" s="149" t="s">
        <v>327</v>
      </c>
      <c r="G104" s="225">
        <v>1</v>
      </c>
      <c r="H104" s="223" t="s">
        <v>247</v>
      </c>
      <c r="I104" s="222" t="s">
        <v>327</v>
      </c>
      <c r="J104" s="226">
        <v>1</v>
      </c>
      <c r="K104" s="223" t="s">
        <v>247</v>
      </c>
      <c r="L104" s="224" t="s">
        <v>507</v>
      </c>
      <c r="M104" s="132"/>
      <c r="N104" s="124"/>
      <c r="O104" s="124"/>
      <c r="R104" s="30">
        <f>COUNTIF(D102:D111,"3")</f>
        <v>0</v>
      </c>
      <c r="S104" s="30">
        <f>COUNTIF(G102:G111,"3")</f>
        <v>3</v>
      </c>
      <c r="T104" s="30">
        <f>COUNTIF(J102:J111,"3")</f>
        <v>0</v>
      </c>
      <c r="U104" s="30">
        <f>COUNTIF(M102:M111,"3")</f>
        <v>0</v>
      </c>
    </row>
    <row r="105" spans="1:21" ht="30" customHeight="1" x14ac:dyDescent="0.3">
      <c r="A105" s="368"/>
      <c r="B105" s="67"/>
      <c r="C105" s="41" t="s">
        <v>115</v>
      </c>
      <c r="D105" s="148">
        <v>2</v>
      </c>
      <c r="E105" s="151" t="s">
        <v>248</v>
      </c>
      <c r="F105" s="149" t="s">
        <v>328</v>
      </c>
      <c r="G105" s="225">
        <v>3</v>
      </c>
      <c r="H105" s="223" t="s">
        <v>508</v>
      </c>
      <c r="I105" s="222" t="s">
        <v>509</v>
      </c>
      <c r="J105" s="226">
        <v>2</v>
      </c>
      <c r="K105" s="227" t="s">
        <v>510</v>
      </c>
      <c r="L105" s="224" t="s">
        <v>511</v>
      </c>
      <c r="M105" s="132"/>
      <c r="N105" s="124"/>
      <c r="O105" s="124"/>
      <c r="R105" s="30">
        <f>COUNTIF(D102:D111,"4")</f>
        <v>0</v>
      </c>
      <c r="S105" s="30">
        <f>COUNTIF(G102:G111,"4")</f>
        <v>0</v>
      </c>
      <c r="T105" s="30">
        <f>COUNTIF(J102:J111,"4")</f>
        <v>0</v>
      </c>
      <c r="U105" s="30">
        <f>COUNTIF(M102:M111,"4")</f>
        <v>0</v>
      </c>
    </row>
    <row r="106" spans="1:21" ht="30" customHeight="1" x14ac:dyDescent="0.3">
      <c r="A106" s="368"/>
      <c r="B106" s="67"/>
      <c r="C106" s="41" t="s">
        <v>116</v>
      </c>
      <c r="D106" s="148">
        <v>2</v>
      </c>
      <c r="E106" s="151" t="s">
        <v>249</v>
      </c>
      <c r="F106" s="149" t="s">
        <v>329</v>
      </c>
      <c r="G106" s="225">
        <v>3</v>
      </c>
      <c r="H106" s="223" t="s">
        <v>512</v>
      </c>
      <c r="I106" s="222" t="s">
        <v>513</v>
      </c>
      <c r="J106" s="226">
        <v>1</v>
      </c>
      <c r="K106" s="227" t="s">
        <v>514</v>
      </c>
      <c r="L106" s="224" t="s">
        <v>515</v>
      </c>
      <c r="M106" s="132"/>
      <c r="N106" s="124"/>
      <c r="O106" s="124"/>
    </row>
    <row r="107" spans="1:21" ht="30" customHeight="1" x14ac:dyDescent="0.3">
      <c r="A107" s="368"/>
      <c r="B107" s="67"/>
      <c r="C107" s="41" t="s">
        <v>117</v>
      </c>
      <c r="D107" s="148">
        <v>1</v>
      </c>
      <c r="E107" s="151" t="s">
        <v>250</v>
      </c>
      <c r="F107" s="149" t="s">
        <v>330</v>
      </c>
      <c r="G107" s="225">
        <v>1</v>
      </c>
      <c r="H107" s="223" t="s">
        <v>250</v>
      </c>
      <c r="I107" s="222" t="s">
        <v>330</v>
      </c>
      <c r="J107" s="226">
        <v>1</v>
      </c>
      <c r="K107" s="223" t="s">
        <v>250</v>
      </c>
      <c r="L107" s="222" t="s">
        <v>330</v>
      </c>
      <c r="M107" s="132"/>
      <c r="N107" s="124"/>
      <c r="O107" s="124"/>
    </row>
    <row r="108" spans="1:21" ht="30" customHeight="1" x14ac:dyDescent="0.3">
      <c r="A108" s="368"/>
      <c r="B108" s="67"/>
      <c r="C108" s="41" t="s">
        <v>118</v>
      </c>
      <c r="D108" s="148">
        <v>1</v>
      </c>
      <c r="E108" s="151" t="s">
        <v>251</v>
      </c>
      <c r="F108" s="149" t="s">
        <v>323</v>
      </c>
      <c r="G108" s="225">
        <v>1</v>
      </c>
      <c r="H108" s="223" t="s">
        <v>251</v>
      </c>
      <c r="I108" s="222" t="s">
        <v>516</v>
      </c>
      <c r="J108" s="226">
        <v>1</v>
      </c>
      <c r="K108" s="224" t="s">
        <v>517</v>
      </c>
      <c r="L108" s="224" t="s">
        <v>518</v>
      </c>
      <c r="M108" s="132"/>
      <c r="N108" s="124"/>
      <c r="O108" s="124"/>
    </row>
    <row r="109" spans="1:21" ht="30" customHeight="1" x14ac:dyDescent="0.3">
      <c r="A109" s="368"/>
      <c r="B109" s="67"/>
      <c r="C109" s="41" t="s">
        <v>119</v>
      </c>
      <c r="D109" s="148">
        <v>1</v>
      </c>
      <c r="E109" s="151" t="s">
        <v>252</v>
      </c>
      <c r="F109" s="149" t="s">
        <v>323</v>
      </c>
      <c r="G109" s="225">
        <v>1</v>
      </c>
      <c r="H109" s="223" t="s">
        <v>252</v>
      </c>
      <c r="I109" s="222" t="s">
        <v>516</v>
      </c>
      <c r="J109" s="226">
        <v>1</v>
      </c>
      <c r="K109" s="223" t="s">
        <v>252</v>
      </c>
      <c r="L109" s="224" t="s">
        <v>519</v>
      </c>
      <c r="M109" s="132"/>
      <c r="N109" s="124"/>
      <c r="O109" s="124"/>
    </row>
    <row r="110" spans="1:21" ht="30" customHeight="1" x14ac:dyDescent="0.3">
      <c r="A110" s="368"/>
      <c r="B110" s="67"/>
      <c r="C110" s="41" t="s">
        <v>120</v>
      </c>
      <c r="D110" s="148">
        <v>1</v>
      </c>
      <c r="E110" s="151" t="s">
        <v>253</v>
      </c>
      <c r="F110" s="149" t="s">
        <v>47</v>
      </c>
      <c r="G110" s="225">
        <v>3</v>
      </c>
      <c r="H110" s="223" t="s">
        <v>520</v>
      </c>
      <c r="I110" s="222" t="s">
        <v>521</v>
      </c>
      <c r="J110" s="226">
        <v>1</v>
      </c>
      <c r="K110" s="227" t="s">
        <v>522</v>
      </c>
      <c r="L110" s="224" t="s">
        <v>523</v>
      </c>
      <c r="M110" s="132"/>
      <c r="N110" s="124"/>
      <c r="O110" s="124"/>
    </row>
    <row r="111" spans="1:21" ht="30" customHeight="1" x14ac:dyDescent="0.3">
      <c r="A111" s="368"/>
      <c r="B111" s="67"/>
      <c r="C111" s="41" t="s">
        <v>121</v>
      </c>
      <c r="D111" s="148">
        <v>1</v>
      </c>
      <c r="E111" s="151" t="s">
        <v>254</v>
      </c>
      <c r="F111" s="149" t="s">
        <v>331</v>
      </c>
      <c r="G111" s="225">
        <v>1</v>
      </c>
      <c r="H111" s="223" t="s">
        <v>254</v>
      </c>
      <c r="I111" s="222" t="s">
        <v>524</v>
      </c>
      <c r="J111" s="226">
        <v>1</v>
      </c>
      <c r="K111" s="223" t="s">
        <v>254</v>
      </c>
      <c r="L111" s="224" t="s">
        <v>525</v>
      </c>
      <c r="M111" s="132"/>
      <c r="N111" s="124"/>
      <c r="O111" s="124"/>
    </row>
    <row r="112" spans="1:21" ht="5.25" customHeight="1" x14ac:dyDescent="0.3">
      <c r="B112" s="359"/>
      <c r="C112" s="360"/>
      <c r="D112" s="72"/>
      <c r="E112" s="73"/>
      <c r="F112" s="73"/>
      <c r="G112" s="72"/>
      <c r="H112" s="73"/>
      <c r="I112" s="73"/>
      <c r="J112" s="72"/>
      <c r="K112" s="74"/>
      <c r="M112" s="72"/>
      <c r="N112" s="74"/>
    </row>
    <row r="113" spans="1:21" ht="17.5" x14ac:dyDescent="0.3">
      <c r="A113" s="368"/>
      <c r="B113" s="67"/>
      <c r="C113" s="305" t="s">
        <v>0</v>
      </c>
      <c r="D113" s="305"/>
      <c r="E113" s="305"/>
      <c r="F113" s="305"/>
      <c r="G113" s="305"/>
      <c r="H113" s="305"/>
      <c r="I113" s="305"/>
      <c r="J113" s="305"/>
      <c r="K113" s="314"/>
      <c r="L113" s="63"/>
      <c r="M113" s="63"/>
      <c r="N113" s="63"/>
      <c r="O113" s="63"/>
    </row>
    <row r="114" spans="1:21" ht="30" customHeight="1" x14ac:dyDescent="0.3">
      <c r="A114" s="368"/>
      <c r="B114" s="70"/>
      <c r="C114" s="42" t="s">
        <v>1</v>
      </c>
      <c r="D114" s="152">
        <v>1</v>
      </c>
      <c r="E114" s="154" t="s">
        <v>255</v>
      </c>
      <c r="F114" s="153" t="s">
        <v>332</v>
      </c>
      <c r="G114" s="231">
        <v>2</v>
      </c>
      <c r="H114" s="229" t="s">
        <v>526</v>
      </c>
      <c r="I114" s="228" t="s">
        <v>527</v>
      </c>
      <c r="J114" s="232">
        <v>1</v>
      </c>
      <c r="K114" s="233" t="s">
        <v>255</v>
      </c>
      <c r="L114" s="230" t="s">
        <v>528</v>
      </c>
      <c r="M114" s="132"/>
      <c r="N114" s="124"/>
      <c r="O114" s="124"/>
      <c r="R114" s="30">
        <f>COUNTIF(D114:D117,"1")</f>
        <v>3</v>
      </c>
      <c r="S114" s="30">
        <f>COUNTIF(G114:G117,"1")</f>
        <v>0</v>
      </c>
      <c r="T114" s="30">
        <f>COUNTIF(J114:J117,"1")</f>
        <v>1</v>
      </c>
      <c r="U114" s="30">
        <f>COUNTIF(M114:M117,"1")</f>
        <v>0</v>
      </c>
    </row>
    <row r="115" spans="1:21" ht="30" customHeight="1" x14ac:dyDescent="0.3">
      <c r="A115" s="368"/>
      <c r="B115" s="67"/>
      <c r="C115" s="41" t="s">
        <v>2</v>
      </c>
      <c r="D115" s="152">
        <v>2</v>
      </c>
      <c r="E115" s="154" t="s">
        <v>256</v>
      </c>
      <c r="F115" s="153" t="s">
        <v>333</v>
      </c>
      <c r="G115" s="231">
        <v>3</v>
      </c>
      <c r="H115" s="229" t="s">
        <v>529</v>
      </c>
      <c r="I115" s="228" t="s">
        <v>530</v>
      </c>
      <c r="J115" s="232">
        <v>2</v>
      </c>
      <c r="K115" s="233" t="s">
        <v>531</v>
      </c>
      <c r="L115" s="230" t="s">
        <v>532</v>
      </c>
      <c r="M115" s="132"/>
      <c r="N115" s="124"/>
      <c r="O115" s="124"/>
      <c r="R115" s="30">
        <f>COUNTIF(D114:D117,"2")</f>
        <v>1</v>
      </c>
      <c r="S115" s="30">
        <f>COUNTIF(G114:G117,"2")</f>
        <v>1</v>
      </c>
      <c r="T115" s="30">
        <f>COUNTIF(J114:J117,"2")</f>
        <v>2</v>
      </c>
      <c r="U115" s="30">
        <f>COUNTIF(M114:M117,"2")</f>
        <v>0</v>
      </c>
    </row>
    <row r="116" spans="1:21" ht="30" customHeight="1" x14ac:dyDescent="0.3">
      <c r="A116" s="368"/>
      <c r="B116" s="67"/>
      <c r="C116" s="41" t="s">
        <v>3</v>
      </c>
      <c r="D116" s="152">
        <v>1</v>
      </c>
      <c r="E116" s="154" t="s">
        <v>257</v>
      </c>
      <c r="F116" s="153" t="s">
        <v>333</v>
      </c>
      <c r="G116" s="231">
        <v>3</v>
      </c>
      <c r="H116" s="229" t="s">
        <v>533</v>
      </c>
      <c r="I116" s="228"/>
      <c r="J116" s="232">
        <v>2</v>
      </c>
      <c r="K116" s="233" t="s">
        <v>534</v>
      </c>
      <c r="L116" s="230" t="s">
        <v>535</v>
      </c>
      <c r="M116" s="132"/>
      <c r="N116" s="124"/>
      <c r="O116" s="124"/>
      <c r="R116" s="30">
        <f>COUNTIF(D114:D117,"3")</f>
        <v>0</v>
      </c>
      <c r="S116" s="30">
        <f>COUNTIF(G114:G117,"3")</f>
        <v>3</v>
      </c>
      <c r="T116" s="30">
        <f>COUNTIF(J114:J117,"3")</f>
        <v>1</v>
      </c>
      <c r="U116" s="30">
        <f>COUNTIF(M114:M117,"3")</f>
        <v>0</v>
      </c>
    </row>
    <row r="117" spans="1:21" ht="30" customHeight="1" x14ac:dyDescent="0.3">
      <c r="A117" s="368"/>
      <c r="B117" s="67"/>
      <c r="C117" s="41" t="s">
        <v>4</v>
      </c>
      <c r="D117" s="152">
        <v>1</v>
      </c>
      <c r="E117" s="154" t="s">
        <v>258</v>
      </c>
      <c r="F117" s="153" t="s">
        <v>334</v>
      </c>
      <c r="G117" s="231">
        <v>3</v>
      </c>
      <c r="H117" s="229" t="s">
        <v>536</v>
      </c>
      <c r="I117" s="228"/>
      <c r="J117" s="232">
        <v>3</v>
      </c>
      <c r="K117" s="229" t="s">
        <v>536</v>
      </c>
      <c r="L117" s="230" t="s">
        <v>537</v>
      </c>
      <c r="M117" s="132"/>
      <c r="N117" s="124"/>
      <c r="O117" s="124"/>
      <c r="R117" s="30">
        <f>COUNTIF(D114:D117,"4")</f>
        <v>0</v>
      </c>
      <c r="S117" s="30">
        <f>COUNTIF(G114:G117,"4")</f>
        <v>0</v>
      </c>
      <c r="T117" s="30">
        <f>COUNTIF(J114:J117,"4")</f>
        <v>0</v>
      </c>
      <c r="U117" s="30">
        <f>COUNTIF(M114:M117,"4")</f>
        <v>0</v>
      </c>
    </row>
    <row r="118" spans="1:21" ht="7.5" customHeight="1" x14ac:dyDescent="0.3">
      <c r="B118" s="303"/>
      <c r="C118" s="304"/>
      <c r="D118" s="72"/>
      <c r="E118" s="73"/>
      <c r="F118" s="73"/>
      <c r="G118" s="72"/>
      <c r="H118" s="73"/>
      <c r="I118" s="73"/>
      <c r="J118" s="60"/>
      <c r="K118" s="66"/>
      <c r="M118" s="60"/>
      <c r="N118" s="66"/>
    </row>
    <row r="119" spans="1:21" ht="15.75" customHeight="1" x14ac:dyDescent="0.3">
      <c r="B119" s="330" t="s">
        <v>24</v>
      </c>
      <c r="C119" s="331"/>
      <c r="D119" s="307" t="s">
        <v>180</v>
      </c>
      <c r="E119" s="308"/>
      <c r="F119" s="309"/>
      <c r="G119" s="342" t="s">
        <v>177</v>
      </c>
      <c r="H119" s="343"/>
      <c r="I119" s="344"/>
      <c r="J119" s="361" t="s">
        <v>178</v>
      </c>
      <c r="K119" s="361"/>
      <c r="L119" s="361"/>
      <c r="M119" s="310" t="s">
        <v>179</v>
      </c>
      <c r="N119" s="310"/>
      <c r="O119" s="310"/>
    </row>
    <row r="120" spans="1:21" ht="15.75" customHeight="1" x14ac:dyDescent="0.3">
      <c r="B120" s="332"/>
      <c r="C120" s="333"/>
      <c r="D120" s="53" t="s">
        <v>34</v>
      </c>
      <c r="E120" s="54" t="s">
        <v>122</v>
      </c>
      <c r="F120" s="54" t="s">
        <v>125</v>
      </c>
      <c r="G120" s="53" t="s">
        <v>34</v>
      </c>
      <c r="H120" s="54" t="s">
        <v>122</v>
      </c>
      <c r="I120" s="54" t="s">
        <v>125</v>
      </c>
      <c r="J120" s="53" t="s">
        <v>34</v>
      </c>
      <c r="K120" s="54" t="s">
        <v>122</v>
      </c>
      <c r="L120" s="75" t="s">
        <v>125</v>
      </c>
      <c r="M120" s="53" t="s">
        <v>34</v>
      </c>
      <c r="N120" s="54" t="s">
        <v>122</v>
      </c>
      <c r="O120" s="75"/>
    </row>
    <row r="121" spans="1:21" ht="17.5" x14ac:dyDescent="0.35">
      <c r="A121" s="368"/>
      <c r="B121" s="69"/>
      <c r="C121" s="305" t="s">
        <v>5</v>
      </c>
      <c r="D121" s="305"/>
      <c r="E121" s="305"/>
      <c r="F121" s="305"/>
      <c r="G121" s="305"/>
      <c r="H121" s="305"/>
      <c r="I121" s="305"/>
      <c r="J121" s="305"/>
      <c r="K121" s="314"/>
      <c r="L121" s="63"/>
      <c r="M121" s="63"/>
      <c r="N121" s="63"/>
      <c r="O121" s="63"/>
    </row>
    <row r="122" spans="1:21" ht="39" customHeight="1" x14ac:dyDescent="0.3">
      <c r="A122" s="368"/>
      <c r="B122" s="71"/>
      <c r="C122" s="76" t="s">
        <v>6</v>
      </c>
      <c r="D122" s="160">
        <v>2</v>
      </c>
      <c r="E122" s="162" t="s">
        <v>371</v>
      </c>
      <c r="F122" s="161" t="s">
        <v>372</v>
      </c>
      <c r="G122" s="236">
        <v>2</v>
      </c>
      <c r="H122" s="234" t="s">
        <v>538</v>
      </c>
      <c r="I122" s="234" t="s">
        <v>539</v>
      </c>
      <c r="J122" s="237">
        <v>2</v>
      </c>
      <c r="K122" s="234" t="s">
        <v>538</v>
      </c>
      <c r="L122" s="234" t="s">
        <v>539</v>
      </c>
      <c r="M122" s="132"/>
      <c r="N122" s="124"/>
      <c r="O122" s="124"/>
      <c r="R122" s="30">
        <f>COUNTIF(D122:D125,"1")</f>
        <v>1</v>
      </c>
      <c r="S122" s="30">
        <f>COUNTIF(G122:G125,"1")</f>
        <v>2</v>
      </c>
      <c r="T122" s="30">
        <f>COUNTIF(J122:J125,"1")</f>
        <v>2</v>
      </c>
      <c r="U122" s="30">
        <f>COUNTIF(M122:M125,"1")</f>
        <v>0</v>
      </c>
    </row>
    <row r="123" spans="1:21" ht="30" customHeight="1" x14ac:dyDescent="0.3">
      <c r="A123" s="368"/>
      <c r="B123" s="70"/>
      <c r="C123" s="42" t="s">
        <v>7</v>
      </c>
      <c r="D123" s="160">
        <v>1</v>
      </c>
      <c r="E123" s="163" t="s">
        <v>259</v>
      </c>
      <c r="F123" s="161" t="s">
        <v>373</v>
      </c>
      <c r="G123" s="236">
        <v>1</v>
      </c>
      <c r="H123" s="235" t="s">
        <v>540</v>
      </c>
      <c r="I123" s="234" t="s">
        <v>541</v>
      </c>
      <c r="J123" s="237">
        <v>1</v>
      </c>
      <c r="K123" s="235" t="s">
        <v>540</v>
      </c>
      <c r="L123" s="234" t="s">
        <v>541</v>
      </c>
      <c r="M123" s="132"/>
      <c r="N123" s="124"/>
      <c r="O123" s="124"/>
      <c r="R123" s="30">
        <f>COUNTIF(D122:D125,"2")</f>
        <v>1</v>
      </c>
      <c r="S123" s="30">
        <f>COUNTIF(G122:G125,"2")</f>
        <v>1</v>
      </c>
      <c r="T123" s="30">
        <f>COUNTIF(J122:J125,"2")</f>
        <v>1</v>
      </c>
      <c r="U123" s="30">
        <f>COUNTIF(M122:M125,"2")</f>
        <v>0</v>
      </c>
    </row>
    <row r="124" spans="1:21" ht="30" customHeight="1" x14ac:dyDescent="0.3">
      <c r="A124" s="368"/>
      <c r="B124" s="67"/>
      <c r="C124" s="42" t="s">
        <v>8</v>
      </c>
      <c r="D124" s="160">
        <v>3</v>
      </c>
      <c r="E124" s="163" t="s">
        <v>260</v>
      </c>
      <c r="F124" s="161" t="s">
        <v>374</v>
      </c>
      <c r="G124" s="236">
        <v>3</v>
      </c>
      <c r="H124" s="235" t="s">
        <v>542</v>
      </c>
      <c r="I124" s="234" t="s">
        <v>543</v>
      </c>
      <c r="J124" s="237">
        <v>3</v>
      </c>
      <c r="K124" s="235" t="s">
        <v>542</v>
      </c>
      <c r="L124" s="234" t="s">
        <v>543</v>
      </c>
      <c r="M124" s="132"/>
      <c r="N124" s="124"/>
      <c r="O124" s="124"/>
      <c r="R124" s="30">
        <f>COUNTIF(D122:D125,"3")</f>
        <v>2</v>
      </c>
      <c r="S124" s="30">
        <f>COUNTIF(G122:G125,"3")</f>
        <v>1</v>
      </c>
      <c r="T124" s="30">
        <f>COUNTIF(J122:J125,"3")</f>
        <v>1</v>
      </c>
      <c r="U124" s="30">
        <f>COUNTIF(M122:M125,"3")</f>
        <v>0</v>
      </c>
    </row>
    <row r="125" spans="1:21" ht="30" customHeight="1" x14ac:dyDescent="0.3">
      <c r="A125" s="368"/>
      <c r="B125" s="67"/>
      <c r="C125" s="177" t="s">
        <v>9</v>
      </c>
      <c r="D125" s="160">
        <v>3</v>
      </c>
      <c r="E125" s="163" t="s">
        <v>261</v>
      </c>
      <c r="F125" s="161" t="s">
        <v>375</v>
      </c>
      <c r="G125" s="236">
        <v>1</v>
      </c>
      <c r="H125" s="235" t="s">
        <v>544</v>
      </c>
      <c r="I125" s="234" t="s">
        <v>545</v>
      </c>
      <c r="J125" s="237">
        <v>1</v>
      </c>
      <c r="K125" s="235" t="s">
        <v>544</v>
      </c>
      <c r="L125" s="234" t="s">
        <v>545</v>
      </c>
      <c r="M125" s="132"/>
      <c r="N125" s="124"/>
      <c r="O125" s="124"/>
      <c r="R125" s="30">
        <f>COUNTIF(D122:D125,"4")</f>
        <v>0</v>
      </c>
      <c r="S125" s="30">
        <f>COUNTIF(G122:G125,"4")</f>
        <v>0</v>
      </c>
      <c r="T125" s="30">
        <f>COUNTIF(J122:J125,"4")</f>
        <v>0</v>
      </c>
      <c r="U125" s="30">
        <f>COUNTIF(M122:M125,"4")</f>
        <v>0</v>
      </c>
    </row>
    <row r="126" spans="1:21" ht="8.25" customHeight="1" x14ac:dyDescent="0.3">
      <c r="B126" s="303"/>
      <c r="C126" s="304"/>
      <c r="D126" s="60"/>
      <c r="E126" s="61"/>
      <c r="F126" s="61"/>
      <c r="G126" s="60"/>
      <c r="H126" s="61"/>
      <c r="I126" s="61"/>
      <c r="J126" s="60"/>
      <c r="K126" s="66"/>
      <c r="M126" s="60"/>
      <c r="N126" s="66"/>
    </row>
    <row r="127" spans="1:21" ht="17.5" x14ac:dyDescent="0.3">
      <c r="A127" s="368"/>
      <c r="B127" s="67"/>
      <c r="C127" s="305" t="s">
        <v>10</v>
      </c>
      <c r="D127" s="305"/>
      <c r="E127" s="305"/>
      <c r="F127" s="305"/>
      <c r="G127" s="305"/>
      <c r="H127" s="305"/>
      <c r="I127" s="305"/>
      <c r="J127" s="305"/>
      <c r="K127" s="314"/>
      <c r="L127" s="63"/>
      <c r="M127" s="63"/>
      <c r="N127" s="63"/>
      <c r="O127" s="63"/>
    </row>
    <row r="128" spans="1:21" ht="30" customHeight="1" x14ac:dyDescent="0.3">
      <c r="A128" s="368"/>
      <c r="B128" s="59"/>
      <c r="C128" s="179" t="s">
        <v>11</v>
      </c>
      <c r="D128" s="164">
        <v>3</v>
      </c>
      <c r="E128" s="166" t="s">
        <v>262</v>
      </c>
      <c r="F128" s="165" t="s">
        <v>376</v>
      </c>
      <c r="G128" s="240">
        <v>2</v>
      </c>
      <c r="H128" s="238" t="s">
        <v>546</v>
      </c>
      <c r="I128" s="238" t="s">
        <v>547</v>
      </c>
      <c r="J128" s="241">
        <v>2</v>
      </c>
      <c r="K128" s="238" t="s">
        <v>546</v>
      </c>
      <c r="L128" s="238" t="s">
        <v>547</v>
      </c>
      <c r="M128" s="132"/>
      <c r="N128" s="124"/>
      <c r="O128" s="124"/>
      <c r="R128" s="30">
        <f>COUNTIF(D128:D131,"1")</f>
        <v>1</v>
      </c>
      <c r="S128" s="30">
        <f>COUNTIF(G128:G131,"1")</f>
        <v>1</v>
      </c>
      <c r="T128" s="30">
        <f>COUNTIF(J128:J131,"1")</f>
        <v>1</v>
      </c>
      <c r="U128" s="30">
        <f>COUNTIF(M128:M131,"1")</f>
        <v>0</v>
      </c>
    </row>
    <row r="129" spans="1:21" ht="30" customHeight="1" x14ac:dyDescent="0.3">
      <c r="A129" s="368"/>
      <c r="B129" s="67"/>
      <c r="C129" s="41" t="s">
        <v>12</v>
      </c>
      <c r="D129" s="164">
        <v>3</v>
      </c>
      <c r="E129" s="167" t="s">
        <v>263</v>
      </c>
      <c r="F129" s="165" t="s">
        <v>377</v>
      </c>
      <c r="G129" s="240">
        <v>3</v>
      </c>
      <c r="H129" s="239" t="s">
        <v>548</v>
      </c>
      <c r="I129" s="238" t="s">
        <v>549</v>
      </c>
      <c r="J129" s="241">
        <v>2</v>
      </c>
      <c r="K129" s="239" t="s">
        <v>550</v>
      </c>
      <c r="L129" s="238" t="s">
        <v>549</v>
      </c>
      <c r="M129" s="132"/>
      <c r="N129" s="124"/>
      <c r="O129" s="124"/>
      <c r="R129" s="30">
        <f>COUNTIF(D128:D131,"2")</f>
        <v>1</v>
      </c>
      <c r="S129" s="30">
        <f>COUNTIF(G128:G131,"2")</f>
        <v>2</v>
      </c>
      <c r="T129" s="30">
        <f>COUNTIF(J128:J131,"2")</f>
        <v>3</v>
      </c>
      <c r="U129" s="30">
        <f>COUNTIF(M128:M131,"2")</f>
        <v>0</v>
      </c>
    </row>
    <row r="130" spans="1:21" ht="30" customHeight="1" x14ac:dyDescent="0.3">
      <c r="A130" s="368"/>
      <c r="B130" s="67"/>
      <c r="C130" s="41" t="s">
        <v>13</v>
      </c>
      <c r="D130" s="164">
        <v>1</v>
      </c>
      <c r="E130" s="167" t="s">
        <v>378</v>
      </c>
      <c r="F130" s="165" t="s">
        <v>379</v>
      </c>
      <c r="G130" s="240">
        <v>1</v>
      </c>
      <c r="H130" s="239" t="s">
        <v>551</v>
      </c>
      <c r="I130" s="238" t="s">
        <v>552</v>
      </c>
      <c r="J130" s="241">
        <v>1</v>
      </c>
      <c r="K130" s="239" t="s">
        <v>551</v>
      </c>
      <c r="L130" s="238" t="s">
        <v>552</v>
      </c>
      <c r="M130" s="132"/>
      <c r="N130" s="124"/>
      <c r="O130" s="124"/>
      <c r="R130" s="30">
        <f>COUNTIF(D128:D131,"3")</f>
        <v>2</v>
      </c>
      <c r="S130" s="30">
        <f>COUNTIF(G128:G131,"3")</f>
        <v>1</v>
      </c>
      <c r="T130" s="30">
        <f>COUNTIF(J128:J131,"3")</f>
        <v>0</v>
      </c>
      <c r="U130" s="30">
        <f>COUNTIF(M128:M131,"3")</f>
        <v>0</v>
      </c>
    </row>
    <row r="131" spans="1:21" ht="30" customHeight="1" x14ac:dyDescent="0.3">
      <c r="A131" s="368"/>
      <c r="B131" s="67"/>
      <c r="C131" s="177" t="s">
        <v>14</v>
      </c>
      <c r="D131" s="164">
        <v>2</v>
      </c>
      <c r="E131" s="167" t="s">
        <v>264</v>
      </c>
      <c r="F131" s="165" t="s">
        <v>380</v>
      </c>
      <c r="G131" s="240">
        <v>2</v>
      </c>
      <c r="H131" s="239" t="s">
        <v>553</v>
      </c>
      <c r="I131" s="238" t="s">
        <v>554</v>
      </c>
      <c r="J131" s="241">
        <v>2</v>
      </c>
      <c r="K131" s="239" t="s">
        <v>553</v>
      </c>
      <c r="L131" s="238" t="s">
        <v>554</v>
      </c>
      <c r="M131" s="132"/>
      <c r="N131" s="124"/>
      <c r="O131" s="124"/>
      <c r="R131" s="30">
        <f>COUNTIF(D128:D131,"4")</f>
        <v>0</v>
      </c>
      <c r="S131" s="30">
        <f>COUNTIF(G128:G131,"4")</f>
        <v>0</v>
      </c>
      <c r="T131" s="30">
        <f>COUNTIF(J128:J131,"4")</f>
        <v>0</v>
      </c>
      <c r="U131" s="30">
        <f>COUNTIF(M128:M131,"4")</f>
        <v>0</v>
      </c>
    </row>
    <row r="132" spans="1:21" ht="9" customHeight="1" x14ac:dyDescent="0.3">
      <c r="B132" s="303"/>
      <c r="C132" s="304"/>
      <c r="D132" s="60"/>
      <c r="E132" s="61"/>
      <c r="F132" s="61"/>
      <c r="G132" s="60"/>
      <c r="H132" s="61"/>
      <c r="I132" s="61"/>
      <c r="J132" s="60"/>
      <c r="K132" s="66"/>
      <c r="M132" s="60"/>
      <c r="N132" s="66"/>
    </row>
    <row r="133" spans="1:21" ht="17.5" x14ac:dyDescent="0.3">
      <c r="A133" s="368"/>
      <c r="B133" s="67"/>
      <c r="C133" s="305" t="s">
        <v>15</v>
      </c>
      <c r="D133" s="305"/>
      <c r="E133" s="305"/>
      <c r="F133" s="305"/>
      <c r="G133" s="305"/>
      <c r="H133" s="305"/>
      <c r="I133" s="305"/>
      <c r="J133" s="305"/>
      <c r="K133" s="314"/>
      <c r="L133" s="63"/>
      <c r="M133" s="63"/>
      <c r="N133" s="63"/>
      <c r="O133" s="63"/>
    </row>
    <row r="134" spans="1:21" ht="30" customHeight="1" x14ac:dyDescent="0.3">
      <c r="A134" s="368"/>
      <c r="B134" s="59"/>
      <c r="C134" s="48" t="s">
        <v>16</v>
      </c>
      <c r="D134" s="168">
        <v>3</v>
      </c>
      <c r="E134" s="170" t="s">
        <v>265</v>
      </c>
      <c r="F134" s="169" t="s">
        <v>381</v>
      </c>
      <c r="G134" s="244">
        <v>3</v>
      </c>
      <c r="H134" s="242" t="s">
        <v>555</v>
      </c>
      <c r="I134" s="242" t="s">
        <v>556</v>
      </c>
      <c r="J134" s="245">
        <v>3</v>
      </c>
      <c r="K134" s="242" t="s">
        <v>555</v>
      </c>
      <c r="L134" s="242" t="s">
        <v>556</v>
      </c>
      <c r="M134" s="132"/>
      <c r="N134" s="124"/>
      <c r="O134" s="124"/>
      <c r="R134" s="30">
        <f>COUNTIF(D134:D136,"1")</f>
        <v>0</v>
      </c>
      <c r="S134" s="30">
        <f>COUNTIF(G134:G136,"1")</f>
        <v>0</v>
      </c>
      <c r="T134" s="30">
        <f>COUNTIF(J134:J136,"1")</f>
        <v>1</v>
      </c>
      <c r="U134" s="30">
        <f>COUNTIF(M134:M136,"1")</f>
        <v>0</v>
      </c>
    </row>
    <row r="135" spans="1:21" ht="30" customHeight="1" x14ac:dyDescent="0.3">
      <c r="A135" s="368"/>
      <c r="B135" s="67"/>
      <c r="C135" s="41" t="s">
        <v>17</v>
      </c>
      <c r="D135" s="168">
        <v>3</v>
      </c>
      <c r="E135" s="170" t="s">
        <v>266</v>
      </c>
      <c r="F135" s="169" t="s">
        <v>382</v>
      </c>
      <c r="G135" s="244">
        <v>2</v>
      </c>
      <c r="H135" s="243" t="s">
        <v>557</v>
      </c>
      <c r="I135" s="242" t="s">
        <v>558</v>
      </c>
      <c r="J135" s="245">
        <v>1</v>
      </c>
      <c r="K135" s="243" t="s">
        <v>559</v>
      </c>
      <c r="L135" s="242" t="s">
        <v>558</v>
      </c>
      <c r="M135" s="132"/>
      <c r="N135" s="124"/>
      <c r="O135" s="124"/>
      <c r="R135" s="30">
        <f>COUNTIF(D134:D136,"2")</f>
        <v>0</v>
      </c>
      <c r="S135" s="30">
        <f>COUNTIF(G134:G136,"2")</f>
        <v>2</v>
      </c>
      <c r="T135" s="30">
        <f>COUNTIF(J134:J136,"2")</f>
        <v>1</v>
      </c>
      <c r="U135" s="30">
        <f>COUNTIF(M134:M136,"2")</f>
        <v>0</v>
      </c>
    </row>
    <row r="136" spans="1:21" ht="30" customHeight="1" x14ac:dyDescent="0.3">
      <c r="A136" s="368"/>
      <c r="B136" s="67"/>
      <c r="C136" s="41" t="s">
        <v>18</v>
      </c>
      <c r="D136" s="168">
        <v>3</v>
      </c>
      <c r="E136" s="171" t="s">
        <v>267</v>
      </c>
      <c r="F136" s="169" t="s">
        <v>383</v>
      </c>
      <c r="G136" s="244">
        <v>2</v>
      </c>
      <c r="H136" s="243" t="s">
        <v>560</v>
      </c>
      <c r="I136" s="242" t="s">
        <v>561</v>
      </c>
      <c r="J136" s="245">
        <v>2</v>
      </c>
      <c r="K136" s="243" t="s">
        <v>560</v>
      </c>
      <c r="L136" s="242" t="s">
        <v>561</v>
      </c>
      <c r="M136" s="132"/>
      <c r="N136" s="124"/>
      <c r="O136" s="124"/>
      <c r="R136" s="30">
        <f>COUNTIF(D134:D136,"3")</f>
        <v>3</v>
      </c>
      <c r="S136" s="30">
        <f>COUNTIF(G134:G136,"3")</f>
        <v>1</v>
      </c>
      <c r="T136" s="30">
        <f>COUNTIF(J134:J136,"3")</f>
        <v>1</v>
      </c>
      <c r="U136" s="30">
        <f>COUNTIF(M134:M136,"3")</f>
        <v>0</v>
      </c>
    </row>
    <row r="137" spans="1:21" ht="9" customHeight="1" x14ac:dyDescent="0.3">
      <c r="B137" s="303"/>
      <c r="C137" s="304"/>
      <c r="D137" s="60"/>
      <c r="E137" s="61"/>
      <c r="F137" s="61"/>
      <c r="G137" s="60"/>
      <c r="H137" s="61"/>
      <c r="I137" s="61"/>
      <c r="J137" s="60"/>
      <c r="K137" s="66"/>
      <c r="M137" s="60"/>
      <c r="N137" s="66"/>
      <c r="R137" s="30">
        <f>COUNTIF(D134:D136,"4")</f>
        <v>0</v>
      </c>
      <c r="S137" s="30">
        <f>COUNTIF(G134:G136,"4")</f>
        <v>0</v>
      </c>
      <c r="T137" s="30">
        <f>COUNTIF(J134:J136,"4")</f>
        <v>0</v>
      </c>
    </row>
    <row r="138" spans="1:21" ht="17.5" x14ac:dyDescent="0.3">
      <c r="A138" s="368"/>
      <c r="B138" s="67"/>
      <c r="C138" s="305" t="s">
        <v>19</v>
      </c>
      <c r="D138" s="305"/>
      <c r="E138" s="305"/>
      <c r="F138" s="305"/>
      <c r="G138" s="305"/>
      <c r="H138" s="305"/>
      <c r="I138" s="305"/>
      <c r="J138" s="305"/>
      <c r="K138" s="314"/>
      <c r="L138" s="63"/>
      <c r="M138" s="63"/>
      <c r="N138" s="63"/>
      <c r="O138" s="63"/>
    </row>
    <row r="139" spans="1:21" ht="30" customHeight="1" x14ac:dyDescent="0.3">
      <c r="A139" s="368"/>
      <c r="B139" s="59"/>
      <c r="C139" s="179" t="s">
        <v>20</v>
      </c>
      <c r="D139" s="172">
        <v>2</v>
      </c>
      <c r="E139" s="174" t="s">
        <v>268</v>
      </c>
      <c r="F139" s="173" t="s">
        <v>384</v>
      </c>
      <c r="G139" s="248">
        <v>2</v>
      </c>
      <c r="H139" s="246" t="s">
        <v>562</v>
      </c>
      <c r="I139" s="246" t="s">
        <v>563</v>
      </c>
      <c r="J139" s="249">
        <v>1</v>
      </c>
      <c r="K139" s="246" t="s">
        <v>564</v>
      </c>
      <c r="L139" s="246" t="s">
        <v>563</v>
      </c>
      <c r="M139" s="132"/>
      <c r="N139" s="124"/>
      <c r="O139" s="124"/>
      <c r="P139" s="127"/>
      <c r="Q139" s="127"/>
      <c r="R139" s="30">
        <f>COUNTIF(D139:D141,"1")</f>
        <v>2</v>
      </c>
      <c r="S139" s="30">
        <f>COUNTIF(G139:G141,"1")</f>
        <v>2</v>
      </c>
      <c r="T139" s="30">
        <f>COUNTIF(J139:J141,"1")</f>
        <v>3</v>
      </c>
      <c r="U139" s="30">
        <f>COUNTIF(M139:M141,"1")</f>
        <v>0</v>
      </c>
    </row>
    <row r="140" spans="1:21" ht="30" customHeight="1" x14ac:dyDescent="0.3">
      <c r="A140" s="368"/>
      <c r="B140" s="67"/>
      <c r="C140" s="41" t="s">
        <v>21</v>
      </c>
      <c r="D140" s="172">
        <v>1</v>
      </c>
      <c r="E140" s="175" t="s">
        <v>385</v>
      </c>
      <c r="F140" s="173" t="s">
        <v>386</v>
      </c>
      <c r="G140" s="248">
        <v>1</v>
      </c>
      <c r="H140" s="247" t="s">
        <v>385</v>
      </c>
      <c r="I140" s="246" t="s">
        <v>565</v>
      </c>
      <c r="J140" s="249">
        <v>1</v>
      </c>
      <c r="K140" s="247" t="s">
        <v>385</v>
      </c>
      <c r="L140" s="246" t="s">
        <v>565</v>
      </c>
      <c r="M140" s="132"/>
      <c r="N140" s="124"/>
      <c r="O140" s="124"/>
      <c r="P140" s="127"/>
      <c r="Q140" s="127"/>
      <c r="R140" s="30">
        <f>COUNTIF(D139:D141,"2")</f>
        <v>1</v>
      </c>
      <c r="S140" s="30">
        <f>COUNTIF(G139:G141,"2")</f>
        <v>1</v>
      </c>
      <c r="T140" s="30">
        <f>COUNTIF(J139:J141,"2")</f>
        <v>0</v>
      </c>
      <c r="U140" s="30">
        <f>COUNTIF(M139:M141,"2")</f>
        <v>0</v>
      </c>
    </row>
    <row r="141" spans="1:21" ht="30" customHeight="1" x14ac:dyDescent="0.3">
      <c r="A141" s="368"/>
      <c r="B141" s="67"/>
      <c r="C141" s="177" t="s">
        <v>22</v>
      </c>
      <c r="D141" s="172">
        <v>1</v>
      </c>
      <c r="E141" s="175" t="s">
        <v>387</v>
      </c>
      <c r="F141" s="173" t="s">
        <v>388</v>
      </c>
      <c r="G141" s="248">
        <v>1</v>
      </c>
      <c r="H141" s="247" t="s">
        <v>387</v>
      </c>
      <c r="I141" s="246" t="s">
        <v>566</v>
      </c>
      <c r="J141" s="249">
        <v>1</v>
      </c>
      <c r="K141" s="247" t="s">
        <v>387</v>
      </c>
      <c r="L141" s="246" t="s">
        <v>566</v>
      </c>
      <c r="M141" s="132"/>
      <c r="N141" s="124"/>
      <c r="O141" s="124"/>
      <c r="P141" s="127"/>
      <c r="Q141" s="127"/>
      <c r="R141" s="30">
        <f>COUNTIF(D139:D141,"3")</f>
        <v>0</v>
      </c>
      <c r="S141" s="30">
        <f>COUNTIF(G139:G141,"3")</f>
        <v>0</v>
      </c>
      <c r="T141" s="30">
        <f>COUNTIF(J139:J141,"3")</f>
        <v>0</v>
      </c>
      <c r="U141" s="30">
        <f>COUNTIF(M139:M141,"3")</f>
        <v>0</v>
      </c>
    </row>
    <row r="142" spans="1:21" x14ac:dyDescent="0.3">
      <c r="R142" s="30">
        <f>COUNTIF(D139:D141,"4")</f>
        <v>0</v>
      </c>
      <c r="S142" s="30">
        <f>COUNTIF(G139:G141,"4")</f>
        <v>0</v>
      </c>
      <c r="T142" s="30">
        <f>COUNTIF(J139:J141,"4")</f>
        <v>0</v>
      </c>
    </row>
    <row r="65530" spans="2:6" x14ac:dyDescent="0.3">
      <c r="B65530" s="358" t="s">
        <v>29</v>
      </c>
      <c r="C65530" s="358"/>
      <c r="D65530" s="358"/>
      <c r="E65530" s="358"/>
      <c r="F65530" s="43"/>
    </row>
    <row r="65531" spans="2:6" x14ac:dyDescent="0.3">
      <c r="B65531" s="357" t="s">
        <v>30</v>
      </c>
      <c r="C65531" s="357"/>
      <c r="D65531" s="357"/>
      <c r="E65531" s="357"/>
      <c r="F65531" s="78"/>
    </row>
    <row r="65532" spans="2:6" x14ac:dyDescent="0.3">
      <c r="B65532" s="357" t="s">
        <v>31</v>
      </c>
      <c r="C65532" s="357"/>
      <c r="D65532" s="357"/>
      <c r="E65532" s="357"/>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zoomScale="60" zoomScaleNormal="60" workbookViewId="0">
      <selection activeCell="B28" sqref="B28:U28"/>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45" ht="6" customHeight="1" x14ac:dyDescent="0.3"/>
    <row r="2" spans="2:45" ht="22.5" customHeight="1" x14ac:dyDescent="0.3">
      <c r="B2" s="390" t="s">
        <v>27</v>
      </c>
      <c r="C2" s="389" t="s">
        <v>176</v>
      </c>
      <c r="D2" s="389"/>
      <c r="E2" s="389"/>
      <c r="F2" s="389"/>
      <c r="G2" s="2"/>
      <c r="H2" s="387" t="s">
        <v>177</v>
      </c>
      <c r="I2" s="387"/>
      <c r="J2" s="387"/>
      <c r="K2" s="387"/>
      <c r="L2" s="3"/>
      <c r="M2" s="388" t="s">
        <v>178</v>
      </c>
      <c r="N2" s="388"/>
      <c r="O2" s="388"/>
      <c r="P2" s="388"/>
      <c r="Q2" s="109"/>
      <c r="R2" s="396" t="s">
        <v>179</v>
      </c>
      <c r="S2" s="396"/>
      <c r="T2" s="396"/>
      <c r="U2" s="396"/>
      <c r="V2" s="38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35">
      <c r="B3" s="391"/>
      <c r="C3" s="4">
        <v>1</v>
      </c>
      <c r="D3" s="4">
        <v>2</v>
      </c>
      <c r="E3" s="5">
        <v>3</v>
      </c>
      <c r="F3" s="6">
        <v>4</v>
      </c>
      <c r="G3" s="394"/>
      <c r="H3" s="4">
        <v>1</v>
      </c>
      <c r="I3" s="4">
        <v>2</v>
      </c>
      <c r="J3" s="5">
        <v>3</v>
      </c>
      <c r="K3" s="6">
        <v>4</v>
      </c>
      <c r="L3" s="392"/>
      <c r="M3" s="4">
        <v>1</v>
      </c>
      <c r="N3" s="4">
        <v>2</v>
      </c>
      <c r="O3" s="5">
        <v>3</v>
      </c>
      <c r="P3" s="6">
        <v>4</v>
      </c>
      <c r="Q3" s="109"/>
      <c r="R3" s="4">
        <v>1</v>
      </c>
      <c r="S3" s="4">
        <v>2</v>
      </c>
      <c r="T3" s="5">
        <v>3</v>
      </c>
      <c r="U3" s="6">
        <v>4</v>
      </c>
      <c r="V3" s="386"/>
      <c r="W3" s="17"/>
      <c r="X3" s="17"/>
      <c r="Y3" s="17"/>
      <c r="Z3" s="17"/>
      <c r="AA3" s="17"/>
      <c r="AB3" s="17"/>
      <c r="AC3" s="17"/>
      <c r="AD3" s="17"/>
      <c r="AE3" s="17"/>
      <c r="AF3" s="17"/>
      <c r="AG3" s="17"/>
      <c r="AH3" s="17"/>
      <c r="AI3" s="17"/>
      <c r="AJ3" s="17"/>
      <c r="AK3" s="17"/>
      <c r="AL3" s="17"/>
      <c r="AM3" s="17"/>
      <c r="AN3" s="17"/>
      <c r="AO3" s="17"/>
      <c r="AP3" s="17"/>
      <c r="AQ3" s="17"/>
      <c r="AR3" s="17"/>
      <c r="AS3" s="17"/>
    </row>
    <row r="4" spans="2:45" ht="38.15" customHeight="1" thickTop="1" thickBot="1" x14ac:dyDescent="0.35">
      <c r="B4" s="87" t="s">
        <v>73</v>
      </c>
      <c r="C4" s="85">
        <f>Autoevaluación!R7/SUM(Autoevaluación!R7:R10)</f>
        <v>0.5</v>
      </c>
      <c r="D4" s="8">
        <f>Autoevaluación!R8/SUM(Autoevaluación!R7:R10)</f>
        <v>0.5</v>
      </c>
      <c r="E4" s="8">
        <f>Autoevaluación!R9/SUM(Autoevaluación!R7:R10)</f>
        <v>0</v>
      </c>
      <c r="F4" s="8">
        <f>Autoevaluación!R10/SUM(Autoevaluación!R7:R10)</f>
        <v>0</v>
      </c>
      <c r="G4" s="395"/>
      <c r="H4" s="8">
        <f>Autoevaluación!S7/SUM(Autoevaluación!S7:S10)</f>
        <v>0.5</v>
      </c>
      <c r="I4" s="8">
        <f>Autoevaluación!S8/SUM(Autoevaluación!S7:S10)</f>
        <v>0.5</v>
      </c>
      <c r="J4" s="8">
        <f>Autoevaluación!S9/SUM(Autoevaluación!S7:S10)</f>
        <v>0</v>
      </c>
      <c r="K4" s="8">
        <f>Autoevaluación!S10/SUM(Autoevaluación!S7:S10)</f>
        <v>0</v>
      </c>
      <c r="L4" s="393"/>
      <c r="M4" s="8">
        <f>Autoevaluación!T7/SUM(Autoevaluación!T7:T10)</f>
        <v>0.5</v>
      </c>
      <c r="N4" s="8">
        <f>Autoevaluación!T8/SUM(Autoevaluación!T7:T10)</f>
        <v>0.5</v>
      </c>
      <c r="O4" s="8">
        <f>Autoevaluación!T9/SUM(Autoevaluación!T7:T10)</f>
        <v>0</v>
      </c>
      <c r="P4" s="8">
        <f>Autoevaluación!T10/SUM(Autoevaluación!T7:T10)</f>
        <v>0</v>
      </c>
      <c r="Q4" s="107"/>
      <c r="R4" s="8">
        <f>Autoevaluación!U7/SUM(Autoevaluación!U7:U10)</f>
        <v>0.5</v>
      </c>
      <c r="S4" s="8">
        <f>Autoevaluación!U8/SUM(Autoevaluación!U7:U10)</f>
        <v>0.25</v>
      </c>
      <c r="T4" s="8">
        <f>Autoevaluación!U9/SUM(Autoevaluación!U7:U10)</f>
        <v>0.25</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5" customHeight="1" thickTop="1" thickBot="1" x14ac:dyDescent="0.35">
      <c r="B5" s="87" t="s">
        <v>72</v>
      </c>
      <c r="C5" s="85">
        <f>Autoevaluación!R13/SUM(Autoevaluación!R13:R16)</f>
        <v>0.8</v>
      </c>
      <c r="D5" s="8">
        <f>Autoevaluación!R14/SUM(Autoevaluación!R13:R16)</f>
        <v>0.2</v>
      </c>
      <c r="E5" s="8">
        <f>Autoevaluación!R15/SUM(Autoevaluación!R13:R16)</f>
        <v>0</v>
      </c>
      <c r="F5" s="8">
        <f>Autoevaluación!R16/SUM(Autoevaluación!R13:R16)</f>
        <v>0</v>
      </c>
      <c r="G5" s="395"/>
      <c r="H5" s="8">
        <f>Autoevaluación!S13/SUM(Autoevaluación!S13:S16)</f>
        <v>0.8</v>
      </c>
      <c r="I5" s="8">
        <f>Autoevaluación!S14/SUM(Autoevaluación!S13:S16)</f>
        <v>0.2</v>
      </c>
      <c r="J5" s="8">
        <f>Autoevaluación!S15/SUM(Autoevaluación!S13:S16)</f>
        <v>0</v>
      </c>
      <c r="K5" s="8">
        <f>Autoevaluación!S16/SUM(Autoevaluación!S13:S16)</f>
        <v>0</v>
      </c>
      <c r="L5" s="393"/>
      <c r="M5" s="8">
        <f>Autoevaluación!T13/SUM(Autoevaluación!T13:T16)</f>
        <v>0.8</v>
      </c>
      <c r="N5" s="8">
        <f>Autoevaluación!T14/SUM(Autoevaluación!T13:T16)</f>
        <v>0.2</v>
      </c>
      <c r="O5" s="8">
        <f>Autoevaluación!T15/SUM(Autoevaluación!T13:T16)</f>
        <v>0</v>
      </c>
      <c r="P5" s="8">
        <f>Autoevaluación!T16/SUM(Autoevaluación!T13:T16)</f>
        <v>0</v>
      </c>
      <c r="Q5" s="107"/>
      <c r="R5" s="8">
        <f>Autoevaluación!U13/SUM(Autoevaluación!U13:U16)</f>
        <v>0.2</v>
      </c>
      <c r="S5" s="8">
        <f>Autoevaluación!U14/SUM(Autoevaluación!U13:U16)</f>
        <v>0.8</v>
      </c>
      <c r="T5" s="8">
        <f>Autoevaluación!U15/SUM(Autoevaluación!U13:U16)</f>
        <v>0</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5" customHeight="1" thickTop="1" thickBot="1" x14ac:dyDescent="0.35">
      <c r="B6" s="87" t="s">
        <v>43</v>
      </c>
      <c r="C6" s="85">
        <f>Autoevaluación!R20/SUM(Autoevaluación!R20:R23)</f>
        <v>0.375</v>
      </c>
      <c r="D6" s="8">
        <f>Autoevaluación!R21/SUM(Autoevaluación!R20:R23)</f>
        <v>0.625</v>
      </c>
      <c r="E6" s="8">
        <f>Autoevaluación!R22/SUM(Autoevaluación!R20:R23)</f>
        <v>0</v>
      </c>
      <c r="F6" s="8">
        <f>Autoevaluación!R23/SUM(Autoevaluación!R20:R23)</f>
        <v>0</v>
      </c>
      <c r="G6" s="395"/>
      <c r="H6" s="8">
        <f>Autoevaluación!S20/SUM(Autoevaluación!S20:S23)</f>
        <v>0.375</v>
      </c>
      <c r="I6" s="8">
        <f>Autoevaluación!S21/SUM(Autoevaluación!S20:S23)</f>
        <v>0.625</v>
      </c>
      <c r="J6" s="8">
        <f>Autoevaluación!S20/SUM(Autoevaluación!S20:S23)</f>
        <v>0.375</v>
      </c>
      <c r="K6" s="8">
        <f>Autoevaluación!S23/SUM(Autoevaluación!S20:S23)</f>
        <v>0</v>
      </c>
      <c r="L6" s="393"/>
      <c r="M6" s="8">
        <f>Autoevaluación!T20/SUM(Autoevaluación!T20:T23)</f>
        <v>0.375</v>
      </c>
      <c r="N6" s="8">
        <f>Autoevaluación!T21/SUM(Autoevaluación!T20:T23)</f>
        <v>0.625</v>
      </c>
      <c r="O6" s="8">
        <f>Autoevaluación!T22/SUM(Autoevaluación!T20:T23)</f>
        <v>0</v>
      </c>
      <c r="P6" s="8">
        <f>Autoevaluación!T23/SUM(Autoevaluación!T20:T23)</f>
        <v>0</v>
      </c>
      <c r="Q6" s="107"/>
      <c r="R6" s="8">
        <f>Autoevaluación!U20/SUM(Autoevaluación!U20:U23)</f>
        <v>0.375</v>
      </c>
      <c r="S6" s="8">
        <f>Autoevaluación!U21/SUM(Autoevaluación!U20:U23)</f>
        <v>0.5</v>
      </c>
      <c r="T6" s="8">
        <f>Autoevaluación!U22/SUM(Autoevaluación!U20:U23)</f>
        <v>0.125</v>
      </c>
      <c r="U6" s="8">
        <f>Autoevaluación!U23/SUM(Autoevaluación!U20:U23)</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5" customHeight="1" thickTop="1" thickBot="1" x14ac:dyDescent="0.35">
      <c r="B7" s="87" t="s">
        <v>52</v>
      </c>
      <c r="C7" s="85">
        <f>Autoevaluación!R30/SUM(Autoevaluación!R30:R33)</f>
        <v>1</v>
      </c>
      <c r="D7" s="8">
        <f>Autoevaluación!R31/SUM(Autoevaluación!R30:R33)</f>
        <v>0</v>
      </c>
      <c r="E7" s="8">
        <f>Autoevaluación!R32/SUM(Autoevaluación!R30:R33)</f>
        <v>0</v>
      </c>
      <c r="F7" s="8">
        <f>Autoevaluación!R33/SUM(Autoevaluación!R30:R33)</f>
        <v>0</v>
      </c>
      <c r="G7" s="395"/>
      <c r="H7" s="8">
        <f>Autoevaluación!S30/SUM(Autoevaluación!S30:S33)</f>
        <v>0.75</v>
      </c>
      <c r="I7" s="8">
        <f>Autoevaluación!S31/SUM(Autoevaluación!S30:S33)</f>
        <v>0.25</v>
      </c>
      <c r="J7" s="8">
        <f>Autoevaluación!S32/SUM(Autoevaluación!S30:S33)</f>
        <v>0</v>
      </c>
      <c r="K7" s="8">
        <f>Autoevaluación!S33/SUM(Autoevaluación!S30:S33)</f>
        <v>0</v>
      </c>
      <c r="L7" s="393"/>
      <c r="M7" s="8">
        <f>Autoevaluación!T30/SUM(Autoevaluación!T30:T33)</f>
        <v>0.75</v>
      </c>
      <c r="N7" s="8">
        <f>Autoevaluación!T31/SUM(Autoevaluación!T30:T33)</f>
        <v>0.25</v>
      </c>
      <c r="O7" s="8">
        <f>Autoevaluación!T32/SUM(Autoevaluación!T30:T33)</f>
        <v>0</v>
      </c>
      <c r="P7" s="8">
        <f>Autoevaluación!T33/SUM(Autoevaluación!T30:T33)</f>
        <v>0</v>
      </c>
      <c r="Q7" s="107"/>
      <c r="R7" s="8">
        <f>Autoevaluación!U30/SUM(Autoevaluación!U30:U33)</f>
        <v>0.5</v>
      </c>
      <c r="S7" s="8">
        <f>Autoevaluación!U31/SUM(Autoevaluación!U30:U33)</f>
        <v>0.5</v>
      </c>
      <c r="T7" s="8">
        <f>Autoevaluación!U32/SUM(Autoevaluación!U30:U33)</f>
        <v>0</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5" customHeight="1" thickTop="1" thickBot="1" x14ac:dyDescent="0.35">
      <c r="B8" s="87" t="s">
        <v>57</v>
      </c>
      <c r="C8" s="85">
        <f>Autoevaluación!R36/SUM(Autoevaluación!R36:R39)</f>
        <v>0.66666666666666663</v>
      </c>
      <c r="D8" s="8">
        <f>Autoevaluación!R37/SUM(Autoevaluación!R36:R39)</f>
        <v>0.33333333333333331</v>
      </c>
      <c r="E8" s="8">
        <f>Autoevaluación!R38/SUM(Autoevaluación!R36:R39)</f>
        <v>0</v>
      </c>
      <c r="F8" s="8">
        <f>Autoevaluación!R39/SUM(Autoevaluación!R36:R39)</f>
        <v>0</v>
      </c>
      <c r="G8" s="395"/>
      <c r="H8" s="8">
        <f>Autoevaluación!S36/SUM(Autoevaluación!S36:S39)</f>
        <v>0.66666666666666663</v>
      </c>
      <c r="I8" s="8">
        <f>Autoevaluación!S37/SUM(Autoevaluación!S36:S39)</f>
        <v>0.33333333333333331</v>
      </c>
      <c r="J8" s="8">
        <f>Autoevaluación!S38/SUM(Autoevaluación!S36:S39)</f>
        <v>0</v>
      </c>
      <c r="K8" s="8">
        <f>Autoevaluación!S39/SUM(Autoevaluación!S36:S39)</f>
        <v>0</v>
      </c>
      <c r="L8" s="393"/>
      <c r="M8" s="8">
        <f>Autoevaluación!T36/SUM(Autoevaluación!T36:T39)</f>
        <v>0.66666666666666663</v>
      </c>
      <c r="N8" s="8">
        <f>Autoevaluación!T37/SUM(Autoevaluación!T36:T39)</f>
        <v>0.33333333333333331</v>
      </c>
      <c r="O8" s="8">
        <f>Autoevaluación!T38/SUM(Autoevaluación!T36:T39)</f>
        <v>0</v>
      </c>
      <c r="P8" s="8">
        <f>Autoevaluación!T39/SUM(Autoevaluación!T36:T39)</f>
        <v>0</v>
      </c>
      <c r="Q8" s="107"/>
      <c r="R8" s="8">
        <f>Autoevaluación!U36/SUM(Autoevaluación!U36:U39)</f>
        <v>0.44444444444444442</v>
      </c>
      <c r="S8" s="8">
        <f>Autoevaluación!U37/SUM(Autoevaluación!U36:U39)</f>
        <v>0.33333333333333331</v>
      </c>
      <c r="T8" s="8">
        <f>Autoevaluación!U38/SUM(Autoevaluación!U36:U39)</f>
        <v>0.22222222222222221</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5" customHeight="1" thickTop="1" thickBot="1" x14ac:dyDescent="0.35">
      <c r="B9" s="87" t="s">
        <v>67</v>
      </c>
      <c r="C9" s="85">
        <f>Autoevaluación!R47/SUM(Autoevaluación!R47:R50)</f>
        <v>1</v>
      </c>
      <c r="D9" s="8">
        <f>Autoevaluación!R48/SUM(Autoevaluación!R47:R50)</f>
        <v>0</v>
      </c>
      <c r="E9" s="8">
        <f>Autoevaluación!R49/SUM(Autoevaluación!R47:R50)</f>
        <v>0</v>
      </c>
      <c r="F9" s="8">
        <f>Autoevaluación!R50/SUM(Autoevaluación!R47:R50)</f>
        <v>0</v>
      </c>
      <c r="G9" s="395"/>
      <c r="H9" s="8">
        <f>Autoevaluación!S47/SUM(Autoevaluación!S47:S50)</f>
        <v>1</v>
      </c>
      <c r="I9" s="8">
        <f>Autoevaluación!S48/SUM(Autoevaluación!S47:S50)</f>
        <v>0</v>
      </c>
      <c r="J9" s="8">
        <f>Autoevaluación!S49/SUM(Autoevaluación!S47:S50)</f>
        <v>0</v>
      </c>
      <c r="K9" s="8">
        <f>Autoevaluación!S50/SUM(Autoevaluación!S47:S50)</f>
        <v>0</v>
      </c>
      <c r="L9" s="393"/>
      <c r="M9" s="8">
        <f>Autoevaluación!T47/SUM(Autoevaluación!T47:T50)</f>
        <v>1</v>
      </c>
      <c r="N9" s="8">
        <f>Autoevaluación!T48/SUM(Autoevaluación!T47:T50)</f>
        <v>0</v>
      </c>
      <c r="O9" s="8">
        <f>Autoevaluación!T49/SUM(Autoevaluación!T47:T50)</f>
        <v>0</v>
      </c>
      <c r="P9" s="8">
        <f>Autoevaluación!T50/SUM(Autoevaluación!T47:T50)</f>
        <v>0</v>
      </c>
      <c r="Q9" s="107"/>
      <c r="R9" s="8">
        <f>Autoevaluación!U47/SUM(Autoevaluación!U47:U50)</f>
        <v>1</v>
      </c>
      <c r="S9" s="8">
        <f>Autoevaluación!U48/SUM(Autoevaluación!U47:U50)</f>
        <v>0</v>
      </c>
      <c r="T9" s="8">
        <f>Autoevaluación!U49/SUM(Autoevaluación!U47:U50)</f>
        <v>0</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5" customHeight="1" thickTop="1" x14ac:dyDescent="0.3">
      <c r="B10" s="86" t="s">
        <v>126</v>
      </c>
      <c r="C10" s="13">
        <f>AVERAGE(C4:C9)</f>
        <v>0.72361111111111109</v>
      </c>
      <c r="D10" s="13">
        <f>AVERAGE(D4:D9)</f>
        <v>0.27638888888888885</v>
      </c>
      <c r="E10" s="13">
        <f>AVERAGE(E4:E9)</f>
        <v>0</v>
      </c>
      <c r="F10" s="13">
        <f>AVERAGE(F4:F9)</f>
        <v>0</v>
      </c>
      <c r="G10" s="10"/>
      <c r="H10" s="13">
        <f>AVERAGE(H4:H9)</f>
        <v>0.68194444444444446</v>
      </c>
      <c r="I10" s="13">
        <f>AVERAGE(I4:I9)</f>
        <v>0.31805555555555554</v>
      </c>
      <c r="J10" s="13">
        <f>AVERAGE(J4:J9)</f>
        <v>6.25E-2</v>
      </c>
      <c r="K10" s="13">
        <f>AVERAGE(K4:K9)</f>
        <v>0</v>
      </c>
      <c r="L10" s="10"/>
      <c r="M10" s="13">
        <f>AVERAGE(M4:M9)</f>
        <v>0.68194444444444446</v>
      </c>
      <c r="N10" s="13">
        <f>AVERAGE(N4:N9)</f>
        <v>0.31805555555555554</v>
      </c>
      <c r="O10" s="13">
        <f>AVERAGE(O4:O9)</f>
        <v>0</v>
      </c>
      <c r="P10" s="13">
        <f>AVERAGE(P4:P9)</f>
        <v>0</v>
      </c>
      <c r="Q10" s="108"/>
      <c r="R10" s="13">
        <f>AVERAGE(R4:R9)</f>
        <v>0.50324074074074077</v>
      </c>
      <c r="S10" s="13">
        <f>AVERAGE(S4:S9)</f>
        <v>0.3972222222222222</v>
      </c>
      <c r="T10" s="13">
        <f>AVERAGE(T4:T9)</f>
        <v>9.9537037037037035E-2</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2" customHeight="1" x14ac:dyDescent="0.3">
      <c r="B12" s="381">
        <v>2019</v>
      </c>
      <c r="C12" s="382"/>
      <c r="D12" s="382"/>
      <c r="E12" s="382"/>
      <c r="F12" s="382"/>
      <c r="G12" s="382"/>
      <c r="H12" s="382"/>
      <c r="I12" s="382"/>
      <c r="J12" s="382"/>
      <c r="K12" s="382"/>
      <c r="L12" s="382"/>
      <c r="M12" s="382"/>
      <c r="N12" s="382"/>
      <c r="O12" s="382"/>
      <c r="P12" s="382"/>
      <c r="Q12" s="382"/>
      <c r="R12" s="382"/>
      <c r="S12" s="382"/>
      <c r="T12" s="382"/>
      <c r="U12" s="383"/>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5" customHeight="1" x14ac:dyDescent="0.3">
      <c r="B13" s="384" t="s">
        <v>28</v>
      </c>
      <c r="C13" s="385"/>
      <c r="D13" s="385"/>
      <c r="E13" s="385"/>
      <c r="F13" s="385"/>
      <c r="G13" s="385"/>
      <c r="H13" s="385"/>
      <c r="I13" s="385"/>
      <c r="J13" s="385"/>
      <c r="K13" s="385"/>
      <c r="L13" s="385"/>
      <c r="M13" s="385"/>
      <c r="N13" s="385"/>
      <c r="O13" s="385"/>
      <c r="P13" s="385"/>
      <c r="Q13" s="385"/>
      <c r="R13" s="385"/>
      <c r="S13" s="385"/>
      <c r="T13" s="385"/>
      <c r="U13" s="38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3">
      <c r="B14" s="369" t="s">
        <v>391</v>
      </c>
      <c r="C14" s="369"/>
      <c r="D14" s="369"/>
      <c r="E14" s="369"/>
      <c r="F14" s="369"/>
      <c r="G14" s="369"/>
      <c r="H14" s="369"/>
      <c r="I14" s="369"/>
      <c r="J14" s="369"/>
      <c r="K14" s="369"/>
      <c r="L14" s="369"/>
      <c r="M14" s="369"/>
      <c r="N14" s="369"/>
      <c r="O14" s="369"/>
      <c r="P14" s="369"/>
      <c r="Q14" s="369"/>
      <c r="R14" s="369"/>
      <c r="S14" s="369"/>
      <c r="T14" s="369"/>
      <c r="U14" s="36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3">
      <c r="B15" s="369" t="s">
        <v>392</v>
      </c>
      <c r="C15" s="369"/>
      <c r="D15" s="369"/>
      <c r="E15" s="369"/>
      <c r="F15" s="369"/>
      <c r="G15" s="369"/>
      <c r="H15" s="369"/>
      <c r="I15" s="369"/>
      <c r="J15" s="369"/>
      <c r="K15" s="369"/>
      <c r="L15" s="369"/>
      <c r="M15" s="369"/>
      <c r="N15" s="369"/>
      <c r="O15" s="369"/>
      <c r="P15" s="369"/>
      <c r="Q15" s="369"/>
      <c r="R15" s="369"/>
      <c r="S15" s="369"/>
      <c r="T15" s="369"/>
      <c r="U15" s="36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5" customHeight="1" x14ac:dyDescent="0.35">
      <c r="B16" s="374" t="s">
        <v>123</v>
      </c>
      <c r="C16" s="375"/>
      <c r="D16" s="375"/>
      <c r="E16" s="375"/>
      <c r="F16" s="375"/>
      <c r="G16" s="375"/>
      <c r="H16" s="375"/>
      <c r="I16" s="375"/>
      <c r="J16" s="375"/>
      <c r="K16" s="375"/>
      <c r="L16" s="375"/>
      <c r="M16" s="375"/>
      <c r="N16" s="375"/>
      <c r="O16" s="375"/>
      <c r="P16" s="375"/>
      <c r="Q16" s="375"/>
      <c r="R16" s="375"/>
      <c r="S16" s="375"/>
      <c r="T16" s="375"/>
      <c r="U16" s="375"/>
    </row>
    <row r="17" spans="2:21" ht="60" customHeight="1" x14ac:dyDescent="0.3">
      <c r="B17" s="378" t="s">
        <v>394</v>
      </c>
      <c r="C17" s="369"/>
      <c r="D17" s="369"/>
      <c r="E17" s="369"/>
      <c r="F17" s="369"/>
      <c r="G17" s="369"/>
      <c r="H17" s="369"/>
      <c r="I17" s="369"/>
      <c r="J17" s="369"/>
      <c r="K17" s="369"/>
      <c r="L17" s="369"/>
      <c r="M17" s="369"/>
      <c r="N17" s="369"/>
      <c r="O17" s="369"/>
      <c r="P17" s="369"/>
      <c r="Q17" s="369"/>
      <c r="R17" s="369"/>
      <c r="S17" s="369"/>
      <c r="T17" s="369"/>
      <c r="U17" s="369"/>
    </row>
    <row r="18" spans="2:21" ht="60" customHeight="1" x14ac:dyDescent="0.3">
      <c r="B18" s="369" t="s">
        <v>395</v>
      </c>
      <c r="C18" s="369"/>
      <c r="D18" s="369"/>
      <c r="E18" s="369"/>
      <c r="F18" s="369"/>
      <c r="G18" s="369"/>
      <c r="H18" s="369"/>
      <c r="I18" s="369"/>
      <c r="J18" s="369"/>
      <c r="K18" s="369"/>
      <c r="L18" s="369"/>
      <c r="M18" s="369"/>
      <c r="N18" s="369"/>
      <c r="O18" s="369"/>
      <c r="P18" s="369"/>
      <c r="Q18" s="369"/>
      <c r="R18" s="369"/>
      <c r="S18" s="369"/>
      <c r="T18" s="369"/>
      <c r="U18" s="369"/>
    </row>
    <row r="19" spans="2:21" ht="60" customHeight="1" x14ac:dyDescent="0.3">
      <c r="B19" s="369"/>
      <c r="C19" s="369"/>
      <c r="D19" s="369"/>
      <c r="E19" s="369"/>
      <c r="F19" s="369"/>
      <c r="G19" s="369"/>
      <c r="H19" s="369"/>
      <c r="I19" s="369"/>
      <c r="J19" s="369"/>
      <c r="K19" s="369"/>
      <c r="L19" s="369"/>
      <c r="M19" s="369"/>
      <c r="N19" s="369"/>
      <c r="O19" s="369"/>
      <c r="P19" s="369"/>
      <c r="Q19" s="369"/>
      <c r="R19" s="369"/>
      <c r="S19" s="369"/>
      <c r="T19" s="369"/>
      <c r="U19" s="369"/>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79">
        <v>2020</v>
      </c>
      <c r="C21" s="379"/>
      <c r="D21" s="379"/>
      <c r="E21" s="379"/>
      <c r="F21" s="379"/>
      <c r="G21" s="379"/>
      <c r="H21" s="379"/>
      <c r="I21" s="379"/>
      <c r="J21" s="379"/>
      <c r="K21" s="379"/>
      <c r="L21" s="379"/>
      <c r="M21" s="379"/>
      <c r="N21" s="379"/>
      <c r="O21" s="379"/>
      <c r="P21" s="379"/>
      <c r="Q21" s="379"/>
      <c r="R21" s="379"/>
      <c r="S21" s="379"/>
      <c r="T21" s="379"/>
      <c r="U21" s="379"/>
    </row>
    <row r="22" spans="2:21" ht="25" customHeight="1" x14ac:dyDescent="0.3">
      <c r="B22" s="380" t="s">
        <v>28</v>
      </c>
      <c r="C22" s="380"/>
      <c r="D22" s="380"/>
      <c r="E22" s="380"/>
      <c r="F22" s="380"/>
      <c r="G22" s="380"/>
      <c r="H22" s="380"/>
      <c r="I22" s="380"/>
      <c r="J22" s="380"/>
      <c r="K22" s="380"/>
      <c r="L22" s="380"/>
      <c r="M22" s="380"/>
      <c r="N22" s="380"/>
      <c r="O22" s="380"/>
      <c r="P22" s="380"/>
      <c r="Q22" s="380"/>
      <c r="R22" s="380"/>
      <c r="S22" s="380"/>
      <c r="T22" s="380"/>
      <c r="U22" s="380"/>
    </row>
    <row r="23" spans="2:21" ht="60" customHeight="1" x14ac:dyDescent="0.3">
      <c r="B23" s="369" t="s">
        <v>391</v>
      </c>
      <c r="C23" s="369"/>
      <c r="D23" s="369"/>
      <c r="E23" s="369"/>
      <c r="F23" s="369"/>
      <c r="G23" s="369"/>
      <c r="H23" s="369"/>
      <c r="I23" s="369"/>
      <c r="J23" s="369"/>
      <c r="K23" s="369"/>
      <c r="L23" s="369"/>
      <c r="M23" s="369"/>
      <c r="N23" s="369"/>
      <c r="O23" s="369"/>
      <c r="P23" s="369"/>
      <c r="Q23" s="369"/>
      <c r="R23" s="369"/>
      <c r="S23" s="369"/>
      <c r="T23" s="369"/>
      <c r="U23" s="369"/>
    </row>
    <row r="24" spans="2:21" ht="60" customHeight="1" x14ac:dyDescent="0.3">
      <c r="B24" s="369" t="s">
        <v>393</v>
      </c>
      <c r="C24" s="369"/>
      <c r="D24" s="369"/>
      <c r="E24" s="369"/>
      <c r="F24" s="369"/>
      <c r="G24" s="369"/>
      <c r="H24" s="369"/>
      <c r="I24" s="369"/>
      <c r="J24" s="369"/>
      <c r="K24" s="369"/>
      <c r="L24" s="369"/>
      <c r="M24" s="369"/>
      <c r="N24" s="369"/>
      <c r="O24" s="369"/>
      <c r="P24" s="369"/>
      <c r="Q24" s="369"/>
      <c r="R24" s="369"/>
      <c r="S24" s="369"/>
      <c r="T24" s="369"/>
      <c r="U24" s="369"/>
    </row>
    <row r="25" spans="2:21" s="15" customFormat="1" ht="25" customHeight="1" x14ac:dyDescent="0.35">
      <c r="B25" s="374" t="s">
        <v>123</v>
      </c>
      <c r="C25" s="375"/>
      <c r="D25" s="375"/>
      <c r="E25" s="375"/>
      <c r="F25" s="375"/>
      <c r="G25" s="375"/>
      <c r="H25" s="375"/>
      <c r="I25" s="375"/>
      <c r="J25" s="375"/>
      <c r="K25" s="375"/>
      <c r="L25" s="375"/>
      <c r="M25" s="375"/>
      <c r="N25" s="375"/>
      <c r="O25" s="375"/>
      <c r="P25" s="375"/>
      <c r="Q25" s="375"/>
      <c r="R25" s="375"/>
      <c r="S25" s="375"/>
      <c r="T25" s="375"/>
      <c r="U25" s="375"/>
    </row>
    <row r="26" spans="2:21" ht="60" customHeight="1" x14ac:dyDescent="0.3">
      <c r="B26" s="378" t="s">
        <v>396</v>
      </c>
      <c r="C26" s="369"/>
      <c r="D26" s="369"/>
      <c r="E26" s="369"/>
      <c r="F26" s="369"/>
      <c r="G26" s="369"/>
      <c r="H26" s="369"/>
      <c r="I26" s="369"/>
      <c r="J26" s="369"/>
      <c r="K26" s="369"/>
      <c r="L26" s="369"/>
      <c r="M26" s="369"/>
      <c r="N26" s="369"/>
      <c r="O26" s="369"/>
      <c r="P26" s="369"/>
      <c r="Q26" s="369"/>
      <c r="R26" s="369"/>
      <c r="S26" s="369"/>
      <c r="T26" s="369"/>
      <c r="U26" s="369"/>
    </row>
    <row r="27" spans="2:21" ht="60" customHeight="1" x14ac:dyDescent="0.3">
      <c r="B27" s="369" t="s">
        <v>397</v>
      </c>
      <c r="C27" s="369"/>
      <c r="D27" s="369"/>
      <c r="E27" s="369"/>
      <c r="F27" s="369"/>
      <c r="G27" s="369"/>
      <c r="H27" s="369"/>
      <c r="I27" s="369"/>
      <c r="J27" s="369"/>
      <c r="K27" s="369"/>
      <c r="L27" s="369"/>
      <c r="M27" s="369"/>
      <c r="N27" s="369"/>
      <c r="O27" s="369"/>
      <c r="P27" s="369"/>
      <c r="Q27" s="369"/>
      <c r="R27" s="369"/>
      <c r="S27" s="369"/>
      <c r="T27" s="369"/>
      <c r="U27" s="369"/>
    </row>
    <row r="28" spans="2:21" ht="60" customHeight="1" x14ac:dyDescent="0.3">
      <c r="B28" s="369"/>
      <c r="C28" s="369"/>
      <c r="D28" s="369"/>
      <c r="E28" s="369"/>
      <c r="F28" s="369"/>
      <c r="G28" s="369"/>
      <c r="H28" s="369"/>
      <c r="I28" s="369"/>
      <c r="J28" s="369"/>
      <c r="K28" s="369"/>
      <c r="L28" s="369"/>
      <c r="M28" s="369"/>
      <c r="N28" s="369"/>
      <c r="O28" s="369"/>
      <c r="P28" s="369"/>
      <c r="Q28" s="369"/>
      <c r="R28" s="369"/>
      <c r="S28" s="369"/>
      <c r="T28" s="369"/>
      <c r="U28" s="369"/>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376">
        <v>2021</v>
      </c>
      <c r="C30" s="377"/>
      <c r="D30" s="377"/>
      <c r="E30" s="377"/>
      <c r="F30" s="377"/>
      <c r="G30" s="377"/>
      <c r="H30" s="377"/>
      <c r="I30" s="377"/>
      <c r="J30" s="377"/>
      <c r="K30" s="377"/>
      <c r="L30" s="377"/>
      <c r="M30" s="377"/>
      <c r="N30" s="377"/>
      <c r="O30" s="377"/>
      <c r="P30" s="377"/>
      <c r="Q30" s="377"/>
      <c r="R30" s="377"/>
      <c r="S30" s="377"/>
      <c r="T30" s="377"/>
      <c r="U30" s="377"/>
    </row>
    <row r="31" spans="2:21" ht="25" customHeight="1" x14ac:dyDescent="0.3">
      <c r="B31" s="372" t="s">
        <v>28</v>
      </c>
      <c r="C31" s="373"/>
      <c r="D31" s="373"/>
      <c r="E31" s="373"/>
      <c r="F31" s="373"/>
      <c r="G31" s="373"/>
      <c r="H31" s="373"/>
      <c r="I31" s="373"/>
      <c r="J31" s="373"/>
      <c r="K31" s="373"/>
      <c r="L31" s="373"/>
      <c r="M31" s="373"/>
      <c r="N31" s="373"/>
      <c r="O31" s="373"/>
      <c r="P31" s="373"/>
      <c r="Q31" s="373"/>
      <c r="R31" s="373"/>
      <c r="S31" s="373"/>
      <c r="T31" s="373"/>
      <c r="U31" s="373"/>
    </row>
    <row r="32" spans="2:21" ht="60" customHeight="1" x14ac:dyDescent="0.3">
      <c r="B32" s="369"/>
      <c r="C32" s="369"/>
      <c r="D32" s="369"/>
      <c r="E32" s="369"/>
      <c r="F32" s="369"/>
      <c r="G32" s="369"/>
      <c r="H32" s="369"/>
      <c r="I32" s="369"/>
      <c r="J32" s="369"/>
      <c r="K32" s="369"/>
      <c r="L32" s="369"/>
      <c r="M32" s="369"/>
      <c r="N32" s="369"/>
      <c r="O32" s="369"/>
      <c r="P32" s="369"/>
      <c r="Q32" s="369"/>
      <c r="R32" s="369"/>
      <c r="S32" s="369"/>
      <c r="T32" s="369"/>
      <c r="U32" s="369"/>
    </row>
    <row r="33" spans="2:21" ht="60" customHeight="1" x14ac:dyDescent="0.3">
      <c r="B33" s="369"/>
      <c r="C33" s="369"/>
      <c r="D33" s="369"/>
      <c r="E33" s="369"/>
      <c r="F33" s="369"/>
      <c r="G33" s="369"/>
      <c r="H33" s="369"/>
      <c r="I33" s="369"/>
      <c r="J33" s="369"/>
      <c r="K33" s="369"/>
      <c r="L33" s="369"/>
      <c r="M33" s="369"/>
      <c r="N33" s="369"/>
      <c r="O33" s="369"/>
      <c r="P33" s="369"/>
      <c r="Q33" s="369"/>
      <c r="R33" s="369"/>
      <c r="S33" s="369"/>
      <c r="T33" s="369"/>
      <c r="U33" s="369"/>
    </row>
    <row r="34" spans="2:21" s="15" customFormat="1" ht="25" customHeight="1" x14ac:dyDescent="0.35">
      <c r="B34" s="374" t="s">
        <v>123</v>
      </c>
      <c r="C34" s="375"/>
      <c r="D34" s="375"/>
      <c r="E34" s="375"/>
      <c r="F34" s="375"/>
      <c r="G34" s="375"/>
      <c r="H34" s="375"/>
      <c r="I34" s="375"/>
      <c r="J34" s="375"/>
      <c r="K34" s="375"/>
      <c r="L34" s="375"/>
      <c r="M34" s="375"/>
      <c r="N34" s="375"/>
      <c r="O34" s="375"/>
      <c r="P34" s="375"/>
      <c r="Q34" s="375"/>
      <c r="R34" s="375"/>
      <c r="S34" s="375"/>
      <c r="T34" s="375"/>
      <c r="U34" s="375"/>
    </row>
    <row r="35" spans="2:21" ht="60" customHeight="1" x14ac:dyDescent="0.3">
      <c r="B35" s="369"/>
      <c r="C35" s="369"/>
      <c r="D35" s="369"/>
      <c r="E35" s="369"/>
      <c r="F35" s="369"/>
      <c r="G35" s="369"/>
      <c r="H35" s="369"/>
      <c r="I35" s="369"/>
      <c r="J35" s="369"/>
      <c r="K35" s="369"/>
      <c r="L35" s="369"/>
      <c r="M35" s="369"/>
      <c r="N35" s="369"/>
      <c r="O35" s="369"/>
      <c r="P35" s="369"/>
      <c r="Q35" s="369"/>
      <c r="R35" s="369"/>
      <c r="S35" s="369"/>
      <c r="T35" s="369"/>
      <c r="U35" s="369"/>
    </row>
    <row r="36" spans="2:21" ht="60" customHeight="1" x14ac:dyDescent="0.3">
      <c r="B36" s="369"/>
      <c r="C36" s="369"/>
      <c r="D36" s="369"/>
      <c r="E36" s="369"/>
      <c r="F36" s="369"/>
      <c r="G36" s="369"/>
      <c r="H36" s="369"/>
      <c r="I36" s="369"/>
      <c r="J36" s="369"/>
      <c r="K36" s="369"/>
      <c r="L36" s="369"/>
      <c r="M36" s="369"/>
      <c r="N36" s="369"/>
      <c r="O36" s="369"/>
      <c r="P36" s="369"/>
      <c r="Q36" s="369"/>
      <c r="R36" s="369"/>
      <c r="S36" s="369"/>
      <c r="T36" s="369"/>
      <c r="U36" s="369"/>
    </row>
    <row r="37" spans="2:21" ht="60" customHeight="1" x14ac:dyDescent="0.3">
      <c r="B37" s="369"/>
      <c r="C37" s="369"/>
      <c r="D37" s="369"/>
      <c r="E37" s="369"/>
      <c r="F37" s="369"/>
      <c r="G37" s="369"/>
      <c r="H37" s="369"/>
      <c r="I37" s="369"/>
      <c r="J37" s="369"/>
      <c r="K37" s="369"/>
      <c r="L37" s="369"/>
      <c r="M37" s="369"/>
      <c r="N37" s="369"/>
      <c r="O37" s="369"/>
      <c r="P37" s="369"/>
      <c r="Q37" s="369"/>
      <c r="R37" s="369"/>
      <c r="S37" s="369"/>
      <c r="T37" s="369"/>
      <c r="U37" s="369"/>
    </row>
    <row r="39" spans="2:21" x14ac:dyDescent="0.3">
      <c r="B39" s="370">
        <v>2022</v>
      </c>
      <c r="C39" s="371"/>
      <c r="D39" s="371"/>
      <c r="E39" s="371"/>
      <c r="F39" s="371"/>
      <c r="G39" s="371"/>
      <c r="H39" s="371"/>
      <c r="I39" s="371"/>
      <c r="J39" s="371"/>
      <c r="K39" s="371"/>
      <c r="L39" s="371"/>
      <c r="M39" s="371"/>
      <c r="N39" s="371"/>
      <c r="O39" s="371"/>
      <c r="P39" s="371"/>
      <c r="Q39" s="371"/>
      <c r="R39" s="371"/>
      <c r="S39" s="371"/>
      <c r="T39" s="371"/>
      <c r="U39" s="371"/>
    </row>
    <row r="40" spans="2:21" ht="19.5" x14ac:dyDescent="0.3">
      <c r="B40" s="372" t="s">
        <v>28</v>
      </c>
      <c r="C40" s="373"/>
      <c r="D40" s="373"/>
      <c r="E40" s="373"/>
      <c r="F40" s="373"/>
      <c r="G40" s="373"/>
      <c r="H40" s="373"/>
      <c r="I40" s="373"/>
      <c r="J40" s="373"/>
      <c r="K40" s="373"/>
      <c r="L40" s="373"/>
      <c r="M40" s="373"/>
      <c r="N40" s="373"/>
      <c r="O40" s="373"/>
      <c r="P40" s="373"/>
      <c r="Q40" s="373"/>
      <c r="R40" s="373"/>
      <c r="S40" s="373"/>
      <c r="T40" s="373"/>
      <c r="U40" s="373"/>
    </row>
    <row r="41" spans="2:21" ht="60.75" customHeight="1" x14ac:dyDescent="0.3">
      <c r="B41" s="369"/>
      <c r="C41" s="369"/>
      <c r="D41" s="369"/>
      <c r="E41" s="369"/>
      <c r="F41" s="369"/>
      <c r="G41" s="369"/>
      <c r="H41" s="369"/>
      <c r="I41" s="369"/>
      <c r="J41" s="369"/>
      <c r="K41" s="369"/>
      <c r="L41" s="369"/>
      <c r="M41" s="369"/>
      <c r="N41" s="369"/>
      <c r="O41" s="369"/>
      <c r="P41" s="369"/>
      <c r="Q41" s="369"/>
      <c r="R41" s="369"/>
      <c r="S41" s="369"/>
      <c r="T41" s="369"/>
      <c r="U41" s="369"/>
    </row>
    <row r="42" spans="2:21" ht="60" customHeight="1" x14ac:dyDescent="0.3">
      <c r="B42" s="369"/>
      <c r="C42" s="369"/>
      <c r="D42" s="369"/>
      <c r="E42" s="369"/>
      <c r="F42" s="369"/>
      <c r="G42" s="369"/>
      <c r="H42" s="369"/>
      <c r="I42" s="369"/>
      <c r="J42" s="369"/>
      <c r="K42" s="369"/>
      <c r="L42" s="369"/>
      <c r="M42" s="369"/>
      <c r="N42" s="369"/>
      <c r="O42" s="369"/>
      <c r="P42" s="369"/>
      <c r="Q42" s="369"/>
      <c r="R42" s="369"/>
      <c r="S42" s="369"/>
      <c r="T42" s="369"/>
      <c r="U42" s="369"/>
    </row>
    <row r="43" spans="2:21" ht="19.5" x14ac:dyDescent="0.3">
      <c r="B43" s="374" t="s">
        <v>123</v>
      </c>
      <c r="C43" s="375"/>
      <c r="D43" s="375"/>
      <c r="E43" s="375"/>
      <c r="F43" s="375"/>
      <c r="G43" s="375"/>
      <c r="H43" s="375"/>
      <c r="I43" s="375"/>
      <c r="J43" s="375"/>
      <c r="K43" s="375"/>
      <c r="L43" s="375"/>
      <c r="M43" s="375"/>
      <c r="N43" s="375"/>
      <c r="O43" s="375"/>
      <c r="P43" s="375"/>
      <c r="Q43" s="375"/>
      <c r="R43" s="375"/>
      <c r="S43" s="375"/>
      <c r="T43" s="375"/>
      <c r="U43" s="375"/>
    </row>
    <row r="44" spans="2:21" ht="45.75" customHeight="1" x14ac:dyDescent="0.3">
      <c r="B44" s="369"/>
      <c r="C44" s="369"/>
      <c r="D44" s="369"/>
      <c r="E44" s="369"/>
      <c r="F44" s="369"/>
      <c r="G44" s="369"/>
      <c r="H44" s="369"/>
      <c r="I44" s="369"/>
      <c r="J44" s="369"/>
      <c r="K44" s="369"/>
      <c r="L44" s="369"/>
      <c r="M44" s="369"/>
      <c r="N44" s="369"/>
      <c r="O44" s="369"/>
      <c r="P44" s="369"/>
      <c r="Q44" s="369"/>
      <c r="R44" s="369"/>
      <c r="S44" s="369"/>
      <c r="T44" s="369"/>
      <c r="U44" s="369"/>
    </row>
    <row r="45" spans="2:21" ht="48" customHeight="1" x14ac:dyDescent="0.3">
      <c r="B45" s="369"/>
      <c r="C45" s="369"/>
      <c r="D45" s="369"/>
      <c r="E45" s="369"/>
      <c r="F45" s="369"/>
      <c r="G45" s="369"/>
      <c r="H45" s="369"/>
      <c r="I45" s="369"/>
      <c r="J45" s="369"/>
      <c r="K45" s="369"/>
      <c r="L45" s="369"/>
      <c r="M45" s="369"/>
      <c r="N45" s="369"/>
      <c r="O45" s="369"/>
      <c r="P45" s="369"/>
      <c r="Q45" s="369"/>
      <c r="R45" s="369"/>
      <c r="S45" s="369"/>
      <c r="T45" s="369"/>
      <c r="U45" s="369"/>
    </row>
    <row r="46" spans="2:21" ht="56.25" customHeight="1" x14ac:dyDescent="0.3">
      <c r="B46" s="369"/>
      <c r="C46" s="369"/>
      <c r="D46" s="369"/>
      <c r="E46" s="369"/>
      <c r="F46" s="369"/>
      <c r="G46" s="369"/>
      <c r="H46" s="369"/>
      <c r="I46" s="369"/>
      <c r="J46" s="369"/>
      <c r="K46" s="369"/>
      <c r="L46" s="369"/>
      <c r="M46" s="369"/>
      <c r="N46" s="369"/>
      <c r="O46" s="369"/>
      <c r="P46" s="369"/>
      <c r="Q46" s="369"/>
      <c r="R46" s="369"/>
      <c r="S46" s="369"/>
      <c r="T46" s="369"/>
      <c r="U46" s="369"/>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10" zoomScale="70" zoomScaleNormal="70" workbookViewId="0">
      <selection activeCell="B17" sqref="B17:U17"/>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45" ht="6" customHeight="1" x14ac:dyDescent="0.3"/>
    <row r="2" spans="2:45" ht="22.5" customHeight="1" x14ac:dyDescent="0.3">
      <c r="B2" s="390" t="s">
        <v>127</v>
      </c>
      <c r="C2" s="389" t="s">
        <v>176</v>
      </c>
      <c r="D2" s="389"/>
      <c r="E2" s="389"/>
      <c r="F2" s="389"/>
      <c r="G2" s="2"/>
      <c r="H2" s="387" t="s">
        <v>177</v>
      </c>
      <c r="I2" s="387"/>
      <c r="J2" s="387"/>
      <c r="K2" s="387"/>
      <c r="L2" s="3"/>
      <c r="M2" s="388" t="s">
        <v>178</v>
      </c>
      <c r="N2" s="388"/>
      <c r="O2" s="388"/>
      <c r="P2" s="388"/>
      <c r="Q2" s="111"/>
      <c r="R2" s="396" t="s">
        <v>179</v>
      </c>
      <c r="S2" s="396"/>
      <c r="T2" s="396"/>
      <c r="U2" s="396"/>
      <c r="V2" s="38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35">
      <c r="B3" s="391"/>
      <c r="C3" s="4">
        <v>1</v>
      </c>
      <c r="D3" s="4">
        <v>2</v>
      </c>
      <c r="E3" s="5">
        <v>3</v>
      </c>
      <c r="F3" s="6">
        <v>4</v>
      </c>
      <c r="G3" s="394"/>
      <c r="H3" s="4">
        <v>1</v>
      </c>
      <c r="I3" s="4">
        <v>2</v>
      </c>
      <c r="J3" s="5">
        <v>3</v>
      </c>
      <c r="K3" s="6">
        <v>4</v>
      </c>
      <c r="L3" s="392"/>
      <c r="M3" s="4">
        <v>1</v>
      </c>
      <c r="N3" s="4">
        <v>2</v>
      </c>
      <c r="O3" s="5">
        <v>3</v>
      </c>
      <c r="P3" s="6">
        <v>4</v>
      </c>
      <c r="Q3" s="112"/>
      <c r="R3" s="4">
        <v>1</v>
      </c>
      <c r="S3" s="4">
        <v>2</v>
      </c>
      <c r="T3" s="5">
        <v>3</v>
      </c>
      <c r="U3" s="6">
        <v>4</v>
      </c>
      <c r="V3" s="386"/>
      <c r="W3" s="17"/>
      <c r="X3" s="17"/>
      <c r="Y3" s="17"/>
      <c r="Z3" s="17"/>
      <c r="AA3" s="17"/>
      <c r="AB3" s="17"/>
      <c r="AC3" s="17"/>
      <c r="AD3" s="17"/>
      <c r="AE3" s="17"/>
      <c r="AF3" s="17"/>
      <c r="AG3" s="17"/>
      <c r="AH3" s="17"/>
      <c r="AI3" s="17"/>
      <c r="AJ3" s="17"/>
      <c r="AK3" s="17"/>
      <c r="AL3" s="17"/>
      <c r="AM3" s="17"/>
      <c r="AN3" s="17"/>
      <c r="AO3" s="17"/>
      <c r="AP3" s="17"/>
      <c r="AQ3" s="17"/>
      <c r="AR3" s="17"/>
      <c r="AS3" s="17"/>
    </row>
    <row r="4" spans="2:45" ht="38.15" customHeight="1" thickTop="1" thickBot="1" x14ac:dyDescent="0.35">
      <c r="B4" s="87" t="s">
        <v>128</v>
      </c>
      <c r="C4" s="85">
        <f>Autoevaluación!R55/SUM(Autoevaluación!R55:R58)</f>
        <v>0</v>
      </c>
      <c r="D4" s="8">
        <f>Autoevaluación!R56/SUM(Autoevaluación!R55:R58)</f>
        <v>0.2</v>
      </c>
      <c r="E4" s="8">
        <f>Autoevaluación!R57/SUM(Autoevaluación!R55:R58)</f>
        <v>0.6</v>
      </c>
      <c r="F4" s="8">
        <f>Autoevaluación!R58/SUM(Autoevaluación!R55:R58)</f>
        <v>0.2</v>
      </c>
      <c r="G4" s="395"/>
      <c r="H4" s="8">
        <f>Autoevaluación!S55/SUM(Autoevaluación!S55:S59)</f>
        <v>0.4</v>
      </c>
      <c r="I4" s="8">
        <f>Autoevaluación!S56/SUM(Autoevaluación!S55:S58)</f>
        <v>0.4</v>
      </c>
      <c r="J4" s="8">
        <f>Autoevaluación!S57/SUM(Autoevaluación!S55:S58)</f>
        <v>0.2</v>
      </c>
      <c r="K4" s="8">
        <f>Autoevaluación!S58/SUM(Autoevaluación!S55:S58)</f>
        <v>0</v>
      </c>
      <c r="L4" s="393"/>
      <c r="M4" s="8">
        <f>Autoevaluación!T55/SUM(Autoevaluación!T55:T58)</f>
        <v>0.2</v>
      </c>
      <c r="N4" s="8">
        <f>Autoevaluación!T56/SUM(Autoevaluación!T55:T58)</f>
        <v>0.4</v>
      </c>
      <c r="O4" s="8">
        <f>Autoevaluación!T57/SUM(Autoevaluación!T55:T58)</f>
        <v>0.2</v>
      </c>
      <c r="P4" s="8">
        <f>Autoevaluación!T58/SUM(Autoevaluación!T55:T58)</f>
        <v>0.2</v>
      </c>
      <c r="Q4" s="107"/>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5" customHeight="1" thickTop="1" thickBot="1" x14ac:dyDescent="0.35">
      <c r="B5" s="87" t="s">
        <v>129</v>
      </c>
      <c r="C5" s="85">
        <f>Autoevaluación!R62/SUM(Autoevaluación!R62:R65)</f>
        <v>0</v>
      </c>
      <c r="D5" s="8">
        <f>Autoevaluación!R63/SUM(Autoevaluación!R62:R65)</f>
        <v>0</v>
      </c>
      <c r="E5" s="8">
        <f>Autoevaluación!R64/SUM(Autoevaluación!R62:R65)</f>
        <v>1</v>
      </c>
      <c r="F5" s="8">
        <f>Autoevaluación!R65/SUM(Autoevaluación!R62:R65)</f>
        <v>0</v>
      </c>
      <c r="G5" s="395"/>
      <c r="H5" s="8">
        <f>Autoevaluación!S62/SUM(Autoevaluación!S62:S65)</f>
        <v>0.5</v>
      </c>
      <c r="I5" s="8">
        <f>Autoevaluación!S63/SUM(Autoevaluación!S62:S65)</f>
        <v>0.25</v>
      </c>
      <c r="J5" s="8">
        <f>Autoevaluación!S64/SUM(Autoevaluación!S62:S65)</f>
        <v>0.25</v>
      </c>
      <c r="K5" s="8">
        <f>Autoevaluación!S65/SUM(Autoevaluación!S62:S65)</f>
        <v>0</v>
      </c>
      <c r="L5" s="393"/>
      <c r="M5" s="8">
        <f>Autoevaluación!T62/SUM(Autoevaluación!T62:T65)</f>
        <v>0.5</v>
      </c>
      <c r="N5" s="8">
        <f>Autoevaluación!T63/SUM(Autoevaluación!T62:T65)</f>
        <v>0.25</v>
      </c>
      <c r="O5" s="8">
        <f>Autoevaluación!T64/SUM(Autoevaluación!T62:T65)</f>
        <v>0.25</v>
      </c>
      <c r="P5" s="8">
        <f>Autoevaluación!T65/SUM(Autoevaluación!T62:T65)</f>
        <v>0</v>
      </c>
      <c r="Q5" s="107"/>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5" customHeight="1" thickTop="1" thickBot="1" x14ac:dyDescent="0.35">
      <c r="B6" s="87" t="s">
        <v>130</v>
      </c>
      <c r="C6" s="85">
        <f>Autoevaluación!R68/SUM(Autoevaluación!R68:R71)</f>
        <v>0</v>
      </c>
      <c r="D6" s="8">
        <f>Autoevaluación!R69/SUM(Autoevaluación!R68:R71)</f>
        <v>0.25</v>
      </c>
      <c r="E6" s="8">
        <f>Autoevaluación!R70/SUM(Autoevaluación!R68:R71)</f>
        <v>0.5</v>
      </c>
      <c r="F6" s="8">
        <f>Autoevaluación!R71/SUM(Autoevaluación!R68:R71)</f>
        <v>0.25</v>
      </c>
      <c r="G6" s="395"/>
      <c r="H6" s="8">
        <f>Autoevaluación!S68/SUM(Autoevaluación!S68:S71)</f>
        <v>0</v>
      </c>
      <c r="I6" s="8">
        <f>Autoevaluación!S69/SUM(Autoevaluación!S68:S71)</f>
        <v>1</v>
      </c>
      <c r="J6" s="8">
        <f>Autoevaluación!S70/SUM(Autoevaluación!S68:S71)</f>
        <v>0</v>
      </c>
      <c r="K6" s="8">
        <f>Autoevaluación!S71/SUM(Autoevaluación!S68:S71)</f>
        <v>0</v>
      </c>
      <c r="L6" s="393"/>
      <c r="M6" s="8">
        <f>Autoevaluación!T68/SUM(Autoevaluación!T68:T71)</f>
        <v>0</v>
      </c>
      <c r="N6" s="8">
        <f>Autoevaluación!T69/SUM(Autoevaluación!T68:T71)</f>
        <v>0.75</v>
      </c>
      <c r="O6" s="8">
        <f>Autoevaluación!T70/SUM(Autoevaluación!T68:T71)</f>
        <v>0.25</v>
      </c>
      <c r="P6" s="8">
        <f>Autoevaluación!T71/SUM(Autoevaluación!T68:T71)</f>
        <v>0</v>
      </c>
      <c r="Q6" s="107"/>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5" customHeight="1" thickTop="1" thickBot="1" x14ac:dyDescent="0.35">
      <c r="B7" s="87" t="s">
        <v>131</v>
      </c>
      <c r="C7" s="85">
        <f>Autoevaluación!R74/SUM(Autoevaluación!R74:R77)</f>
        <v>0.16666666666666666</v>
      </c>
      <c r="D7" s="8">
        <f>Autoevaluación!R75/SUM(Autoevaluación!R74:R77)</f>
        <v>0.33333333333333331</v>
      </c>
      <c r="E7" s="8">
        <f>Autoevaluación!R76/SUM(Autoevaluación!R74:R77)</f>
        <v>0.33333333333333331</v>
      </c>
      <c r="F7" s="8">
        <f>Autoevaluación!R77/SUM(Autoevaluación!R74:R77)</f>
        <v>0.16666666666666666</v>
      </c>
      <c r="G7" s="395"/>
      <c r="H7" s="8">
        <f>Autoevaluación!S74/SUM(Autoevaluación!S74:S77)</f>
        <v>0.5</v>
      </c>
      <c r="I7" s="8">
        <f>Autoevaluación!S75/SUM(Autoevaluación!S74:S77)</f>
        <v>0.16666666666666666</v>
      </c>
      <c r="J7" s="8">
        <f>Autoevaluación!S76/SUM(Autoevaluación!S74:S77)</f>
        <v>0.33333333333333331</v>
      </c>
      <c r="K7" s="8">
        <f>Autoevaluación!S77/SUM(Autoevaluación!S74:S77)</f>
        <v>0</v>
      </c>
      <c r="L7" s="393"/>
      <c r="M7" s="8">
        <f>Autoevaluación!T74/SUM(Autoevaluación!T74:T77)</f>
        <v>0.5</v>
      </c>
      <c r="N7" s="8">
        <f>Autoevaluación!T75/SUM(Autoevaluación!T74:T77)</f>
        <v>0.16666666666666666</v>
      </c>
      <c r="O7" s="8">
        <f>Autoevaluación!T76/SUM(Autoevaluación!T74:T77)</f>
        <v>0.33333333333333331</v>
      </c>
      <c r="P7" s="8">
        <f>Autoevaluación!T77/SUM(Autoevaluación!T74:T77)</f>
        <v>0</v>
      </c>
      <c r="Q7" s="107"/>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5" customHeight="1" thickTop="1" x14ac:dyDescent="0.3">
      <c r="B8" s="88"/>
      <c r="C8" s="8"/>
      <c r="D8" s="8"/>
      <c r="E8" s="8"/>
      <c r="F8" s="8"/>
      <c r="G8" s="395"/>
      <c r="H8" s="8"/>
      <c r="I8" s="8"/>
      <c r="J8" s="8"/>
      <c r="K8" s="8"/>
      <c r="L8" s="393"/>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5" customHeight="1" x14ac:dyDescent="0.3">
      <c r="B9" s="7"/>
      <c r="C9" s="8"/>
      <c r="D9" s="8"/>
      <c r="E9" s="8"/>
      <c r="F9" s="8"/>
      <c r="G9" s="395"/>
      <c r="H9" s="8"/>
      <c r="I9" s="8"/>
      <c r="J9" s="8"/>
      <c r="K9" s="8"/>
      <c r="L9" s="393"/>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5" customHeight="1" x14ac:dyDescent="0.3">
      <c r="B10" s="16" t="s">
        <v>132</v>
      </c>
      <c r="C10" s="13">
        <f>AVERAGE(C4:C9)</f>
        <v>4.1666666666666664E-2</v>
      </c>
      <c r="D10" s="13">
        <f>AVERAGE(D4:D9)</f>
        <v>0.19583333333333333</v>
      </c>
      <c r="E10" s="13">
        <f>AVERAGE(E4:E9)</f>
        <v>0.60833333333333339</v>
      </c>
      <c r="F10" s="13">
        <f>AVERAGE(F4:F9)</f>
        <v>0.15416666666666667</v>
      </c>
      <c r="G10" s="10"/>
      <c r="H10" s="13">
        <f>AVERAGE(H4:H9)</f>
        <v>0.35</v>
      </c>
      <c r="I10" s="13">
        <f>AVERAGE(I4:I9)</f>
        <v>0.45416666666666666</v>
      </c>
      <c r="J10" s="13">
        <f>AVERAGE(J4:J9)</f>
        <v>0.19583333333333333</v>
      </c>
      <c r="K10" s="13">
        <f>AVERAGE(K4:K9)</f>
        <v>0</v>
      </c>
      <c r="L10" s="10"/>
      <c r="M10" s="13">
        <f>AVERAGE(M4:M9)</f>
        <v>0.3</v>
      </c>
      <c r="N10" s="13">
        <f>AVERAGE(N4:N9)</f>
        <v>0.39166666666666666</v>
      </c>
      <c r="O10" s="13">
        <f>AVERAGE(O4:O9)</f>
        <v>0.2583333333333333</v>
      </c>
      <c r="P10" s="13">
        <f>AVERAGE(P4:P9)</f>
        <v>0.05</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2" customHeight="1" x14ac:dyDescent="0.3">
      <c r="B12" s="389" t="s">
        <v>176</v>
      </c>
      <c r="C12" s="389"/>
      <c r="D12" s="389"/>
      <c r="E12" s="389"/>
      <c r="F12" s="389"/>
      <c r="G12" s="389"/>
      <c r="H12" s="389"/>
      <c r="I12" s="389"/>
      <c r="J12" s="389"/>
      <c r="K12" s="389"/>
      <c r="L12" s="389"/>
      <c r="M12" s="389"/>
      <c r="N12" s="389"/>
      <c r="O12" s="389"/>
      <c r="P12" s="389"/>
      <c r="Q12" s="389"/>
      <c r="R12" s="389"/>
      <c r="S12" s="389"/>
      <c r="T12" s="389"/>
      <c r="U12" s="38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5" customHeight="1" x14ac:dyDescent="0.3">
      <c r="B13" s="402" t="s">
        <v>28</v>
      </c>
      <c r="C13" s="402"/>
      <c r="D13" s="402"/>
      <c r="E13" s="402"/>
      <c r="F13" s="402"/>
      <c r="G13" s="402"/>
      <c r="H13" s="402"/>
      <c r="I13" s="402"/>
      <c r="J13" s="402"/>
      <c r="K13" s="402"/>
      <c r="L13" s="402"/>
      <c r="M13" s="402"/>
      <c r="N13" s="402"/>
      <c r="O13" s="402"/>
      <c r="P13" s="402"/>
      <c r="Q13" s="402"/>
      <c r="R13" s="402"/>
      <c r="S13" s="402"/>
      <c r="T13" s="402"/>
      <c r="U13" s="402"/>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3">
      <c r="B14" s="369" t="s">
        <v>269</v>
      </c>
      <c r="C14" s="369"/>
      <c r="D14" s="369"/>
      <c r="E14" s="369"/>
      <c r="F14" s="369"/>
      <c r="G14" s="369"/>
      <c r="H14" s="369"/>
      <c r="I14" s="369"/>
      <c r="J14" s="369"/>
      <c r="K14" s="369"/>
      <c r="L14" s="369"/>
      <c r="M14" s="369"/>
      <c r="N14" s="369"/>
      <c r="O14" s="369"/>
      <c r="P14" s="369"/>
      <c r="Q14" s="369"/>
      <c r="R14" s="369"/>
      <c r="S14" s="369"/>
      <c r="T14" s="369"/>
      <c r="U14" s="36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3">
      <c r="B15" s="369" t="s">
        <v>270</v>
      </c>
      <c r="C15" s="369"/>
      <c r="D15" s="369"/>
      <c r="E15" s="369"/>
      <c r="F15" s="369"/>
      <c r="G15" s="369"/>
      <c r="H15" s="369"/>
      <c r="I15" s="369"/>
      <c r="J15" s="369"/>
      <c r="K15" s="369"/>
      <c r="L15" s="369"/>
      <c r="M15" s="369"/>
      <c r="N15" s="369"/>
      <c r="O15" s="369"/>
      <c r="P15" s="369"/>
      <c r="Q15" s="369"/>
      <c r="R15" s="369"/>
      <c r="S15" s="369"/>
      <c r="T15" s="369"/>
      <c r="U15" s="36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5" customHeight="1" x14ac:dyDescent="0.35">
      <c r="B16" s="400" t="s">
        <v>123</v>
      </c>
      <c r="C16" s="400"/>
      <c r="D16" s="400"/>
      <c r="E16" s="400"/>
      <c r="F16" s="400"/>
      <c r="G16" s="400"/>
      <c r="H16" s="400"/>
      <c r="I16" s="400"/>
      <c r="J16" s="400"/>
      <c r="K16" s="400"/>
      <c r="L16" s="400"/>
      <c r="M16" s="400"/>
      <c r="N16" s="400"/>
      <c r="O16" s="400"/>
      <c r="P16" s="400"/>
      <c r="Q16" s="400"/>
      <c r="R16" s="400"/>
      <c r="S16" s="400"/>
      <c r="T16" s="400"/>
      <c r="U16" s="400"/>
    </row>
    <row r="17" spans="2:21" ht="60" customHeight="1" x14ac:dyDescent="0.3">
      <c r="B17" s="369" t="s">
        <v>271</v>
      </c>
      <c r="C17" s="369"/>
      <c r="D17" s="369"/>
      <c r="E17" s="369"/>
      <c r="F17" s="369"/>
      <c r="G17" s="369"/>
      <c r="H17" s="369"/>
      <c r="I17" s="369"/>
      <c r="J17" s="369"/>
      <c r="K17" s="369"/>
      <c r="L17" s="369"/>
      <c r="M17" s="369"/>
      <c r="N17" s="369"/>
      <c r="O17" s="369"/>
      <c r="P17" s="369"/>
      <c r="Q17" s="369"/>
      <c r="R17" s="369"/>
      <c r="S17" s="369"/>
      <c r="T17" s="369"/>
      <c r="U17" s="369"/>
    </row>
    <row r="18" spans="2:21" ht="60" customHeight="1" x14ac:dyDescent="0.3">
      <c r="B18" s="369" t="s">
        <v>272</v>
      </c>
      <c r="C18" s="369"/>
      <c r="D18" s="369"/>
      <c r="E18" s="369"/>
      <c r="F18" s="369"/>
      <c r="G18" s="369"/>
      <c r="H18" s="369"/>
      <c r="I18" s="369"/>
      <c r="J18" s="369"/>
      <c r="K18" s="369"/>
      <c r="L18" s="369"/>
      <c r="M18" s="369"/>
      <c r="N18" s="369"/>
      <c r="O18" s="369"/>
      <c r="P18" s="369"/>
      <c r="Q18" s="369"/>
      <c r="R18" s="369"/>
      <c r="S18" s="369"/>
      <c r="T18" s="369"/>
      <c r="U18" s="369"/>
    </row>
    <row r="19" spans="2:21" ht="60" customHeight="1" x14ac:dyDescent="0.3">
      <c r="B19" s="369" t="s">
        <v>273</v>
      </c>
      <c r="C19" s="369"/>
      <c r="D19" s="369"/>
      <c r="E19" s="369"/>
      <c r="F19" s="369"/>
      <c r="G19" s="369"/>
      <c r="H19" s="369"/>
      <c r="I19" s="369"/>
      <c r="J19" s="369"/>
      <c r="K19" s="369"/>
      <c r="L19" s="369"/>
      <c r="M19" s="369"/>
      <c r="N19" s="369"/>
      <c r="O19" s="369"/>
      <c r="P19" s="369"/>
      <c r="Q19" s="369"/>
      <c r="R19" s="369"/>
      <c r="S19" s="369"/>
      <c r="T19" s="369"/>
      <c r="U19" s="369"/>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79" t="s">
        <v>177</v>
      </c>
      <c r="C21" s="379"/>
      <c r="D21" s="379"/>
      <c r="E21" s="379"/>
      <c r="F21" s="379"/>
      <c r="G21" s="379"/>
      <c r="H21" s="379"/>
      <c r="I21" s="379"/>
      <c r="J21" s="379"/>
      <c r="K21" s="379"/>
      <c r="L21" s="379"/>
      <c r="M21" s="379"/>
      <c r="N21" s="379"/>
      <c r="O21" s="379"/>
      <c r="P21" s="379"/>
      <c r="Q21" s="379"/>
      <c r="R21" s="379"/>
      <c r="S21" s="379"/>
      <c r="T21" s="379"/>
      <c r="U21" s="379"/>
    </row>
    <row r="22" spans="2:21" ht="25" customHeight="1" x14ac:dyDescent="0.3">
      <c r="B22" s="380" t="s">
        <v>28</v>
      </c>
      <c r="C22" s="380"/>
      <c r="D22" s="380"/>
      <c r="E22" s="380"/>
      <c r="F22" s="380"/>
      <c r="G22" s="380"/>
      <c r="H22" s="380"/>
      <c r="I22" s="380"/>
      <c r="J22" s="380"/>
      <c r="K22" s="380"/>
      <c r="L22" s="380"/>
      <c r="M22" s="380"/>
      <c r="N22" s="380"/>
      <c r="O22" s="380"/>
      <c r="P22" s="380"/>
      <c r="Q22" s="380"/>
      <c r="R22" s="380"/>
      <c r="S22" s="380"/>
      <c r="T22" s="380"/>
      <c r="U22" s="380"/>
    </row>
    <row r="23" spans="2:21" ht="60" customHeight="1" x14ac:dyDescent="0.3">
      <c r="B23" s="397"/>
      <c r="C23" s="397"/>
      <c r="D23" s="397"/>
      <c r="E23" s="397"/>
      <c r="F23" s="397"/>
      <c r="G23" s="397"/>
      <c r="H23" s="397"/>
      <c r="I23" s="397"/>
      <c r="J23" s="397"/>
      <c r="K23" s="397"/>
      <c r="L23" s="397"/>
      <c r="M23" s="397"/>
      <c r="N23" s="397"/>
      <c r="O23" s="397"/>
      <c r="P23" s="397"/>
      <c r="Q23" s="397"/>
      <c r="R23" s="397"/>
      <c r="S23" s="397"/>
      <c r="T23" s="397"/>
      <c r="U23" s="397"/>
    </row>
    <row r="24" spans="2:21" ht="60" customHeight="1" x14ac:dyDescent="0.3">
      <c r="B24" s="397"/>
      <c r="C24" s="397"/>
      <c r="D24" s="397"/>
      <c r="E24" s="397"/>
      <c r="F24" s="397"/>
      <c r="G24" s="397"/>
      <c r="H24" s="397"/>
      <c r="I24" s="397"/>
      <c r="J24" s="397"/>
      <c r="K24" s="397"/>
      <c r="L24" s="397"/>
      <c r="M24" s="397"/>
      <c r="N24" s="397"/>
      <c r="O24" s="397"/>
      <c r="P24" s="397"/>
      <c r="Q24" s="397"/>
      <c r="R24" s="397"/>
      <c r="S24" s="397"/>
      <c r="T24" s="397"/>
      <c r="U24" s="397"/>
    </row>
    <row r="25" spans="2:21" s="15" customFormat="1" ht="25" customHeight="1" x14ac:dyDescent="0.35">
      <c r="B25" s="400" t="s">
        <v>123</v>
      </c>
      <c r="C25" s="400"/>
      <c r="D25" s="400"/>
      <c r="E25" s="400"/>
      <c r="F25" s="400"/>
      <c r="G25" s="400"/>
      <c r="H25" s="400"/>
      <c r="I25" s="400"/>
      <c r="J25" s="400"/>
      <c r="K25" s="400"/>
      <c r="L25" s="400"/>
      <c r="M25" s="400"/>
      <c r="N25" s="400"/>
      <c r="O25" s="400"/>
      <c r="P25" s="400"/>
      <c r="Q25" s="400"/>
      <c r="R25" s="400"/>
      <c r="S25" s="400"/>
      <c r="T25" s="400"/>
      <c r="U25" s="400"/>
    </row>
    <row r="26" spans="2:21" ht="60" customHeight="1" x14ac:dyDescent="0.3">
      <c r="B26" s="397"/>
      <c r="C26" s="397"/>
      <c r="D26" s="397"/>
      <c r="E26" s="397"/>
      <c r="F26" s="397"/>
      <c r="G26" s="397"/>
      <c r="H26" s="397"/>
      <c r="I26" s="397"/>
      <c r="J26" s="397"/>
      <c r="K26" s="397"/>
      <c r="L26" s="397"/>
      <c r="M26" s="397"/>
      <c r="N26" s="397"/>
      <c r="O26" s="397"/>
      <c r="P26" s="397"/>
      <c r="Q26" s="397"/>
      <c r="R26" s="397"/>
      <c r="S26" s="397"/>
      <c r="T26" s="397"/>
      <c r="U26" s="397"/>
    </row>
    <row r="27" spans="2:21" ht="60" customHeight="1" x14ac:dyDescent="0.3">
      <c r="B27" s="397"/>
      <c r="C27" s="397"/>
      <c r="D27" s="397"/>
      <c r="E27" s="397"/>
      <c r="F27" s="397"/>
      <c r="G27" s="397"/>
      <c r="H27" s="397"/>
      <c r="I27" s="397"/>
      <c r="J27" s="397"/>
      <c r="K27" s="397"/>
      <c r="L27" s="397"/>
      <c r="M27" s="397"/>
      <c r="N27" s="397"/>
      <c r="O27" s="397"/>
      <c r="P27" s="397"/>
      <c r="Q27" s="397"/>
      <c r="R27" s="397"/>
      <c r="S27" s="397"/>
      <c r="T27" s="397"/>
      <c r="U27" s="397"/>
    </row>
    <row r="28" spans="2:21" ht="60" customHeight="1" x14ac:dyDescent="0.3">
      <c r="B28" s="397"/>
      <c r="C28" s="397"/>
      <c r="D28" s="397"/>
      <c r="E28" s="397"/>
      <c r="F28" s="397"/>
      <c r="G28" s="397"/>
      <c r="H28" s="397"/>
      <c r="I28" s="397"/>
      <c r="J28" s="397"/>
      <c r="K28" s="397"/>
      <c r="L28" s="397"/>
      <c r="M28" s="397"/>
      <c r="N28" s="397"/>
      <c r="O28" s="397"/>
      <c r="P28" s="397"/>
      <c r="Q28" s="397"/>
      <c r="R28" s="397"/>
      <c r="S28" s="397"/>
      <c r="T28" s="397"/>
      <c r="U28" s="397"/>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401" t="s">
        <v>178</v>
      </c>
      <c r="C30" s="401"/>
      <c r="D30" s="401"/>
      <c r="E30" s="401"/>
      <c r="F30" s="401"/>
      <c r="G30" s="401"/>
      <c r="H30" s="401"/>
      <c r="I30" s="401"/>
      <c r="J30" s="401"/>
      <c r="K30" s="401"/>
      <c r="L30" s="401"/>
      <c r="M30" s="401"/>
      <c r="N30" s="401"/>
      <c r="O30" s="401"/>
      <c r="P30" s="401"/>
      <c r="Q30" s="401"/>
      <c r="R30" s="401"/>
      <c r="S30" s="401"/>
      <c r="T30" s="401"/>
      <c r="U30" s="401"/>
    </row>
    <row r="31" spans="2:21" ht="25" customHeight="1" x14ac:dyDescent="0.3">
      <c r="B31" s="398" t="s">
        <v>28</v>
      </c>
      <c r="C31" s="399"/>
      <c r="D31" s="399"/>
      <c r="E31" s="399"/>
      <c r="F31" s="399"/>
      <c r="G31" s="399"/>
      <c r="H31" s="399"/>
      <c r="I31" s="399"/>
      <c r="J31" s="399"/>
      <c r="K31" s="399"/>
      <c r="L31" s="399"/>
      <c r="M31" s="399"/>
      <c r="N31" s="399"/>
      <c r="O31" s="399"/>
      <c r="P31" s="399"/>
      <c r="Q31" s="399"/>
      <c r="R31" s="399"/>
      <c r="S31" s="399"/>
      <c r="T31" s="399"/>
      <c r="U31" s="399"/>
    </row>
    <row r="32" spans="2:21" ht="60" customHeight="1" x14ac:dyDescent="0.3">
      <c r="B32" s="397"/>
      <c r="C32" s="397"/>
      <c r="D32" s="397"/>
      <c r="E32" s="397"/>
      <c r="F32" s="397"/>
      <c r="G32" s="397"/>
      <c r="H32" s="397"/>
      <c r="I32" s="397"/>
      <c r="J32" s="397"/>
      <c r="K32" s="397"/>
      <c r="L32" s="397"/>
      <c r="M32" s="397"/>
      <c r="N32" s="397"/>
      <c r="O32" s="397"/>
      <c r="P32" s="397"/>
      <c r="Q32" s="397"/>
      <c r="R32" s="397"/>
      <c r="S32" s="397"/>
      <c r="T32" s="397"/>
      <c r="U32" s="397"/>
    </row>
    <row r="33" spans="2:21" ht="60" customHeight="1" x14ac:dyDescent="0.3">
      <c r="B33" s="397"/>
      <c r="C33" s="397"/>
      <c r="D33" s="397"/>
      <c r="E33" s="397"/>
      <c r="F33" s="397"/>
      <c r="G33" s="397"/>
      <c r="H33" s="397"/>
      <c r="I33" s="397"/>
      <c r="J33" s="397"/>
      <c r="K33" s="397"/>
      <c r="L33" s="397"/>
      <c r="M33" s="397"/>
      <c r="N33" s="397"/>
      <c r="O33" s="397"/>
      <c r="P33" s="397"/>
      <c r="Q33" s="397"/>
      <c r="R33" s="397"/>
      <c r="S33" s="397"/>
      <c r="T33" s="397"/>
      <c r="U33" s="397"/>
    </row>
    <row r="34" spans="2:21" s="15" customFormat="1" ht="25" customHeight="1" x14ac:dyDescent="0.35">
      <c r="B34" s="400" t="s">
        <v>123</v>
      </c>
      <c r="C34" s="400"/>
      <c r="D34" s="400"/>
      <c r="E34" s="400"/>
      <c r="F34" s="400"/>
      <c r="G34" s="400"/>
      <c r="H34" s="400"/>
      <c r="I34" s="400"/>
      <c r="J34" s="400"/>
      <c r="K34" s="400"/>
      <c r="L34" s="400"/>
      <c r="M34" s="400"/>
      <c r="N34" s="400"/>
      <c r="O34" s="400"/>
      <c r="P34" s="400"/>
      <c r="Q34" s="400"/>
      <c r="R34" s="400"/>
      <c r="S34" s="400"/>
      <c r="T34" s="400"/>
      <c r="U34" s="400"/>
    </row>
    <row r="35" spans="2:21" ht="60" customHeight="1" x14ac:dyDescent="0.3">
      <c r="B35" s="397"/>
      <c r="C35" s="397"/>
      <c r="D35" s="397"/>
      <c r="E35" s="397"/>
      <c r="F35" s="397"/>
      <c r="G35" s="397"/>
      <c r="H35" s="397"/>
      <c r="I35" s="397"/>
      <c r="J35" s="397"/>
      <c r="K35" s="397"/>
      <c r="L35" s="397"/>
      <c r="M35" s="397"/>
      <c r="N35" s="397"/>
      <c r="O35" s="397"/>
      <c r="P35" s="397"/>
      <c r="Q35" s="397"/>
      <c r="R35" s="397"/>
      <c r="S35" s="397"/>
      <c r="T35" s="397"/>
      <c r="U35" s="397"/>
    </row>
    <row r="36" spans="2:21" ht="60" customHeight="1" x14ac:dyDescent="0.3">
      <c r="B36" s="397"/>
      <c r="C36" s="397"/>
      <c r="D36" s="397"/>
      <c r="E36" s="397"/>
      <c r="F36" s="397"/>
      <c r="G36" s="397"/>
      <c r="H36" s="397"/>
      <c r="I36" s="397"/>
      <c r="J36" s="397"/>
      <c r="K36" s="397"/>
      <c r="L36" s="397"/>
      <c r="M36" s="397"/>
      <c r="N36" s="397"/>
      <c r="O36" s="397"/>
      <c r="P36" s="397"/>
      <c r="Q36" s="397"/>
      <c r="R36" s="397"/>
      <c r="S36" s="397"/>
      <c r="T36" s="397"/>
      <c r="U36" s="397"/>
    </row>
    <row r="37" spans="2:21" ht="60" customHeight="1" x14ac:dyDescent="0.3">
      <c r="B37" s="397"/>
      <c r="C37" s="397"/>
      <c r="D37" s="397"/>
      <c r="E37" s="397"/>
      <c r="F37" s="397"/>
      <c r="G37" s="397"/>
      <c r="H37" s="397"/>
      <c r="I37" s="397"/>
      <c r="J37" s="397"/>
      <c r="K37" s="397"/>
      <c r="L37" s="397"/>
      <c r="M37" s="397"/>
      <c r="N37" s="397"/>
      <c r="O37" s="397"/>
      <c r="P37" s="397"/>
      <c r="Q37" s="397"/>
      <c r="R37" s="397"/>
      <c r="S37" s="397"/>
      <c r="T37" s="397"/>
      <c r="U37" s="397"/>
    </row>
    <row r="39" spans="2:21" x14ac:dyDescent="0.3">
      <c r="B39" s="396" t="s">
        <v>179</v>
      </c>
      <c r="C39" s="396"/>
      <c r="D39" s="396"/>
      <c r="E39" s="396"/>
      <c r="F39" s="396"/>
      <c r="G39" s="396"/>
      <c r="H39" s="396"/>
      <c r="I39" s="396"/>
      <c r="J39" s="396"/>
      <c r="K39" s="396"/>
      <c r="L39" s="396"/>
      <c r="M39" s="396"/>
      <c r="N39" s="396"/>
      <c r="O39" s="396"/>
      <c r="P39" s="396"/>
      <c r="Q39" s="396"/>
      <c r="R39" s="396"/>
      <c r="S39" s="396"/>
      <c r="T39" s="396"/>
      <c r="U39" s="396"/>
    </row>
    <row r="40" spans="2:21" ht="19.5" x14ac:dyDescent="0.3">
      <c r="B40" s="398" t="s">
        <v>28</v>
      </c>
      <c r="C40" s="399"/>
      <c r="D40" s="399"/>
      <c r="E40" s="399"/>
      <c r="F40" s="399"/>
      <c r="G40" s="399"/>
      <c r="H40" s="399"/>
      <c r="I40" s="399"/>
      <c r="J40" s="399"/>
      <c r="K40" s="399"/>
      <c r="L40" s="399"/>
      <c r="M40" s="399"/>
      <c r="N40" s="399"/>
      <c r="O40" s="399"/>
      <c r="P40" s="399"/>
      <c r="Q40" s="399"/>
      <c r="R40" s="399"/>
      <c r="S40" s="399"/>
      <c r="T40" s="399"/>
      <c r="U40" s="399"/>
    </row>
    <row r="41" spans="2:21" ht="51.75" customHeight="1" x14ac:dyDescent="0.3">
      <c r="B41" s="397"/>
      <c r="C41" s="397"/>
      <c r="D41" s="397"/>
      <c r="E41" s="397"/>
      <c r="F41" s="397"/>
      <c r="G41" s="397"/>
      <c r="H41" s="397"/>
      <c r="I41" s="397"/>
      <c r="J41" s="397"/>
      <c r="K41" s="397"/>
      <c r="L41" s="397"/>
      <c r="M41" s="397"/>
      <c r="N41" s="397"/>
      <c r="O41" s="397"/>
      <c r="P41" s="397"/>
      <c r="Q41" s="397"/>
      <c r="R41" s="397"/>
      <c r="S41" s="397"/>
      <c r="T41" s="397"/>
      <c r="U41" s="397"/>
    </row>
    <row r="42" spans="2:21" ht="50.25" customHeight="1" x14ac:dyDescent="0.3">
      <c r="B42" s="397"/>
      <c r="C42" s="397"/>
      <c r="D42" s="397"/>
      <c r="E42" s="397"/>
      <c r="F42" s="397"/>
      <c r="G42" s="397"/>
      <c r="H42" s="397"/>
      <c r="I42" s="397"/>
      <c r="J42" s="397"/>
      <c r="K42" s="397"/>
      <c r="L42" s="397"/>
      <c r="M42" s="397"/>
      <c r="N42" s="397"/>
      <c r="O42" s="397"/>
      <c r="P42" s="397"/>
      <c r="Q42" s="397"/>
      <c r="R42" s="397"/>
      <c r="S42" s="397"/>
      <c r="T42" s="397"/>
      <c r="U42" s="397"/>
    </row>
    <row r="43" spans="2:21" ht="19.5" x14ac:dyDescent="0.3">
      <c r="B43" s="400" t="s">
        <v>123</v>
      </c>
      <c r="C43" s="400"/>
      <c r="D43" s="400"/>
      <c r="E43" s="400"/>
      <c r="F43" s="400"/>
      <c r="G43" s="400"/>
      <c r="H43" s="400"/>
      <c r="I43" s="400"/>
      <c r="J43" s="400"/>
      <c r="K43" s="400"/>
      <c r="L43" s="400"/>
      <c r="M43" s="400"/>
      <c r="N43" s="400"/>
      <c r="O43" s="400"/>
      <c r="P43" s="400"/>
      <c r="Q43" s="400"/>
      <c r="R43" s="400"/>
      <c r="S43" s="400"/>
      <c r="T43" s="400"/>
      <c r="U43" s="400"/>
    </row>
    <row r="44" spans="2:21" ht="69.75" customHeight="1" x14ac:dyDescent="0.3">
      <c r="B44" s="397"/>
      <c r="C44" s="397"/>
      <c r="D44" s="397"/>
      <c r="E44" s="397"/>
      <c r="F44" s="397"/>
      <c r="G44" s="397"/>
      <c r="H44" s="397"/>
      <c r="I44" s="397"/>
      <c r="J44" s="397"/>
      <c r="K44" s="397"/>
      <c r="L44" s="397"/>
      <c r="M44" s="397"/>
      <c r="N44" s="397"/>
      <c r="O44" s="397"/>
      <c r="P44" s="397"/>
      <c r="Q44" s="397"/>
      <c r="R44" s="397"/>
      <c r="S44" s="397"/>
      <c r="T44" s="397"/>
      <c r="U44" s="397"/>
    </row>
    <row r="45" spans="2:21" ht="60" customHeight="1" x14ac:dyDescent="0.3">
      <c r="B45" s="397"/>
      <c r="C45" s="397"/>
      <c r="D45" s="397"/>
      <c r="E45" s="397"/>
      <c r="F45" s="397"/>
      <c r="G45" s="397"/>
      <c r="H45" s="397"/>
      <c r="I45" s="397"/>
      <c r="J45" s="397"/>
      <c r="K45" s="397"/>
      <c r="L45" s="397"/>
      <c r="M45" s="397"/>
      <c r="N45" s="397"/>
      <c r="O45" s="397"/>
      <c r="P45" s="397"/>
      <c r="Q45" s="397"/>
      <c r="R45" s="397"/>
      <c r="S45" s="397"/>
      <c r="T45" s="397"/>
      <c r="U45" s="397"/>
    </row>
    <row r="46" spans="2:21" ht="59.25" customHeight="1" x14ac:dyDescent="0.3">
      <c r="B46" s="397"/>
      <c r="C46" s="397"/>
      <c r="D46" s="397"/>
      <c r="E46" s="397"/>
      <c r="F46" s="397"/>
      <c r="G46" s="397"/>
      <c r="H46" s="397"/>
      <c r="I46" s="397"/>
      <c r="J46" s="397"/>
      <c r="K46" s="397"/>
      <c r="L46" s="397"/>
      <c r="M46" s="397"/>
      <c r="N46" s="397"/>
      <c r="O46" s="397"/>
      <c r="P46" s="397"/>
      <c r="Q46" s="397"/>
      <c r="R46" s="397"/>
      <c r="S46" s="397"/>
      <c r="T46" s="397"/>
      <c r="U46" s="397"/>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B8" zoomScale="60" zoomScaleNormal="60" workbookViewId="0">
      <selection activeCell="B17" sqref="B17:U18"/>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40" ht="6" customHeight="1" x14ac:dyDescent="0.3"/>
    <row r="2" spans="2:40" ht="22.5" customHeight="1" x14ac:dyDescent="0.3">
      <c r="B2" s="390" t="s">
        <v>137</v>
      </c>
      <c r="C2" s="389" t="s">
        <v>176</v>
      </c>
      <c r="D2" s="389"/>
      <c r="E2" s="389"/>
      <c r="F2" s="389"/>
      <c r="G2" s="2"/>
      <c r="H2" s="387" t="s">
        <v>177</v>
      </c>
      <c r="I2" s="387"/>
      <c r="J2" s="387"/>
      <c r="K2" s="387"/>
      <c r="L2" s="3"/>
      <c r="M2" s="388" t="s">
        <v>178</v>
      </c>
      <c r="N2" s="388"/>
      <c r="O2" s="388"/>
      <c r="P2" s="388"/>
      <c r="Q2" s="111"/>
      <c r="R2" s="396" t="s">
        <v>179</v>
      </c>
      <c r="S2" s="396"/>
      <c r="T2" s="396"/>
      <c r="U2" s="396"/>
      <c r="V2" s="386"/>
      <c r="W2" s="17"/>
      <c r="X2" s="17"/>
      <c r="Y2" s="17"/>
      <c r="Z2" s="17"/>
      <c r="AA2" s="17"/>
      <c r="AB2" s="17"/>
      <c r="AC2" s="17"/>
      <c r="AD2" s="17"/>
      <c r="AE2" s="17"/>
      <c r="AF2" s="17"/>
      <c r="AG2" s="17"/>
      <c r="AH2" s="17"/>
      <c r="AI2" s="17"/>
      <c r="AJ2" s="17"/>
      <c r="AK2" s="17"/>
      <c r="AL2" s="17"/>
      <c r="AM2" s="17"/>
      <c r="AN2" s="17"/>
    </row>
    <row r="3" spans="2:40" ht="24.75" customHeight="1" thickBot="1" x14ac:dyDescent="0.35">
      <c r="B3" s="391"/>
      <c r="C3" s="4">
        <v>1</v>
      </c>
      <c r="D3" s="4">
        <v>2</v>
      </c>
      <c r="E3" s="5">
        <v>3</v>
      </c>
      <c r="F3" s="6">
        <v>4</v>
      </c>
      <c r="G3" s="394"/>
      <c r="H3" s="4">
        <v>1</v>
      </c>
      <c r="I3" s="4">
        <v>2</v>
      </c>
      <c r="J3" s="5">
        <v>3</v>
      </c>
      <c r="K3" s="6">
        <v>4</v>
      </c>
      <c r="L3" s="392"/>
      <c r="M3" s="4">
        <v>1</v>
      </c>
      <c r="N3" s="4">
        <v>2</v>
      </c>
      <c r="O3" s="5">
        <v>3</v>
      </c>
      <c r="P3" s="6">
        <v>4</v>
      </c>
      <c r="Q3" s="112"/>
      <c r="R3" s="4">
        <v>1</v>
      </c>
      <c r="S3" s="4">
        <v>2</v>
      </c>
      <c r="T3" s="5">
        <v>3</v>
      </c>
      <c r="U3" s="6">
        <v>4</v>
      </c>
      <c r="V3" s="386"/>
      <c r="W3" s="17"/>
      <c r="X3" s="17"/>
      <c r="Y3" s="17"/>
      <c r="Z3" s="17"/>
      <c r="AA3" s="17"/>
      <c r="AB3" s="17"/>
      <c r="AC3" s="17"/>
      <c r="AD3" s="17"/>
      <c r="AE3" s="17"/>
      <c r="AF3" s="17"/>
      <c r="AG3" s="17"/>
      <c r="AH3" s="17"/>
      <c r="AI3" s="17"/>
      <c r="AJ3" s="17"/>
      <c r="AK3" s="17"/>
      <c r="AL3" s="17"/>
      <c r="AM3" s="17"/>
      <c r="AN3" s="17"/>
    </row>
    <row r="4" spans="2:40" ht="38.15" customHeight="1" thickTop="1" thickBot="1" x14ac:dyDescent="0.35">
      <c r="B4" s="87" t="s">
        <v>133</v>
      </c>
      <c r="C4" s="85">
        <f>Autoevaluación!R84/SUM(Autoevaluación!R84:R87)</f>
        <v>0.33333333333333331</v>
      </c>
      <c r="D4" s="8">
        <f>Autoevaluación!R85/SUM(Autoevaluación!R84:R87)</f>
        <v>0.66666666666666663</v>
      </c>
      <c r="E4" s="8">
        <f>Autoevaluación!R86/SUM(Autoevaluación!R84:R87)</f>
        <v>0</v>
      </c>
      <c r="F4" s="8">
        <f>Autoevaluación!R87/SUM(Autoevaluación!R84:R87)</f>
        <v>0</v>
      </c>
      <c r="G4" s="395"/>
      <c r="H4" s="19">
        <f>Autoevaluación!S84/SUM(Autoevaluación!S84:S87)</f>
        <v>0.33333333333333331</v>
      </c>
      <c r="I4" s="8">
        <f>Autoevaluación!S85/SUM(Autoevaluación!S84:S87)</f>
        <v>0.33333333333333331</v>
      </c>
      <c r="J4" s="8">
        <f>Autoevaluación!S86/SUM(Autoevaluación!S84:S87)</f>
        <v>0.33333333333333331</v>
      </c>
      <c r="K4" s="8">
        <f>Autoevaluación!S87/SUM(Autoevaluación!S84:S87)</f>
        <v>0</v>
      </c>
      <c r="L4" s="393"/>
      <c r="M4" s="8">
        <f>Autoevaluación!T84/SUM(Autoevaluación!T84:T87)</f>
        <v>0.33333333333333331</v>
      </c>
      <c r="N4" s="8">
        <f>Autoevaluación!T85/SUM(Autoevaluación!T84:T87)</f>
        <v>0.33333333333333331</v>
      </c>
      <c r="O4" s="8">
        <f>Autoevaluación!T86/SUM(Autoevaluación!T84:T87)</f>
        <v>0.33333333333333331</v>
      </c>
      <c r="P4" s="8">
        <f>Autoevaluación!T87/SUM(Autoevaluación!T84:T87)</f>
        <v>0</v>
      </c>
      <c r="Q4" s="107"/>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5" customHeight="1" thickTop="1" thickBot="1" x14ac:dyDescent="0.4">
      <c r="B5" s="89" t="s">
        <v>134</v>
      </c>
      <c r="C5" s="85">
        <f>Autoevaluación!R89/SUM(Autoevaluación!R89:R92)</f>
        <v>0.8571428571428571</v>
      </c>
      <c r="D5" s="8">
        <f>Autoevaluación!R90/SUM(Autoevaluación!R89:R92)</f>
        <v>0.14285714285714285</v>
      </c>
      <c r="E5" s="8">
        <f>Autoevaluación!R91/SUM(Autoevaluación!R89:R92)</f>
        <v>0</v>
      </c>
      <c r="F5" s="8">
        <f>Autoevaluación!R92/SUM(Autoevaluación!R89:R92)</f>
        <v>0</v>
      </c>
      <c r="G5" s="395"/>
      <c r="H5" s="19">
        <f>Autoevaluación!S89/SUM(Autoevaluación!S89:S92)</f>
        <v>0.5714285714285714</v>
      </c>
      <c r="I5" s="8">
        <f>Autoevaluación!S90/SUM(Autoevaluación!S89:S92)</f>
        <v>0.42857142857142855</v>
      </c>
      <c r="J5" s="8" t="e">
        <f>Autoevaluación!S91/SUM(Autoevaluación!S89:Q92Q13:V16)</f>
        <v>#NAME?</v>
      </c>
      <c r="K5" s="8">
        <f>Autoevaluación!S92/SUM(Autoevaluación!S89:S92)</f>
        <v>0</v>
      </c>
      <c r="L5" s="393"/>
      <c r="M5" s="8">
        <f>Autoevaluación!T89/SUM(Autoevaluación!T89:T92)</f>
        <v>0.7142857142857143</v>
      </c>
      <c r="N5" s="8">
        <f>Autoevaluación!T90/SUM(Autoevaluación!T89:T92)</f>
        <v>0.14285714285714285</v>
      </c>
      <c r="O5" s="8">
        <f>Autoevaluación!T91/SUM(Autoevaluación!T89:T92)</f>
        <v>0.14285714285714285</v>
      </c>
      <c r="P5" s="8">
        <f>Autoevaluación!T92/SUM(Autoevaluación!T89:T92)</f>
        <v>0</v>
      </c>
      <c r="Q5" s="107"/>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5" customHeight="1" thickTop="1" thickBot="1" x14ac:dyDescent="0.35">
      <c r="B6" s="89" t="s">
        <v>32</v>
      </c>
      <c r="C6" s="85">
        <f>Autoevaluación!R98/SUM(Autoevaluación!R98:R101)</f>
        <v>0.5</v>
      </c>
      <c r="D6" s="8">
        <f>Autoevaluación!R99/SUM(Autoevaluación!R98:R101)</f>
        <v>0.5</v>
      </c>
      <c r="E6" s="8">
        <f>Autoevaluación!R100/SUM(Autoevaluación!R98:R101)</f>
        <v>0</v>
      </c>
      <c r="F6" s="8">
        <f>Autoevaluación!R101/SUM(Autoevaluación!R98:R101)</f>
        <v>0</v>
      </c>
      <c r="G6" s="395"/>
      <c r="H6" s="19">
        <f>Autoevaluación!S98/SUM(Autoevaluación!S98:S101)</f>
        <v>0</v>
      </c>
      <c r="I6" s="8">
        <f>Autoevaluación!S99/SUM(Autoevaluación!S98:S101)</f>
        <v>1</v>
      </c>
      <c r="J6" s="8">
        <f>Autoevaluación!S100/SUM(Autoevaluación!S98:S101)</f>
        <v>0</v>
      </c>
      <c r="K6" s="8">
        <f>Autoevaluación!S10/SUM(Autoevaluación!S98:S101)</f>
        <v>0</v>
      </c>
      <c r="L6" s="393"/>
      <c r="M6" s="8">
        <f>Autoevaluación!T98/SUM(Autoevaluación!T98:T101)</f>
        <v>0.5</v>
      </c>
      <c r="N6" s="8">
        <f>Autoevaluación!T99/SUM(Autoevaluación!T98:T101)</f>
        <v>0.5</v>
      </c>
      <c r="O6" s="8">
        <f>Autoevaluación!T100/SUM(Autoevaluación!T98:T101)</f>
        <v>0</v>
      </c>
      <c r="P6" s="8">
        <f>Autoevaluación!T101/SUM(Autoevaluación!T98:T101)</f>
        <v>0</v>
      </c>
      <c r="Q6" s="107"/>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5" customHeight="1" thickTop="1" thickBot="1" x14ac:dyDescent="0.35">
      <c r="B7" s="87" t="s">
        <v>135</v>
      </c>
      <c r="C7" s="85">
        <f>Autoevaluación!R102/SUM(Autoevaluación!R102:R105)</f>
        <v>0.7</v>
      </c>
      <c r="D7" s="8">
        <f>Autoevaluación!R103/SUM(Autoevaluación!R102:R105)</f>
        <v>0.3</v>
      </c>
      <c r="E7" s="8">
        <f>Autoevaluación!R104/SUM(Autoevaluación!R102:R105)</f>
        <v>0</v>
      </c>
      <c r="F7" s="8">
        <f>Autoevaluación!R105/SUM(Autoevaluación!R102:R105)</f>
        <v>0</v>
      </c>
      <c r="G7" s="395"/>
      <c r="H7" s="19">
        <f>Autoevaluación!S102/SUM(Autoevaluación!S102:S105)</f>
        <v>0.6</v>
      </c>
      <c r="I7" s="8">
        <f>Autoevaluación!S103/SUM(Autoevaluación!S102:S105)</f>
        <v>0.1</v>
      </c>
      <c r="J7" s="8">
        <f>Autoevaluación!S104/SUM(Autoevaluación!S102:S105)</f>
        <v>0.3</v>
      </c>
      <c r="K7" s="8">
        <f>Autoevaluación!S105/SUM(Autoevaluación!S102:S105)</f>
        <v>0</v>
      </c>
      <c r="L7" s="393"/>
      <c r="M7" s="8">
        <f>Autoevaluación!T102/SUM(Autoevaluación!T102:T105)</f>
        <v>0.8</v>
      </c>
      <c r="N7" s="8">
        <f>Autoevaluación!T103/SUM(Autoevaluación!T102:T105)</f>
        <v>0.2</v>
      </c>
      <c r="O7" s="8">
        <f>Autoevaluación!T104/SUM(Autoevaluación!T102:T105)</f>
        <v>0</v>
      </c>
      <c r="P7" s="8">
        <f>Autoevaluación!T105/SUM(Autoevaluación!T102:T105)</f>
        <v>0</v>
      </c>
      <c r="Q7" s="107"/>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5" customHeight="1" thickTop="1" thickBot="1" x14ac:dyDescent="0.35">
      <c r="B8" s="87" t="s">
        <v>136</v>
      </c>
      <c r="C8" s="85">
        <f>Autoevaluación!R114/SUM(Autoevaluación!R114:R117)</f>
        <v>0.75</v>
      </c>
      <c r="D8" s="8">
        <f>Autoevaluación!R115/SUM(Autoevaluación!R114:R117)</f>
        <v>0.25</v>
      </c>
      <c r="E8" s="8">
        <f>Autoevaluación!R116/SUM(Autoevaluación!R114:R117)</f>
        <v>0</v>
      </c>
      <c r="F8" s="8">
        <f>Autoevaluación!R117/SUM(Autoevaluación!R114:R117)</f>
        <v>0</v>
      </c>
      <c r="G8" s="395"/>
      <c r="H8" s="19">
        <f>Autoevaluación!S114/SUM(Autoevaluación!S114:S117)</f>
        <v>0</v>
      </c>
      <c r="I8" s="8">
        <f>Autoevaluación!S115/SUM(Autoevaluación!S114:S117)</f>
        <v>0.25</v>
      </c>
      <c r="J8" s="8">
        <f>Autoevaluación!S116/SUM(Autoevaluación!S114:S117)</f>
        <v>0.75</v>
      </c>
      <c r="K8" s="8">
        <f>Autoevaluación!S117/SUM(Autoevaluación!S114:S117)</f>
        <v>0</v>
      </c>
      <c r="L8" s="393"/>
      <c r="M8" s="8">
        <f>Autoevaluación!T114/SUM(Autoevaluación!T114:T117)</f>
        <v>0.25</v>
      </c>
      <c r="N8" s="8">
        <f>Autoevaluación!T115/SUM(Autoevaluación!T114:T117)</f>
        <v>0.5</v>
      </c>
      <c r="O8" s="8">
        <f>Autoevaluación!T116/SUM(Autoevaluación!T114:T117)</f>
        <v>0.25</v>
      </c>
      <c r="P8" s="8">
        <f>Autoevaluación!T117/SUM(Autoevaluación!T114:T117)</f>
        <v>0</v>
      </c>
      <c r="Q8" s="107"/>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5" customHeight="1" thickTop="1" x14ac:dyDescent="0.3">
      <c r="B9" s="88"/>
      <c r="C9" s="8"/>
      <c r="D9" s="8"/>
      <c r="E9" s="8"/>
      <c r="F9" s="8"/>
      <c r="G9" s="395"/>
      <c r="H9" s="8"/>
      <c r="I9" s="8"/>
      <c r="J9" s="8"/>
      <c r="K9" s="8"/>
      <c r="L9" s="393"/>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138</v>
      </c>
      <c r="C10" s="13">
        <f>AVERAGE(C4:C9)</f>
        <v>0.62809523809523804</v>
      </c>
      <c r="D10" s="13">
        <f>AVERAGE(D4:D9)</f>
        <v>0.3719047619047619</v>
      </c>
      <c r="E10" s="13">
        <f>AVERAGE(E4:E9)</f>
        <v>0</v>
      </c>
      <c r="F10" s="13">
        <f>AVERAGE(F4:F9)</f>
        <v>0</v>
      </c>
      <c r="G10" s="10"/>
      <c r="H10" s="13">
        <f>AVERAGE(H4:H9)</f>
        <v>0.30095238095238097</v>
      </c>
      <c r="I10" s="13">
        <f>AVERAGE(I4:I9)</f>
        <v>0.42238095238095241</v>
      </c>
      <c r="J10" s="13" t="e">
        <f>AVERAGE(J4:J9)</f>
        <v>#NAME?</v>
      </c>
      <c r="K10" s="13">
        <f>AVERAGE(K4:K9)</f>
        <v>0</v>
      </c>
      <c r="L10" s="10"/>
      <c r="M10" s="13">
        <f>AVERAGE(M4:M9)</f>
        <v>0.5195238095238095</v>
      </c>
      <c r="N10" s="13">
        <f>AVERAGE(N4:N9)</f>
        <v>0.33523809523809522</v>
      </c>
      <c r="O10" s="13">
        <f>AVERAGE(O4:O9)</f>
        <v>0.14523809523809522</v>
      </c>
      <c r="P10" s="13">
        <f>AVERAGE(P4:P9)</f>
        <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2" customHeight="1" x14ac:dyDescent="0.3">
      <c r="B12" s="389" t="s">
        <v>176</v>
      </c>
      <c r="C12" s="389"/>
      <c r="D12" s="389"/>
      <c r="E12" s="389"/>
      <c r="F12" s="389"/>
      <c r="G12" s="389"/>
      <c r="H12" s="389"/>
      <c r="I12" s="389"/>
      <c r="J12" s="389"/>
      <c r="K12" s="389"/>
      <c r="L12" s="389"/>
      <c r="M12" s="389"/>
      <c r="N12" s="389"/>
      <c r="O12" s="389"/>
      <c r="P12" s="389"/>
      <c r="Q12" s="389"/>
      <c r="R12" s="389"/>
      <c r="S12" s="389"/>
      <c r="T12" s="389"/>
      <c r="U12" s="389"/>
      <c r="V12" s="17"/>
      <c r="W12" s="17"/>
      <c r="X12" s="17"/>
      <c r="Y12" s="17"/>
      <c r="Z12" s="17"/>
      <c r="AA12" s="17"/>
      <c r="AB12" s="17"/>
      <c r="AC12" s="17"/>
      <c r="AD12" s="17"/>
      <c r="AE12" s="17"/>
      <c r="AF12" s="17"/>
      <c r="AG12" s="17"/>
      <c r="AH12" s="17"/>
      <c r="AI12" s="17"/>
      <c r="AJ12" s="17"/>
      <c r="AK12" s="17"/>
      <c r="AL12" s="17"/>
      <c r="AM12" s="17"/>
      <c r="AN12" s="17"/>
    </row>
    <row r="13" spans="2:40" ht="25" customHeight="1" x14ac:dyDescent="0.3">
      <c r="B13" s="402" t="s">
        <v>28</v>
      </c>
      <c r="C13" s="402"/>
      <c r="D13" s="402"/>
      <c r="E13" s="402"/>
      <c r="F13" s="402"/>
      <c r="G13" s="402"/>
      <c r="H13" s="402"/>
      <c r="I13" s="402"/>
      <c r="J13" s="402"/>
      <c r="K13" s="402"/>
      <c r="L13" s="402"/>
      <c r="M13" s="402"/>
      <c r="N13" s="402"/>
      <c r="O13" s="402"/>
      <c r="P13" s="402"/>
      <c r="Q13" s="402"/>
      <c r="R13" s="402"/>
      <c r="S13" s="402"/>
      <c r="T13" s="402"/>
      <c r="U13" s="402"/>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369" t="s">
        <v>274</v>
      </c>
      <c r="C14" s="369"/>
      <c r="D14" s="369"/>
      <c r="E14" s="369"/>
      <c r="F14" s="369"/>
      <c r="G14" s="369"/>
      <c r="H14" s="369"/>
      <c r="I14" s="369"/>
      <c r="J14" s="369"/>
      <c r="K14" s="369"/>
      <c r="L14" s="369"/>
      <c r="M14" s="369"/>
      <c r="N14" s="369"/>
      <c r="O14" s="369"/>
      <c r="P14" s="369"/>
      <c r="Q14" s="369"/>
      <c r="R14" s="369"/>
      <c r="S14" s="369"/>
      <c r="T14" s="369"/>
      <c r="U14" s="369"/>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369" t="s">
        <v>275</v>
      </c>
      <c r="C15" s="369"/>
      <c r="D15" s="369"/>
      <c r="E15" s="369"/>
      <c r="F15" s="369"/>
      <c r="G15" s="369"/>
      <c r="H15" s="369"/>
      <c r="I15" s="369"/>
      <c r="J15" s="369"/>
      <c r="K15" s="369"/>
      <c r="L15" s="369"/>
      <c r="M15" s="369"/>
      <c r="N15" s="369"/>
      <c r="O15" s="369"/>
      <c r="P15" s="369"/>
      <c r="Q15" s="369"/>
      <c r="R15" s="369"/>
      <c r="S15" s="369"/>
      <c r="T15" s="369"/>
      <c r="U15" s="369"/>
      <c r="V15" s="17"/>
      <c r="W15" s="17"/>
      <c r="X15" s="17"/>
      <c r="Y15" s="17"/>
      <c r="Z15" s="17"/>
      <c r="AA15" s="17"/>
      <c r="AB15" s="17"/>
      <c r="AC15" s="17"/>
      <c r="AD15" s="17"/>
      <c r="AE15" s="17"/>
      <c r="AF15" s="17"/>
      <c r="AG15" s="17"/>
      <c r="AH15" s="17"/>
      <c r="AI15" s="17"/>
      <c r="AJ15" s="17"/>
      <c r="AK15" s="17"/>
      <c r="AL15" s="17"/>
      <c r="AM15" s="17"/>
      <c r="AN15" s="17"/>
    </row>
    <row r="16" spans="2:40" s="15" customFormat="1" ht="25" customHeight="1" x14ac:dyDescent="0.35">
      <c r="B16" s="400" t="s">
        <v>123</v>
      </c>
      <c r="C16" s="400"/>
      <c r="D16" s="400"/>
      <c r="E16" s="400"/>
      <c r="F16" s="400"/>
      <c r="G16" s="400"/>
      <c r="H16" s="400"/>
      <c r="I16" s="400"/>
      <c r="J16" s="400"/>
      <c r="K16" s="400"/>
      <c r="L16" s="400"/>
      <c r="M16" s="400"/>
      <c r="N16" s="400"/>
      <c r="O16" s="400"/>
      <c r="P16" s="400"/>
      <c r="Q16" s="400"/>
      <c r="R16" s="400"/>
      <c r="S16" s="400"/>
      <c r="T16" s="400"/>
      <c r="U16" s="400"/>
    </row>
    <row r="17" spans="2:21" ht="60" customHeight="1" x14ac:dyDescent="0.3">
      <c r="B17" s="369" t="s">
        <v>276</v>
      </c>
      <c r="C17" s="369"/>
      <c r="D17" s="369"/>
      <c r="E17" s="369"/>
      <c r="F17" s="369"/>
      <c r="G17" s="369"/>
      <c r="H17" s="369"/>
      <c r="I17" s="369"/>
      <c r="J17" s="369"/>
      <c r="K17" s="369"/>
      <c r="L17" s="369"/>
      <c r="M17" s="369"/>
      <c r="N17" s="369"/>
      <c r="O17" s="369"/>
      <c r="P17" s="369"/>
      <c r="Q17" s="369"/>
      <c r="R17" s="369"/>
      <c r="S17" s="369"/>
      <c r="T17" s="369"/>
      <c r="U17" s="369"/>
    </row>
    <row r="18" spans="2:21" ht="60" customHeight="1" x14ac:dyDescent="0.3">
      <c r="B18" s="369" t="s">
        <v>277</v>
      </c>
      <c r="C18" s="369"/>
      <c r="D18" s="369"/>
      <c r="E18" s="369"/>
      <c r="F18" s="369"/>
      <c r="G18" s="369"/>
      <c r="H18" s="369"/>
      <c r="I18" s="369"/>
      <c r="J18" s="369"/>
      <c r="K18" s="369"/>
      <c r="L18" s="369"/>
      <c r="M18" s="369"/>
      <c r="N18" s="369"/>
      <c r="O18" s="369"/>
      <c r="P18" s="369"/>
      <c r="Q18" s="369"/>
      <c r="R18" s="369"/>
      <c r="S18" s="369"/>
      <c r="T18" s="369"/>
      <c r="U18" s="369"/>
    </row>
    <row r="19" spans="2:21" ht="60" customHeight="1" x14ac:dyDescent="0.3">
      <c r="B19" s="369"/>
      <c r="C19" s="369"/>
      <c r="D19" s="369"/>
      <c r="E19" s="369"/>
      <c r="F19" s="369"/>
      <c r="G19" s="369"/>
      <c r="H19" s="369"/>
      <c r="I19" s="369"/>
      <c r="J19" s="369"/>
      <c r="K19" s="369"/>
      <c r="L19" s="369"/>
      <c r="M19" s="369"/>
      <c r="N19" s="369"/>
      <c r="O19" s="369"/>
      <c r="P19" s="369"/>
      <c r="Q19" s="369"/>
      <c r="R19" s="369"/>
      <c r="S19" s="369"/>
      <c r="T19" s="369"/>
      <c r="U19" s="369"/>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79" t="s">
        <v>177</v>
      </c>
      <c r="C21" s="379"/>
      <c r="D21" s="379"/>
      <c r="E21" s="379"/>
      <c r="F21" s="379"/>
      <c r="G21" s="379"/>
      <c r="H21" s="379"/>
      <c r="I21" s="379"/>
      <c r="J21" s="379"/>
      <c r="K21" s="379"/>
      <c r="L21" s="379"/>
      <c r="M21" s="379"/>
      <c r="N21" s="379"/>
      <c r="O21" s="379"/>
      <c r="P21" s="379"/>
      <c r="Q21" s="379"/>
      <c r="R21" s="379"/>
      <c r="S21" s="379"/>
      <c r="T21" s="379"/>
      <c r="U21" s="379"/>
    </row>
    <row r="22" spans="2:21" ht="25" customHeight="1" x14ac:dyDescent="0.3">
      <c r="B22" s="398" t="s">
        <v>28</v>
      </c>
      <c r="C22" s="399"/>
      <c r="D22" s="399"/>
      <c r="E22" s="399"/>
      <c r="F22" s="399"/>
      <c r="G22" s="399"/>
      <c r="H22" s="399"/>
      <c r="I22" s="399"/>
      <c r="J22" s="399"/>
      <c r="K22" s="399"/>
      <c r="L22" s="399"/>
      <c r="M22" s="399"/>
      <c r="N22" s="399"/>
      <c r="O22" s="399"/>
      <c r="P22" s="399"/>
      <c r="Q22" s="399"/>
      <c r="R22" s="399"/>
      <c r="S22" s="399"/>
      <c r="T22" s="399"/>
      <c r="U22" s="399"/>
    </row>
    <row r="23" spans="2:21" ht="60" customHeight="1" x14ac:dyDescent="0.3">
      <c r="B23" s="369"/>
      <c r="C23" s="369"/>
      <c r="D23" s="369"/>
      <c r="E23" s="369"/>
      <c r="F23" s="369"/>
      <c r="G23" s="369"/>
      <c r="H23" s="369"/>
      <c r="I23" s="369"/>
      <c r="J23" s="369"/>
      <c r="K23" s="369"/>
      <c r="L23" s="369"/>
      <c r="M23" s="369"/>
      <c r="N23" s="369"/>
      <c r="O23" s="369"/>
      <c r="P23" s="369"/>
      <c r="Q23" s="369"/>
      <c r="R23" s="369"/>
      <c r="S23" s="369"/>
      <c r="T23" s="369"/>
      <c r="U23" s="369"/>
    </row>
    <row r="24" spans="2:21" ht="60" customHeight="1" x14ac:dyDescent="0.3">
      <c r="B24" s="369"/>
      <c r="C24" s="369"/>
      <c r="D24" s="369"/>
      <c r="E24" s="369"/>
      <c r="F24" s="369"/>
      <c r="G24" s="369"/>
      <c r="H24" s="369"/>
      <c r="I24" s="369"/>
      <c r="J24" s="369"/>
      <c r="K24" s="369"/>
      <c r="L24" s="369"/>
      <c r="M24" s="369"/>
      <c r="N24" s="369"/>
      <c r="O24" s="369"/>
      <c r="P24" s="369"/>
      <c r="Q24" s="369"/>
      <c r="R24" s="369"/>
      <c r="S24" s="369"/>
      <c r="T24" s="369"/>
      <c r="U24" s="369"/>
    </row>
    <row r="25" spans="2:21" s="15" customFormat="1" ht="25" customHeight="1" x14ac:dyDescent="0.35">
      <c r="B25" s="400" t="s">
        <v>123</v>
      </c>
      <c r="C25" s="400"/>
      <c r="D25" s="400"/>
      <c r="E25" s="400"/>
      <c r="F25" s="400"/>
      <c r="G25" s="400"/>
      <c r="H25" s="400"/>
      <c r="I25" s="400"/>
      <c r="J25" s="400"/>
      <c r="K25" s="400"/>
      <c r="L25" s="400"/>
      <c r="M25" s="400"/>
      <c r="N25" s="400"/>
      <c r="O25" s="400"/>
      <c r="P25" s="400"/>
      <c r="Q25" s="400"/>
      <c r="R25" s="400"/>
      <c r="S25" s="400"/>
      <c r="T25" s="400"/>
      <c r="U25" s="400"/>
    </row>
    <row r="26" spans="2:21" ht="60" customHeight="1" x14ac:dyDescent="0.3">
      <c r="B26" s="369"/>
      <c r="C26" s="369"/>
      <c r="D26" s="369"/>
      <c r="E26" s="369"/>
      <c r="F26" s="369"/>
      <c r="G26" s="369"/>
      <c r="H26" s="369"/>
      <c r="I26" s="369"/>
      <c r="J26" s="369"/>
      <c r="K26" s="369"/>
      <c r="L26" s="369"/>
      <c r="M26" s="369"/>
      <c r="N26" s="369"/>
      <c r="O26" s="369"/>
      <c r="P26" s="369"/>
      <c r="Q26" s="369"/>
      <c r="R26" s="369"/>
      <c r="S26" s="369"/>
      <c r="T26" s="369"/>
      <c r="U26" s="369"/>
    </row>
    <row r="27" spans="2:21" ht="60" customHeight="1" x14ac:dyDescent="0.3">
      <c r="B27" s="369"/>
      <c r="C27" s="369"/>
      <c r="D27" s="369"/>
      <c r="E27" s="369"/>
      <c r="F27" s="369"/>
      <c r="G27" s="369"/>
      <c r="H27" s="369"/>
      <c r="I27" s="369"/>
      <c r="J27" s="369"/>
      <c r="K27" s="369"/>
      <c r="L27" s="369"/>
      <c r="M27" s="369"/>
      <c r="N27" s="369"/>
      <c r="O27" s="369"/>
      <c r="P27" s="369"/>
      <c r="Q27" s="369"/>
      <c r="R27" s="369"/>
      <c r="S27" s="369"/>
      <c r="T27" s="369"/>
      <c r="U27" s="369"/>
    </row>
    <row r="28" spans="2:21" ht="60" customHeight="1" x14ac:dyDescent="0.3">
      <c r="B28" s="369"/>
      <c r="C28" s="369"/>
      <c r="D28" s="369"/>
      <c r="E28" s="369"/>
      <c r="F28" s="369"/>
      <c r="G28" s="369"/>
      <c r="H28" s="369"/>
      <c r="I28" s="369"/>
      <c r="J28" s="369"/>
      <c r="K28" s="369"/>
      <c r="L28" s="369"/>
      <c r="M28" s="369"/>
      <c r="N28" s="369"/>
      <c r="O28" s="369"/>
      <c r="P28" s="369"/>
      <c r="Q28" s="369"/>
      <c r="R28" s="369"/>
      <c r="S28" s="369"/>
      <c r="T28" s="369"/>
      <c r="U28" s="369"/>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401" t="s">
        <v>178</v>
      </c>
      <c r="C30" s="401"/>
      <c r="D30" s="401"/>
      <c r="E30" s="401"/>
      <c r="F30" s="401"/>
      <c r="G30" s="401"/>
      <c r="H30" s="401"/>
      <c r="I30" s="401"/>
      <c r="J30" s="401"/>
      <c r="K30" s="401"/>
      <c r="L30" s="401"/>
      <c r="M30" s="401"/>
      <c r="N30" s="401"/>
      <c r="O30" s="401"/>
      <c r="P30" s="401"/>
      <c r="Q30" s="401"/>
      <c r="R30" s="401"/>
      <c r="S30" s="401"/>
      <c r="T30" s="401"/>
      <c r="U30" s="401"/>
    </row>
    <row r="31" spans="2:21" ht="25" customHeight="1" x14ac:dyDescent="0.3">
      <c r="B31" s="380" t="s">
        <v>28</v>
      </c>
      <c r="C31" s="380"/>
      <c r="D31" s="380"/>
      <c r="E31" s="380"/>
      <c r="F31" s="380"/>
      <c r="G31" s="380"/>
      <c r="H31" s="380"/>
      <c r="I31" s="380"/>
      <c r="J31" s="380"/>
      <c r="K31" s="380"/>
      <c r="L31" s="380"/>
      <c r="M31" s="380"/>
      <c r="N31" s="380"/>
      <c r="O31" s="380"/>
      <c r="P31" s="380"/>
      <c r="Q31" s="380"/>
      <c r="R31" s="380"/>
      <c r="S31" s="380"/>
      <c r="T31" s="380"/>
      <c r="U31" s="380"/>
    </row>
    <row r="32" spans="2:21" ht="60" customHeight="1" x14ac:dyDescent="0.3">
      <c r="B32" s="369"/>
      <c r="C32" s="369"/>
      <c r="D32" s="369"/>
      <c r="E32" s="369"/>
      <c r="F32" s="369"/>
      <c r="G32" s="369"/>
      <c r="H32" s="369"/>
      <c r="I32" s="369"/>
      <c r="J32" s="369"/>
      <c r="K32" s="369"/>
      <c r="L32" s="369"/>
      <c r="M32" s="369"/>
      <c r="N32" s="369"/>
      <c r="O32" s="369"/>
      <c r="P32" s="369"/>
      <c r="Q32" s="369"/>
      <c r="R32" s="369"/>
      <c r="S32" s="369"/>
      <c r="T32" s="369"/>
      <c r="U32" s="369"/>
    </row>
    <row r="33" spans="2:21" ht="60" customHeight="1" x14ac:dyDescent="0.3">
      <c r="B33" s="369"/>
      <c r="C33" s="369"/>
      <c r="D33" s="369"/>
      <c r="E33" s="369"/>
      <c r="F33" s="369"/>
      <c r="G33" s="369"/>
      <c r="H33" s="369"/>
      <c r="I33" s="369"/>
      <c r="J33" s="369"/>
      <c r="K33" s="369"/>
      <c r="L33" s="369"/>
      <c r="M33" s="369"/>
      <c r="N33" s="369"/>
      <c r="O33" s="369"/>
      <c r="P33" s="369"/>
      <c r="Q33" s="369"/>
      <c r="R33" s="369"/>
      <c r="S33" s="369"/>
      <c r="T33" s="369"/>
      <c r="U33" s="369"/>
    </row>
    <row r="34" spans="2:21" s="15" customFormat="1" ht="25" customHeight="1" x14ac:dyDescent="0.35">
      <c r="B34" s="400" t="s">
        <v>123</v>
      </c>
      <c r="C34" s="400"/>
      <c r="D34" s="400"/>
      <c r="E34" s="400"/>
      <c r="F34" s="400"/>
      <c r="G34" s="400"/>
      <c r="H34" s="400"/>
      <c r="I34" s="400"/>
      <c r="J34" s="400"/>
      <c r="K34" s="400"/>
      <c r="L34" s="400"/>
      <c r="M34" s="400"/>
      <c r="N34" s="400"/>
      <c r="O34" s="400"/>
      <c r="P34" s="400"/>
      <c r="Q34" s="400"/>
      <c r="R34" s="400"/>
      <c r="S34" s="400"/>
      <c r="T34" s="400"/>
      <c r="U34" s="400"/>
    </row>
    <row r="35" spans="2:21" ht="60" customHeight="1" x14ac:dyDescent="0.3">
      <c r="B35" s="369"/>
      <c r="C35" s="369"/>
      <c r="D35" s="369"/>
      <c r="E35" s="369"/>
      <c r="F35" s="369"/>
      <c r="G35" s="369"/>
      <c r="H35" s="369"/>
      <c r="I35" s="369"/>
      <c r="J35" s="369"/>
      <c r="K35" s="369"/>
      <c r="L35" s="369"/>
      <c r="M35" s="369"/>
      <c r="N35" s="369"/>
      <c r="O35" s="369"/>
      <c r="P35" s="369"/>
      <c r="Q35" s="369"/>
      <c r="R35" s="369"/>
      <c r="S35" s="369"/>
      <c r="T35" s="369"/>
      <c r="U35" s="369"/>
    </row>
    <row r="36" spans="2:21" ht="60" customHeight="1" x14ac:dyDescent="0.3">
      <c r="B36" s="369"/>
      <c r="C36" s="369"/>
      <c r="D36" s="369"/>
      <c r="E36" s="369"/>
      <c r="F36" s="369"/>
      <c r="G36" s="369"/>
      <c r="H36" s="369"/>
      <c r="I36" s="369"/>
      <c r="J36" s="369"/>
      <c r="K36" s="369"/>
      <c r="L36" s="369"/>
      <c r="M36" s="369"/>
      <c r="N36" s="369"/>
      <c r="O36" s="369"/>
      <c r="P36" s="369"/>
      <c r="Q36" s="369"/>
      <c r="R36" s="369"/>
      <c r="S36" s="369"/>
      <c r="T36" s="369"/>
      <c r="U36" s="369"/>
    </row>
    <row r="37" spans="2:21" ht="60" customHeight="1" x14ac:dyDescent="0.3">
      <c r="B37" s="369"/>
      <c r="C37" s="369"/>
      <c r="D37" s="369"/>
      <c r="E37" s="369"/>
      <c r="F37" s="369"/>
      <c r="G37" s="369"/>
      <c r="H37" s="369"/>
      <c r="I37" s="369"/>
      <c r="J37" s="369"/>
      <c r="K37" s="369"/>
      <c r="L37" s="369"/>
      <c r="M37" s="369"/>
      <c r="N37" s="369"/>
      <c r="O37" s="369"/>
      <c r="P37" s="369"/>
      <c r="Q37" s="369"/>
      <c r="R37" s="369"/>
      <c r="S37" s="369"/>
      <c r="T37" s="369"/>
      <c r="U37" s="369"/>
    </row>
    <row r="39" spans="2:21" x14ac:dyDescent="0.3">
      <c r="B39" s="396" t="s">
        <v>179</v>
      </c>
      <c r="C39" s="396"/>
      <c r="D39" s="396"/>
      <c r="E39" s="396"/>
      <c r="F39" s="396"/>
      <c r="G39" s="396"/>
      <c r="H39" s="396"/>
      <c r="I39" s="396"/>
      <c r="J39" s="396"/>
      <c r="K39" s="396"/>
      <c r="L39" s="396"/>
      <c r="M39" s="396"/>
      <c r="N39" s="396"/>
      <c r="O39" s="396"/>
      <c r="P39" s="396"/>
      <c r="Q39" s="396"/>
      <c r="R39" s="396"/>
      <c r="S39" s="396"/>
      <c r="T39" s="396"/>
      <c r="U39" s="396"/>
    </row>
    <row r="40" spans="2:21" ht="19.5" x14ac:dyDescent="0.3">
      <c r="B40" s="380" t="s">
        <v>28</v>
      </c>
      <c r="C40" s="380"/>
      <c r="D40" s="380"/>
      <c r="E40" s="380"/>
      <c r="F40" s="380"/>
      <c r="G40" s="380"/>
      <c r="H40" s="380"/>
      <c r="I40" s="380"/>
      <c r="J40" s="380"/>
      <c r="K40" s="380"/>
      <c r="L40" s="380"/>
      <c r="M40" s="380"/>
      <c r="N40" s="380"/>
      <c r="O40" s="380"/>
      <c r="P40" s="380"/>
      <c r="Q40" s="380"/>
      <c r="R40" s="380"/>
      <c r="S40" s="380"/>
      <c r="T40" s="380"/>
      <c r="U40" s="380"/>
    </row>
    <row r="41" spans="2:21" ht="50.25" customHeight="1" x14ac:dyDescent="0.3">
      <c r="B41" s="369"/>
      <c r="C41" s="369"/>
      <c r="D41" s="369"/>
      <c r="E41" s="369"/>
      <c r="F41" s="369"/>
      <c r="G41" s="369"/>
      <c r="H41" s="369"/>
      <c r="I41" s="369"/>
      <c r="J41" s="369"/>
      <c r="K41" s="369"/>
      <c r="L41" s="369"/>
      <c r="M41" s="369"/>
      <c r="N41" s="369"/>
      <c r="O41" s="369"/>
      <c r="P41" s="369"/>
      <c r="Q41" s="369"/>
      <c r="R41" s="369"/>
      <c r="S41" s="369"/>
      <c r="T41" s="369"/>
      <c r="U41" s="369"/>
    </row>
    <row r="42" spans="2:21" ht="51.75" customHeight="1" x14ac:dyDescent="0.3">
      <c r="B42" s="369"/>
      <c r="C42" s="369"/>
      <c r="D42" s="369"/>
      <c r="E42" s="369"/>
      <c r="F42" s="369"/>
      <c r="G42" s="369"/>
      <c r="H42" s="369"/>
      <c r="I42" s="369"/>
      <c r="J42" s="369"/>
      <c r="K42" s="369"/>
      <c r="L42" s="369"/>
      <c r="M42" s="369"/>
      <c r="N42" s="369"/>
      <c r="O42" s="369"/>
      <c r="P42" s="369"/>
      <c r="Q42" s="369"/>
      <c r="R42" s="369"/>
      <c r="S42" s="369"/>
      <c r="T42" s="369"/>
      <c r="U42" s="369"/>
    </row>
    <row r="43" spans="2:21" ht="19.5" x14ac:dyDescent="0.3">
      <c r="B43" s="400" t="s">
        <v>123</v>
      </c>
      <c r="C43" s="400"/>
      <c r="D43" s="400"/>
      <c r="E43" s="400"/>
      <c r="F43" s="400"/>
      <c r="G43" s="400"/>
      <c r="H43" s="400"/>
      <c r="I43" s="400"/>
      <c r="J43" s="400"/>
      <c r="K43" s="400"/>
      <c r="L43" s="400"/>
      <c r="M43" s="400"/>
      <c r="N43" s="400"/>
      <c r="O43" s="400"/>
      <c r="P43" s="400"/>
      <c r="Q43" s="400"/>
      <c r="R43" s="400"/>
      <c r="S43" s="400"/>
      <c r="T43" s="400"/>
      <c r="U43" s="400"/>
    </row>
    <row r="44" spans="2:21" ht="45" customHeight="1" x14ac:dyDescent="0.3">
      <c r="B44" s="369"/>
      <c r="C44" s="369"/>
      <c r="D44" s="369"/>
      <c r="E44" s="369"/>
      <c r="F44" s="369"/>
      <c r="G44" s="369"/>
      <c r="H44" s="369"/>
      <c r="I44" s="369"/>
      <c r="J44" s="369"/>
      <c r="K44" s="369"/>
      <c r="L44" s="369"/>
      <c r="M44" s="369"/>
      <c r="N44" s="369"/>
      <c r="O44" s="369"/>
      <c r="P44" s="369"/>
      <c r="Q44" s="369"/>
      <c r="R44" s="369"/>
      <c r="S44" s="369"/>
      <c r="T44" s="369"/>
      <c r="U44" s="369"/>
    </row>
    <row r="45" spans="2:21" ht="52.5" customHeight="1" x14ac:dyDescent="0.3">
      <c r="B45" s="369"/>
      <c r="C45" s="369"/>
      <c r="D45" s="369"/>
      <c r="E45" s="369"/>
      <c r="F45" s="369"/>
      <c r="G45" s="369"/>
      <c r="H45" s="369"/>
      <c r="I45" s="369"/>
      <c r="J45" s="369"/>
      <c r="K45" s="369"/>
      <c r="L45" s="369"/>
      <c r="M45" s="369"/>
      <c r="N45" s="369"/>
      <c r="O45" s="369"/>
      <c r="P45" s="369"/>
      <c r="Q45" s="369"/>
      <c r="R45" s="369"/>
      <c r="S45" s="369"/>
      <c r="T45" s="369"/>
      <c r="U45" s="369"/>
    </row>
    <row r="46" spans="2:21" ht="55.5" customHeight="1" x14ac:dyDescent="0.3">
      <c r="B46" s="369"/>
      <c r="C46" s="369"/>
      <c r="D46" s="369"/>
      <c r="E46" s="369"/>
      <c r="F46" s="369"/>
      <c r="G46" s="369"/>
      <c r="H46" s="369"/>
      <c r="I46" s="369"/>
      <c r="J46" s="369"/>
      <c r="K46" s="369"/>
      <c r="L46" s="369"/>
      <c r="M46" s="369"/>
      <c r="N46" s="369"/>
      <c r="O46" s="369"/>
      <c r="P46" s="369"/>
      <c r="Q46" s="369"/>
      <c r="R46" s="369"/>
      <c r="S46" s="369"/>
      <c r="T46" s="369"/>
      <c r="U46" s="369"/>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zoomScale="70" zoomScaleNormal="70" workbookViewId="0">
      <selection activeCell="B45" sqref="B45:U4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40" ht="6" customHeight="1" x14ac:dyDescent="0.3"/>
    <row r="2" spans="2:40" ht="22.5" customHeight="1" x14ac:dyDescent="0.3">
      <c r="B2" s="390" t="s">
        <v>24</v>
      </c>
      <c r="C2" s="389" t="s">
        <v>176</v>
      </c>
      <c r="D2" s="389"/>
      <c r="E2" s="389"/>
      <c r="F2" s="389"/>
      <c r="G2" s="2"/>
      <c r="H2" s="387" t="s">
        <v>179</v>
      </c>
      <c r="I2" s="387"/>
      <c r="J2" s="387"/>
      <c r="K2" s="387"/>
      <c r="L2" s="3"/>
      <c r="M2" s="388" t="s">
        <v>181</v>
      </c>
      <c r="N2" s="388"/>
      <c r="O2" s="388"/>
      <c r="P2" s="388"/>
      <c r="Q2" s="111"/>
      <c r="R2" s="396" t="s">
        <v>182</v>
      </c>
      <c r="S2" s="396"/>
      <c r="T2" s="396"/>
      <c r="U2" s="396"/>
      <c r="V2" s="386"/>
      <c r="W2" s="17"/>
      <c r="X2" s="17"/>
      <c r="Y2" s="17"/>
      <c r="Z2" s="17"/>
      <c r="AA2" s="17"/>
      <c r="AB2" s="17"/>
      <c r="AC2" s="17"/>
      <c r="AD2" s="17"/>
      <c r="AE2" s="17"/>
      <c r="AF2" s="17"/>
      <c r="AG2" s="17"/>
      <c r="AH2" s="17"/>
      <c r="AI2" s="17"/>
      <c r="AJ2" s="17"/>
      <c r="AK2" s="17"/>
      <c r="AL2" s="17"/>
      <c r="AM2" s="17"/>
      <c r="AN2" s="17"/>
    </row>
    <row r="3" spans="2:40" ht="24.75" customHeight="1" thickBot="1" x14ac:dyDescent="0.35">
      <c r="B3" s="391"/>
      <c r="C3" s="4">
        <v>1</v>
      </c>
      <c r="D3" s="4">
        <v>2</v>
      </c>
      <c r="E3" s="5">
        <v>3</v>
      </c>
      <c r="F3" s="6">
        <v>4</v>
      </c>
      <c r="G3" s="394"/>
      <c r="H3" s="4">
        <v>1</v>
      </c>
      <c r="I3" s="4">
        <v>2</v>
      </c>
      <c r="J3" s="5">
        <v>3</v>
      </c>
      <c r="K3" s="6">
        <v>4</v>
      </c>
      <c r="L3" s="392"/>
      <c r="M3" s="4">
        <v>1</v>
      </c>
      <c r="N3" s="4">
        <v>2</v>
      </c>
      <c r="O3" s="5">
        <v>3</v>
      </c>
      <c r="P3" s="6">
        <v>4</v>
      </c>
      <c r="Q3" s="112"/>
      <c r="R3" s="4">
        <v>1</v>
      </c>
      <c r="S3" s="4">
        <v>2</v>
      </c>
      <c r="T3" s="5">
        <v>3</v>
      </c>
      <c r="U3" s="6">
        <v>4</v>
      </c>
      <c r="V3" s="386"/>
      <c r="W3" s="17"/>
      <c r="X3" s="17"/>
      <c r="Y3" s="17"/>
      <c r="Z3" s="17"/>
      <c r="AA3" s="17"/>
      <c r="AB3" s="17"/>
      <c r="AC3" s="17"/>
      <c r="AD3" s="17"/>
      <c r="AE3" s="17"/>
      <c r="AF3" s="17"/>
      <c r="AG3" s="17"/>
      <c r="AH3" s="17"/>
      <c r="AI3" s="17"/>
      <c r="AJ3" s="17"/>
      <c r="AK3" s="17"/>
      <c r="AL3" s="17"/>
      <c r="AM3" s="17"/>
      <c r="AN3" s="17"/>
    </row>
    <row r="4" spans="2:40" ht="38.15" customHeight="1" thickTop="1" thickBot="1" x14ac:dyDescent="0.35">
      <c r="B4" s="90" t="s">
        <v>5</v>
      </c>
      <c r="C4" s="85">
        <f>Autoevaluación!R122/SUM(Autoevaluación!R122:R125)</f>
        <v>0.25</v>
      </c>
      <c r="D4" s="8">
        <f>Autoevaluación!R123/SUM(Autoevaluación!R122:R125)</f>
        <v>0.25</v>
      </c>
      <c r="E4" s="8">
        <f>Autoevaluación!R124/SUM(Autoevaluación!R122:R125)</f>
        <v>0.5</v>
      </c>
      <c r="F4" s="8">
        <f>Autoevaluación!R125/SUM(Autoevaluación!R122:R125)</f>
        <v>0</v>
      </c>
      <c r="G4" s="395"/>
      <c r="H4" s="8">
        <f>Autoevaluación!S122/SUM(Autoevaluación!S122:S125)</f>
        <v>0.5</v>
      </c>
      <c r="I4" s="8">
        <f>Autoevaluación!S123/SUM(Autoevaluación!S122:S125)</f>
        <v>0.25</v>
      </c>
      <c r="J4" s="8">
        <f>Autoevaluación!S124/SUM(Autoevaluación!S122:S125)</f>
        <v>0.25</v>
      </c>
      <c r="K4" s="8">
        <f>Autoevaluación!S125/SUM(Autoevaluación!S122:S125)</f>
        <v>0</v>
      </c>
      <c r="L4" s="393"/>
      <c r="M4" s="8">
        <f>Autoevaluación!T122/SUM(Autoevaluación!T122:T125)</f>
        <v>0.5</v>
      </c>
      <c r="N4" s="8">
        <f>Autoevaluación!T123/SUM(Autoevaluación!T122:T125)</f>
        <v>0.25</v>
      </c>
      <c r="O4" s="8">
        <f>Autoevaluación!T124/SUM(Autoevaluación!T122:T125)</f>
        <v>0.25</v>
      </c>
      <c r="P4" s="8">
        <f>Autoevaluación!T125/SUM(Autoevaluación!T122:T125)</f>
        <v>0</v>
      </c>
      <c r="Q4" s="107"/>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5" customHeight="1" thickTop="1" thickBot="1" x14ac:dyDescent="0.35">
      <c r="B5" s="91" t="s">
        <v>10</v>
      </c>
      <c r="C5" s="85">
        <f>Autoevaluación!R128/SUM(Autoevaluación!R128:R131)</f>
        <v>0.25</v>
      </c>
      <c r="D5" s="8">
        <f>Autoevaluación!R129/SUM(Autoevaluación!R128:R131)</f>
        <v>0.25</v>
      </c>
      <c r="E5" s="8">
        <f>Autoevaluación!R130/SUM(Autoevaluación!R128:R131)</f>
        <v>0.5</v>
      </c>
      <c r="F5" s="8">
        <f>Autoevaluación!R131/SUM(Autoevaluación!R128:R131)</f>
        <v>0</v>
      </c>
      <c r="G5" s="395"/>
      <c r="H5" s="8">
        <f>Autoevaluación!S128/SUM(Autoevaluación!S128:S131)</f>
        <v>0.25</v>
      </c>
      <c r="I5" s="8">
        <f>Autoevaluación!S129/SUM(Autoevaluación!S128:S131)</f>
        <v>0.5</v>
      </c>
      <c r="J5" s="8">
        <f>Autoevaluación!S130/SUM(Autoevaluación!S128:S131)</f>
        <v>0.25</v>
      </c>
      <c r="K5" s="8">
        <f>Autoevaluación!S131/SUM(Autoevaluación!S128:S131)</f>
        <v>0</v>
      </c>
      <c r="L5" s="393"/>
      <c r="M5" s="8">
        <f>Autoevaluación!T128/SUM(Autoevaluación!T128:T131)</f>
        <v>0.25</v>
      </c>
      <c r="N5" s="8">
        <f>Autoevaluación!T129/SUM(Autoevaluación!T128:T131)</f>
        <v>0.75</v>
      </c>
      <c r="O5" s="8">
        <f>Autoevaluación!T130/SUM(Autoevaluación!T128:T131)</f>
        <v>0</v>
      </c>
      <c r="P5" s="8">
        <f>Autoevaluación!T131/SUM(Autoevaluación!T128:T131)</f>
        <v>0</v>
      </c>
      <c r="Q5" s="107"/>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5" customHeight="1" thickTop="1" thickBot="1" x14ac:dyDescent="0.35">
      <c r="B6" s="91" t="s">
        <v>15</v>
      </c>
      <c r="C6" s="85">
        <f>Autoevaluación!R134/SUM(Autoevaluación!R134:R137)</f>
        <v>0</v>
      </c>
      <c r="D6" s="8">
        <f>Autoevaluación!R135/SUM(Autoevaluación!R134:R137)</f>
        <v>0</v>
      </c>
      <c r="E6" s="8">
        <f>Autoevaluación!R136/SUM(Autoevaluación!R134:R137)</f>
        <v>1</v>
      </c>
      <c r="F6" s="8">
        <f>Autoevaluación!R137/SUM(Autoevaluación!R134:R137)</f>
        <v>0</v>
      </c>
      <c r="G6" s="395"/>
      <c r="H6" s="8">
        <f>Autoevaluación!S134/SUM(Autoevaluación!S134:S137)</f>
        <v>0</v>
      </c>
      <c r="I6" s="8">
        <f>Autoevaluación!S135/SUM(Autoevaluación!S134:S137)</f>
        <v>0.66666666666666663</v>
      </c>
      <c r="J6" s="8">
        <f>Autoevaluación!S136/SUM(Autoevaluación!S134:S137)</f>
        <v>0.33333333333333331</v>
      </c>
      <c r="K6" s="8">
        <f>Autoevaluación!S137/SUM(Autoevaluación!S134:S137)</f>
        <v>0</v>
      </c>
      <c r="L6" s="393"/>
      <c r="M6" s="8">
        <f>Autoevaluación!T134/SUM(Autoevaluación!T134:T137)</f>
        <v>0.33333333333333331</v>
      </c>
      <c r="N6" s="8">
        <f>Autoevaluación!T135/SUM(Autoevaluación!T134:T137)</f>
        <v>0.33333333333333331</v>
      </c>
      <c r="O6" s="8">
        <f>Autoevaluación!T136/SUM(Autoevaluación!T134:T137)</f>
        <v>0.33333333333333331</v>
      </c>
      <c r="P6" s="8">
        <f>Autoevaluación!T137/SUM(Autoevaluación!T134:T137)</f>
        <v>0</v>
      </c>
      <c r="Q6" s="107"/>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5" customHeight="1" thickTop="1" thickBot="1" x14ac:dyDescent="0.35">
      <c r="B7" s="90" t="s">
        <v>19</v>
      </c>
      <c r="C7" s="85">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95"/>
      <c r="H7" s="8">
        <f>Autoevaluación!S139/SUM(Autoevaluación!S139:S142)</f>
        <v>0.66666666666666663</v>
      </c>
      <c r="I7" s="8">
        <f>Autoevaluación!S140/SUM(Autoevaluación!S139:S142)</f>
        <v>0.33333333333333331</v>
      </c>
      <c r="J7" s="8">
        <f>Autoevaluación!S141/SUM(Autoevaluación!S139:S142)</f>
        <v>0</v>
      </c>
      <c r="K7" s="8">
        <f>Autoevaluación!S142/SUM(Autoevaluación!S139:S142)</f>
        <v>0</v>
      </c>
      <c r="L7" s="393"/>
      <c r="M7" s="8">
        <f>Autoevaluación!T139/SUM(Autoevaluación!T139:T142)</f>
        <v>1</v>
      </c>
      <c r="N7" s="8">
        <f>Autoevaluación!T140/SUM(Autoevaluación!T139:T142)</f>
        <v>0</v>
      </c>
      <c r="O7" s="8">
        <f>Autoevaluación!T141/SUM(Autoevaluación!T139:T142)</f>
        <v>0</v>
      </c>
      <c r="P7" s="8">
        <f>Autoevaluación!T142/SUM(Autoevaluación!T139:T142)</f>
        <v>0</v>
      </c>
      <c r="Q7" s="107"/>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5" customHeight="1" thickTop="1" x14ac:dyDescent="0.3">
      <c r="B8" s="88"/>
      <c r="C8" s="8"/>
      <c r="D8" s="8"/>
      <c r="E8" s="8"/>
      <c r="F8" s="8"/>
      <c r="G8" s="395"/>
      <c r="H8" s="8"/>
      <c r="I8" s="8"/>
      <c r="J8" s="8"/>
      <c r="K8" s="8"/>
      <c r="L8" s="393"/>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row>
    <row r="9" spans="2:40" ht="38.15" customHeight="1" x14ac:dyDescent="0.3">
      <c r="B9" s="7"/>
      <c r="C9" s="8"/>
      <c r="D9" s="8"/>
      <c r="E9" s="8"/>
      <c r="F9" s="8"/>
      <c r="G9" s="395"/>
      <c r="H9" s="8"/>
      <c r="I9" s="8"/>
      <c r="J9" s="8"/>
      <c r="K9" s="8"/>
      <c r="L9" s="393"/>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139</v>
      </c>
      <c r="C10" s="13">
        <f>AVERAGE(C4:C9)</f>
        <v>0.29166666666666663</v>
      </c>
      <c r="D10" s="13">
        <f>AVERAGE(D4:D9)</f>
        <v>0.20833333333333331</v>
      </c>
      <c r="E10" s="13">
        <f>AVERAGE(E4:E9)</f>
        <v>0.5</v>
      </c>
      <c r="F10" s="13">
        <f>AVERAGE(F4:F9)</f>
        <v>0</v>
      </c>
      <c r="G10" s="10"/>
      <c r="H10" s="13">
        <f>AVERAGE(H4:H9)</f>
        <v>0.35416666666666663</v>
      </c>
      <c r="I10" s="13">
        <f>AVERAGE(I4:I9)</f>
        <v>0.43749999999999994</v>
      </c>
      <c r="J10" s="13">
        <f>AVERAGE(J4:J9)</f>
        <v>0.20833333333333331</v>
      </c>
      <c r="K10" s="13">
        <f>AVERAGE(K4:K9)</f>
        <v>0</v>
      </c>
      <c r="L10" s="10"/>
      <c r="M10" s="13">
        <f>AVERAGE(M4:M9)</f>
        <v>0.52083333333333326</v>
      </c>
      <c r="N10" s="13">
        <f>AVERAGE(N4:N9)</f>
        <v>0.33333333333333331</v>
      </c>
      <c r="O10" s="13">
        <f>AVERAGE(O4:O9)</f>
        <v>0.14583333333333331</v>
      </c>
      <c r="P10" s="13">
        <f>AVERAGE(P4:P9)</f>
        <v>0</v>
      </c>
      <c r="Q10" s="108"/>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2" customHeight="1" x14ac:dyDescent="0.3">
      <c r="B12" s="389" t="s">
        <v>176</v>
      </c>
      <c r="C12" s="389"/>
      <c r="D12" s="389"/>
      <c r="E12" s="389"/>
      <c r="F12" s="389"/>
      <c r="G12" s="389"/>
      <c r="H12" s="389"/>
      <c r="I12" s="389"/>
      <c r="J12" s="389"/>
      <c r="K12" s="389"/>
      <c r="L12" s="389"/>
      <c r="M12" s="389"/>
      <c r="N12" s="389"/>
      <c r="O12" s="389"/>
      <c r="P12" s="389"/>
      <c r="Q12" s="389"/>
      <c r="R12" s="389"/>
      <c r="S12" s="389"/>
      <c r="T12" s="389"/>
      <c r="U12" s="389"/>
      <c r="V12" s="17"/>
      <c r="W12" s="17"/>
      <c r="X12" s="17"/>
      <c r="Y12" s="17"/>
      <c r="Z12" s="17"/>
      <c r="AA12" s="17"/>
      <c r="AB12" s="17"/>
      <c r="AC12" s="17"/>
      <c r="AD12" s="17"/>
      <c r="AE12" s="17"/>
      <c r="AF12" s="17"/>
      <c r="AG12" s="17"/>
      <c r="AH12" s="17"/>
      <c r="AI12" s="17"/>
      <c r="AJ12" s="17"/>
      <c r="AK12" s="17"/>
      <c r="AL12" s="17"/>
      <c r="AM12" s="17"/>
      <c r="AN12" s="17"/>
    </row>
    <row r="13" spans="2:40" ht="25" customHeight="1" x14ac:dyDescent="0.3">
      <c r="B13" s="402" t="s">
        <v>28</v>
      </c>
      <c r="C13" s="402"/>
      <c r="D13" s="402"/>
      <c r="E13" s="402"/>
      <c r="F13" s="402"/>
      <c r="G13" s="402"/>
      <c r="H13" s="402"/>
      <c r="I13" s="402"/>
      <c r="J13" s="402"/>
      <c r="K13" s="402"/>
      <c r="L13" s="402"/>
      <c r="M13" s="402"/>
      <c r="N13" s="402"/>
      <c r="O13" s="402"/>
      <c r="P13" s="402"/>
      <c r="Q13" s="402"/>
      <c r="R13" s="402"/>
      <c r="S13" s="402"/>
      <c r="T13" s="402"/>
      <c r="U13" s="402"/>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369" t="s">
        <v>278</v>
      </c>
      <c r="C14" s="369"/>
      <c r="D14" s="369"/>
      <c r="E14" s="369"/>
      <c r="F14" s="369"/>
      <c r="G14" s="369"/>
      <c r="H14" s="369"/>
      <c r="I14" s="369"/>
      <c r="J14" s="369"/>
      <c r="K14" s="369"/>
      <c r="L14" s="369"/>
      <c r="M14" s="369"/>
      <c r="N14" s="369"/>
      <c r="O14" s="369"/>
      <c r="P14" s="369"/>
      <c r="Q14" s="369"/>
      <c r="R14" s="369"/>
      <c r="S14" s="369"/>
      <c r="T14" s="369"/>
      <c r="U14" s="369"/>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369" t="s">
        <v>279</v>
      </c>
      <c r="C15" s="369"/>
      <c r="D15" s="369"/>
      <c r="E15" s="369"/>
      <c r="F15" s="369"/>
      <c r="G15" s="369"/>
      <c r="H15" s="369"/>
      <c r="I15" s="369"/>
      <c r="J15" s="369"/>
      <c r="K15" s="369"/>
      <c r="L15" s="369"/>
      <c r="M15" s="369"/>
      <c r="N15" s="369"/>
      <c r="O15" s="369"/>
      <c r="P15" s="369"/>
      <c r="Q15" s="369"/>
      <c r="R15" s="369"/>
      <c r="S15" s="369"/>
      <c r="T15" s="369"/>
      <c r="U15" s="369"/>
      <c r="V15" s="17"/>
      <c r="W15" s="17"/>
      <c r="X15" s="17"/>
      <c r="Y15" s="17"/>
      <c r="Z15" s="17"/>
      <c r="AA15" s="17"/>
      <c r="AB15" s="17"/>
      <c r="AC15" s="17"/>
      <c r="AD15" s="17"/>
      <c r="AE15" s="17"/>
      <c r="AF15" s="17"/>
      <c r="AG15" s="17"/>
      <c r="AH15" s="17"/>
      <c r="AI15" s="17"/>
      <c r="AJ15" s="17"/>
      <c r="AK15" s="17"/>
      <c r="AL15" s="17"/>
      <c r="AM15" s="17"/>
      <c r="AN15" s="17"/>
    </row>
    <row r="16" spans="2:40" s="15" customFormat="1" ht="25" customHeight="1" x14ac:dyDescent="0.35">
      <c r="B16" s="400" t="s">
        <v>123</v>
      </c>
      <c r="C16" s="400"/>
      <c r="D16" s="400"/>
      <c r="E16" s="400"/>
      <c r="F16" s="400"/>
      <c r="G16" s="400"/>
      <c r="H16" s="400"/>
      <c r="I16" s="400"/>
      <c r="J16" s="400"/>
      <c r="K16" s="400"/>
      <c r="L16" s="400"/>
      <c r="M16" s="400"/>
      <c r="N16" s="400"/>
      <c r="O16" s="400"/>
      <c r="P16" s="400"/>
      <c r="Q16" s="400"/>
      <c r="R16" s="400"/>
      <c r="S16" s="400"/>
      <c r="T16" s="400"/>
      <c r="U16" s="400"/>
    </row>
    <row r="17" spans="2:21" ht="60" customHeight="1" x14ac:dyDescent="0.3">
      <c r="B17" s="369" t="s">
        <v>280</v>
      </c>
      <c r="C17" s="369"/>
      <c r="D17" s="369"/>
      <c r="E17" s="369"/>
      <c r="F17" s="369"/>
      <c r="G17" s="369"/>
      <c r="H17" s="369"/>
      <c r="I17" s="369"/>
      <c r="J17" s="369"/>
      <c r="K17" s="369"/>
      <c r="L17" s="369"/>
      <c r="M17" s="369"/>
      <c r="N17" s="369"/>
      <c r="O17" s="369"/>
      <c r="P17" s="369"/>
      <c r="Q17" s="369"/>
      <c r="R17" s="369"/>
      <c r="S17" s="369"/>
      <c r="T17" s="369"/>
      <c r="U17" s="369"/>
    </row>
    <row r="18" spans="2:21" ht="60" customHeight="1" x14ac:dyDescent="0.3">
      <c r="B18" s="369" t="s">
        <v>281</v>
      </c>
      <c r="C18" s="369"/>
      <c r="D18" s="369"/>
      <c r="E18" s="369"/>
      <c r="F18" s="369"/>
      <c r="G18" s="369"/>
      <c r="H18" s="369"/>
      <c r="I18" s="369"/>
      <c r="J18" s="369"/>
      <c r="K18" s="369"/>
      <c r="L18" s="369"/>
      <c r="M18" s="369"/>
      <c r="N18" s="369"/>
      <c r="O18" s="369"/>
      <c r="P18" s="369"/>
      <c r="Q18" s="369"/>
      <c r="R18" s="369"/>
      <c r="S18" s="369"/>
      <c r="T18" s="369"/>
      <c r="U18" s="369"/>
    </row>
    <row r="19" spans="2:21" ht="60" customHeight="1" x14ac:dyDescent="0.3">
      <c r="B19" s="369" t="s">
        <v>282</v>
      </c>
      <c r="C19" s="369"/>
      <c r="D19" s="369"/>
      <c r="E19" s="369"/>
      <c r="F19" s="369"/>
      <c r="G19" s="369"/>
      <c r="H19" s="369"/>
      <c r="I19" s="369"/>
      <c r="J19" s="369"/>
      <c r="K19" s="369"/>
      <c r="L19" s="369"/>
      <c r="M19" s="369"/>
      <c r="N19" s="369"/>
      <c r="O19" s="369"/>
      <c r="P19" s="369"/>
      <c r="Q19" s="369"/>
      <c r="R19" s="369"/>
      <c r="S19" s="369"/>
      <c r="T19" s="369"/>
      <c r="U19" s="369"/>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79" t="s">
        <v>177</v>
      </c>
      <c r="C21" s="379"/>
      <c r="D21" s="379"/>
      <c r="E21" s="379"/>
      <c r="F21" s="379"/>
      <c r="G21" s="379"/>
      <c r="H21" s="379"/>
      <c r="I21" s="379"/>
      <c r="J21" s="379"/>
      <c r="K21" s="379"/>
      <c r="L21" s="379"/>
      <c r="M21" s="379"/>
      <c r="N21" s="379"/>
      <c r="O21" s="379"/>
      <c r="P21" s="379"/>
      <c r="Q21" s="379"/>
      <c r="R21" s="379"/>
      <c r="S21" s="379"/>
      <c r="T21" s="379"/>
      <c r="U21" s="379"/>
    </row>
    <row r="22" spans="2:21" ht="25" customHeight="1" x14ac:dyDescent="0.3">
      <c r="B22" s="380" t="s">
        <v>28</v>
      </c>
      <c r="C22" s="380"/>
      <c r="D22" s="380"/>
      <c r="E22" s="380"/>
      <c r="F22" s="380"/>
      <c r="G22" s="380"/>
      <c r="H22" s="380"/>
      <c r="I22" s="380"/>
      <c r="J22" s="380"/>
      <c r="K22" s="380"/>
      <c r="L22" s="380"/>
      <c r="M22" s="380"/>
      <c r="N22" s="380"/>
      <c r="O22" s="380"/>
      <c r="P22" s="380"/>
      <c r="Q22" s="380"/>
      <c r="R22" s="380"/>
      <c r="S22" s="380"/>
      <c r="T22" s="380"/>
      <c r="U22" s="380"/>
    </row>
    <row r="23" spans="2:21" ht="60" customHeight="1" x14ac:dyDescent="0.3">
      <c r="B23" s="369"/>
      <c r="C23" s="369"/>
      <c r="D23" s="369"/>
      <c r="E23" s="369"/>
      <c r="F23" s="369"/>
      <c r="G23" s="369"/>
      <c r="H23" s="369"/>
      <c r="I23" s="369"/>
      <c r="J23" s="369"/>
      <c r="K23" s="369"/>
      <c r="L23" s="369"/>
      <c r="M23" s="369"/>
      <c r="N23" s="369"/>
      <c r="O23" s="369"/>
      <c r="P23" s="369"/>
      <c r="Q23" s="369"/>
      <c r="R23" s="369"/>
      <c r="S23" s="369"/>
      <c r="T23" s="369"/>
      <c r="U23" s="369"/>
    </row>
    <row r="24" spans="2:21" ht="60" customHeight="1" x14ac:dyDescent="0.3">
      <c r="B24" s="369"/>
      <c r="C24" s="369"/>
      <c r="D24" s="369"/>
      <c r="E24" s="369"/>
      <c r="F24" s="369"/>
      <c r="G24" s="369"/>
      <c r="H24" s="369"/>
      <c r="I24" s="369"/>
      <c r="J24" s="369"/>
      <c r="K24" s="369"/>
      <c r="L24" s="369"/>
      <c r="M24" s="369"/>
      <c r="N24" s="369"/>
      <c r="O24" s="369"/>
      <c r="P24" s="369"/>
      <c r="Q24" s="369"/>
      <c r="R24" s="369"/>
      <c r="S24" s="369"/>
      <c r="T24" s="369"/>
      <c r="U24" s="369"/>
    </row>
    <row r="25" spans="2:21" s="15" customFormat="1" ht="25" customHeight="1" x14ac:dyDescent="0.35">
      <c r="B25" s="400" t="s">
        <v>123</v>
      </c>
      <c r="C25" s="400"/>
      <c r="D25" s="400"/>
      <c r="E25" s="400"/>
      <c r="F25" s="400"/>
      <c r="G25" s="400"/>
      <c r="H25" s="400"/>
      <c r="I25" s="400"/>
      <c r="J25" s="400"/>
      <c r="K25" s="400"/>
      <c r="L25" s="400"/>
      <c r="M25" s="400"/>
      <c r="N25" s="400"/>
      <c r="O25" s="400"/>
      <c r="P25" s="400"/>
      <c r="Q25" s="400"/>
      <c r="R25" s="400"/>
      <c r="S25" s="400"/>
      <c r="T25" s="400"/>
      <c r="U25" s="400"/>
    </row>
    <row r="26" spans="2:21" ht="60" customHeight="1" x14ac:dyDescent="0.3">
      <c r="B26" s="369"/>
      <c r="C26" s="369"/>
      <c r="D26" s="369"/>
      <c r="E26" s="369"/>
      <c r="F26" s="369"/>
      <c r="G26" s="369"/>
      <c r="H26" s="369"/>
      <c r="I26" s="369"/>
      <c r="J26" s="369"/>
      <c r="K26" s="369"/>
      <c r="L26" s="369"/>
      <c r="M26" s="369"/>
      <c r="N26" s="369"/>
      <c r="O26" s="369"/>
      <c r="P26" s="369"/>
      <c r="Q26" s="369"/>
      <c r="R26" s="369"/>
      <c r="S26" s="369"/>
      <c r="T26" s="369"/>
      <c r="U26" s="369"/>
    </row>
    <row r="27" spans="2:21" ht="60" customHeight="1" x14ac:dyDescent="0.3">
      <c r="B27" s="369"/>
      <c r="C27" s="369"/>
      <c r="D27" s="369"/>
      <c r="E27" s="369"/>
      <c r="F27" s="369"/>
      <c r="G27" s="369"/>
      <c r="H27" s="369"/>
      <c r="I27" s="369"/>
      <c r="J27" s="369"/>
      <c r="K27" s="369"/>
      <c r="L27" s="369"/>
      <c r="M27" s="369"/>
      <c r="N27" s="369"/>
      <c r="O27" s="369"/>
      <c r="P27" s="369"/>
      <c r="Q27" s="369"/>
      <c r="R27" s="369"/>
      <c r="S27" s="369"/>
      <c r="T27" s="369"/>
      <c r="U27" s="369"/>
    </row>
    <row r="28" spans="2:21" ht="60" customHeight="1" x14ac:dyDescent="0.3">
      <c r="B28" s="369"/>
      <c r="C28" s="369"/>
      <c r="D28" s="369"/>
      <c r="E28" s="369"/>
      <c r="F28" s="369"/>
      <c r="G28" s="369"/>
      <c r="H28" s="369"/>
      <c r="I28" s="369"/>
      <c r="J28" s="369"/>
      <c r="K28" s="369"/>
      <c r="L28" s="369"/>
      <c r="M28" s="369"/>
      <c r="N28" s="369"/>
      <c r="O28" s="369"/>
      <c r="P28" s="369"/>
      <c r="Q28" s="369"/>
      <c r="R28" s="369"/>
      <c r="S28" s="369"/>
      <c r="T28" s="369"/>
      <c r="U28" s="369"/>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401" t="s">
        <v>178</v>
      </c>
      <c r="C30" s="401"/>
      <c r="D30" s="401"/>
      <c r="E30" s="401"/>
      <c r="F30" s="401"/>
      <c r="G30" s="401"/>
      <c r="H30" s="401"/>
      <c r="I30" s="401"/>
      <c r="J30" s="401"/>
      <c r="K30" s="401"/>
      <c r="L30" s="401"/>
      <c r="M30" s="401"/>
      <c r="N30" s="401"/>
      <c r="O30" s="401"/>
      <c r="P30" s="401"/>
      <c r="Q30" s="401"/>
      <c r="R30" s="401"/>
      <c r="S30" s="401"/>
      <c r="T30" s="401"/>
      <c r="U30" s="401"/>
    </row>
    <row r="31" spans="2:21" ht="25" customHeight="1" x14ac:dyDescent="0.3">
      <c r="B31" s="398" t="s">
        <v>28</v>
      </c>
      <c r="C31" s="399"/>
      <c r="D31" s="399"/>
      <c r="E31" s="399"/>
      <c r="F31" s="399"/>
      <c r="G31" s="399"/>
      <c r="H31" s="399"/>
      <c r="I31" s="399"/>
      <c r="J31" s="399"/>
      <c r="K31" s="399"/>
      <c r="L31" s="399"/>
      <c r="M31" s="399"/>
      <c r="N31" s="399"/>
      <c r="O31" s="399"/>
      <c r="P31" s="399"/>
      <c r="Q31" s="399"/>
      <c r="R31" s="399"/>
      <c r="S31" s="399"/>
      <c r="T31" s="399"/>
      <c r="U31" s="399"/>
    </row>
    <row r="32" spans="2:21" ht="60" customHeight="1" x14ac:dyDescent="0.3">
      <c r="B32" s="369"/>
      <c r="C32" s="369"/>
      <c r="D32" s="369"/>
      <c r="E32" s="369"/>
      <c r="F32" s="369"/>
      <c r="G32" s="369"/>
      <c r="H32" s="369"/>
      <c r="I32" s="369"/>
      <c r="J32" s="369"/>
      <c r="K32" s="369"/>
      <c r="L32" s="369"/>
      <c r="M32" s="369"/>
      <c r="N32" s="369"/>
      <c r="O32" s="369"/>
      <c r="P32" s="369"/>
      <c r="Q32" s="369"/>
      <c r="R32" s="369"/>
      <c r="S32" s="369"/>
      <c r="T32" s="369"/>
      <c r="U32" s="369"/>
    </row>
    <row r="33" spans="2:21" ht="60" customHeight="1" x14ac:dyDescent="0.3">
      <c r="B33" s="369"/>
      <c r="C33" s="369"/>
      <c r="D33" s="369"/>
      <c r="E33" s="369"/>
      <c r="F33" s="369"/>
      <c r="G33" s="369"/>
      <c r="H33" s="369"/>
      <c r="I33" s="369"/>
      <c r="J33" s="369"/>
      <c r="K33" s="369"/>
      <c r="L33" s="369"/>
      <c r="M33" s="369"/>
      <c r="N33" s="369"/>
      <c r="O33" s="369"/>
      <c r="P33" s="369"/>
      <c r="Q33" s="369"/>
      <c r="R33" s="369"/>
      <c r="S33" s="369"/>
      <c r="T33" s="369"/>
      <c r="U33" s="369"/>
    </row>
    <row r="34" spans="2:21" s="15" customFormat="1" ht="25" customHeight="1" x14ac:dyDescent="0.35">
      <c r="B34" s="400" t="s">
        <v>123</v>
      </c>
      <c r="C34" s="400"/>
      <c r="D34" s="400"/>
      <c r="E34" s="400"/>
      <c r="F34" s="400"/>
      <c r="G34" s="400"/>
      <c r="H34" s="400"/>
      <c r="I34" s="400"/>
      <c r="J34" s="400"/>
      <c r="K34" s="400"/>
      <c r="L34" s="400"/>
      <c r="M34" s="400"/>
      <c r="N34" s="400"/>
      <c r="O34" s="400"/>
      <c r="P34" s="400"/>
      <c r="Q34" s="400"/>
      <c r="R34" s="400"/>
      <c r="S34" s="400"/>
      <c r="T34" s="400"/>
      <c r="U34" s="400"/>
    </row>
    <row r="35" spans="2:21" ht="60" customHeight="1" x14ac:dyDescent="0.3">
      <c r="B35" s="369"/>
      <c r="C35" s="369"/>
      <c r="D35" s="369"/>
      <c r="E35" s="369"/>
      <c r="F35" s="369"/>
      <c r="G35" s="369"/>
      <c r="H35" s="369"/>
      <c r="I35" s="369"/>
      <c r="J35" s="369"/>
      <c r="K35" s="369"/>
      <c r="L35" s="369"/>
      <c r="M35" s="369"/>
      <c r="N35" s="369"/>
      <c r="O35" s="369"/>
      <c r="P35" s="369"/>
      <c r="Q35" s="369"/>
      <c r="R35" s="369"/>
      <c r="S35" s="369"/>
      <c r="T35" s="369"/>
      <c r="U35" s="369"/>
    </row>
    <row r="36" spans="2:21" ht="60" customHeight="1" x14ac:dyDescent="0.3">
      <c r="B36" s="369"/>
      <c r="C36" s="369"/>
      <c r="D36" s="369"/>
      <c r="E36" s="369"/>
      <c r="F36" s="369"/>
      <c r="G36" s="369"/>
      <c r="H36" s="369"/>
      <c r="I36" s="369"/>
      <c r="J36" s="369"/>
      <c r="K36" s="369"/>
      <c r="L36" s="369"/>
      <c r="M36" s="369"/>
      <c r="N36" s="369"/>
      <c r="O36" s="369"/>
      <c r="P36" s="369"/>
      <c r="Q36" s="369"/>
      <c r="R36" s="369"/>
      <c r="S36" s="369"/>
      <c r="T36" s="369"/>
      <c r="U36" s="369"/>
    </row>
    <row r="37" spans="2:21" ht="60" customHeight="1" x14ac:dyDescent="0.3">
      <c r="B37" s="369"/>
      <c r="C37" s="369"/>
      <c r="D37" s="369"/>
      <c r="E37" s="369"/>
      <c r="F37" s="369"/>
      <c r="G37" s="369"/>
      <c r="H37" s="369"/>
      <c r="I37" s="369"/>
      <c r="J37" s="369"/>
      <c r="K37" s="369"/>
      <c r="L37" s="369"/>
      <c r="M37" s="369"/>
      <c r="N37" s="369"/>
      <c r="O37" s="369"/>
      <c r="P37" s="369"/>
      <c r="Q37" s="369"/>
      <c r="R37" s="369"/>
      <c r="S37" s="369"/>
      <c r="T37" s="369"/>
      <c r="U37" s="369"/>
    </row>
    <row r="40" spans="2:21" x14ac:dyDescent="0.3">
      <c r="B40" s="396" t="s">
        <v>179</v>
      </c>
      <c r="C40" s="396"/>
      <c r="D40" s="396"/>
      <c r="E40" s="396"/>
      <c r="F40" s="396"/>
      <c r="G40" s="396"/>
      <c r="H40" s="396"/>
      <c r="I40" s="396"/>
      <c r="J40" s="396"/>
      <c r="K40" s="396"/>
      <c r="L40" s="396"/>
      <c r="M40" s="396"/>
      <c r="N40" s="396"/>
      <c r="O40" s="396"/>
      <c r="P40" s="396"/>
      <c r="Q40" s="396"/>
      <c r="R40" s="396"/>
      <c r="S40" s="396"/>
      <c r="T40" s="396"/>
      <c r="U40" s="396"/>
    </row>
    <row r="41" spans="2:21" ht="19.5" x14ac:dyDescent="0.3">
      <c r="B41" s="398" t="s">
        <v>28</v>
      </c>
      <c r="C41" s="399"/>
      <c r="D41" s="399"/>
      <c r="E41" s="399"/>
      <c r="F41" s="399"/>
      <c r="G41" s="399"/>
      <c r="H41" s="399"/>
      <c r="I41" s="399"/>
      <c r="J41" s="399"/>
      <c r="K41" s="399"/>
      <c r="L41" s="399"/>
      <c r="M41" s="399"/>
      <c r="N41" s="399"/>
      <c r="O41" s="399"/>
      <c r="P41" s="399"/>
      <c r="Q41" s="399"/>
      <c r="R41" s="399"/>
      <c r="S41" s="399"/>
      <c r="T41" s="399"/>
      <c r="U41" s="399"/>
    </row>
    <row r="42" spans="2:21" ht="62.25" customHeight="1" x14ac:dyDescent="0.3">
      <c r="B42" s="369"/>
      <c r="C42" s="369"/>
      <c r="D42" s="369"/>
      <c r="E42" s="369"/>
      <c r="F42" s="369"/>
      <c r="G42" s="369"/>
      <c r="H42" s="369"/>
      <c r="I42" s="369"/>
      <c r="J42" s="369"/>
      <c r="K42" s="369"/>
      <c r="L42" s="369"/>
      <c r="M42" s="369"/>
      <c r="N42" s="369"/>
      <c r="O42" s="369"/>
      <c r="P42" s="369"/>
      <c r="Q42" s="369"/>
      <c r="R42" s="369"/>
      <c r="S42" s="369"/>
      <c r="T42" s="369"/>
      <c r="U42" s="369"/>
    </row>
    <row r="43" spans="2:21" ht="64.5" customHeight="1" x14ac:dyDescent="0.3">
      <c r="B43" s="369"/>
      <c r="C43" s="369"/>
      <c r="D43" s="369"/>
      <c r="E43" s="369"/>
      <c r="F43" s="369"/>
      <c r="G43" s="369"/>
      <c r="H43" s="369"/>
      <c r="I43" s="369"/>
      <c r="J43" s="369"/>
      <c r="K43" s="369"/>
      <c r="L43" s="369"/>
      <c r="M43" s="369"/>
      <c r="N43" s="369"/>
      <c r="O43" s="369"/>
      <c r="P43" s="369"/>
      <c r="Q43" s="369"/>
      <c r="R43" s="369"/>
      <c r="S43" s="369"/>
      <c r="T43" s="369"/>
      <c r="U43" s="369"/>
    </row>
    <row r="44" spans="2:21" ht="19.5" x14ac:dyDescent="0.3">
      <c r="B44" s="400" t="s">
        <v>123</v>
      </c>
      <c r="C44" s="400"/>
      <c r="D44" s="400"/>
      <c r="E44" s="400"/>
      <c r="F44" s="400"/>
      <c r="G44" s="400"/>
      <c r="H44" s="400"/>
      <c r="I44" s="400"/>
      <c r="J44" s="400"/>
      <c r="K44" s="400"/>
      <c r="L44" s="400"/>
      <c r="M44" s="400"/>
      <c r="N44" s="400"/>
      <c r="O44" s="400"/>
      <c r="P44" s="400"/>
      <c r="Q44" s="400"/>
      <c r="R44" s="400"/>
      <c r="S44" s="400"/>
      <c r="T44" s="400"/>
      <c r="U44" s="400"/>
    </row>
    <row r="45" spans="2:21" ht="54.75" customHeight="1" x14ac:dyDescent="0.3">
      <c r="B45" s="369"/>
      <c r="C45" s="369"/>
      <c r="D45" s="369"/>
      <c r="E45" s="369"/>
      <c r="F45" s="369"/>
      <c r="G45" s="369"/>
      <c r="H45" s="369"/>
      <c r="I45" s="369"/>
      <c r="J45" s="369"/>
      <c r="K45" s="369"/>
      <c r="L45" s="369"/>
      <c r="M45" s="369"/>
      <c r="N45" s="369"/>
      <c r="O45" s="369"/>
      <c r="P45" s="369"/>
      <c r="Q45" s="369"/>
      <c r="R45" s="369"/>
      <c r="S45" s="369"/>
      <c r="T45" s="369"/>
      <c r="U45" s="369"/>
    </row>
    <row r="46" spans="2:21" ht="61.5" customHeight="1" x14ac:dyDescent="0.3">
      <c r="B46" s="369"/>
      <c r="C46" s="369"/>
      <c r="D46" s="369"/>
      <c r="E46" s="369"/>
      <c r="F46" s="369"/>
      <c r="G46" s="369"/>
      <c r="H46" s="369"/>
      <c r="I46" s="369"/>
      <c r="J46" s="369"/>
      <c r="K46" s="369"/>
      <c r="L46" s="369"/>
      <c r="M46" s="369"/>
      <c r="N46" s="369"/>
      <c r="O46" s="369"/>
      <c r="P46" s="369"/>
      <c r="Q46" s="369"/>
      <c r="R46" s="369"/>
      <c r="S46" s="369"/>
      <c r="T46" s="369"/>
      <c r="U46" s="369"/>
    </row>
    <row r="47" spans="2:21" ht="64.5" customHeight="1" x14ac:dyDescent="0.3">
      <c r="B47" s="369"/>
      <c r="C47" s="369"/>
      <c r="D47" s="369"/>
      <c r="E47" s="369"/>
      <c r="F47" s="369"/>
      <c r="G47" s="369"/>
      <c r="H47" s="369"/>
      <c r="I47" s="369"/>
      <c r="J47" s="369"/>
      <c r="K47" s="369"/>
      <c r="L47" s="369"/>
      <c r="M47" s="369"/>
      <c r="N47" s="369"/>
      <c r="O47" s="369"/>
      <c r="P47" s="369"/>
      <c r="Q47" s="369"/>
      <c r="R47" s="369"/>
      <c r="S47" s="369"/>
      <c r="T47" s="369"/>
      <c r="U47" s="369"/>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USER</cp:lastModifiedBy>
  <cp:lastPrinted>2011-10-07T14:16:27Z</cp:lastPrinted>
  <dcterms:created xsi:type="dcterms:W3CDTF">2010-02-23T19:10:51Z</dcterms:created>
  <dcterms:modified xsi:type="dcterms:W3CDTF">2022-02-17T13:11:26Z</dcterms:modified>
</cp:coreProperties>
</file>