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93CA0815-D29C-4ECB-A5B2-9BC50CAECF0F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7" l="1"/>
  <c r="E63" i="7" l="1"/>
  <c r="L25" i="7"/>
  <c r="L26" i="7"/>
  <c r="L27" i="7"/>
  <c r="L28" i="7"/>
  <c r="L29" i="7"/>
  <c r="L30" i="7"/>
  <c r="L31" i="7"/>
  <c r="L24" i="7"/>
  <c r="D42" i="10" l="1"/>
  <c r="D54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75" i="10" s="1"/>
  <c r="D38" i="10"/>
  <c r="D50" i="10" s="1"/>
  <c r="D62" i="10" s="1"/>
  <c r="D74" i="10" s="1"/>
  <c r="D66" i="10" l="1"/>
  <c r="D78" i="10" s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C68" i="7"/>
  <c r="C69" i="7"/>
  <c r="L70" i="7"/>
  <c r="E52" i="7"/>
  <c r="E53" i="7"/>
  <c r="E54" i="7"/>
  <c r="E55" i="7"/>
  <c r="E56" i="7"/>
  <c r="E57" i="7"/>
  <c r="E58" i="7"/>
  <c r="E59" i="7"/>
  <c r="E60" i="7"/>
  <c r="E61" i="7"/>
  <c r="E62" i="7"/>
  <c r="E64" i="7"/>
  <c r="E65" i="7"/>
  <c r="E66" i="7"/>
  <c r="E67" i="7"/>
  <c r="E70" i="7"/>
  <c r="J71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6" i="7"/>
  <c r="Q62" i="7"/>
  <c r="Q58" i="7"/>
  <c r="Q54" i="7"/>
  <c r="Q63" i="7"/>
  <c r="Q68" i="7"/>
  <c r="Q61" i="7"/>
  <c r="Q64" i="7"/>
  <c r="Q67" i="7"/>
  <c r="Q65" i="7"/>
  <c r="Q53" i="7"/>
  <c r="Q55" i="7"/>
  <c r="Q56" i="7"/>
  <c r="Q59" i="7"/>
  <c r="Q57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<sst xmlns="http://schemas.openxmlformats.org/spreadsheetml/2006/main" count="1122" uniqueCount="361">
  <si>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</si>
  <si>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</si>
  <si>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</si>
  <si>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</si>
  <si>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</si>
  <si>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</si>
  <si>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</si>
  <si>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</si>
  <si>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</si>
  <si>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</si>
  <si>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</si>
  <si>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</si>
  <si>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</si>
  <si>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</si>
  <si>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</si>
  <si>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</si>
  <si>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</si>
  <si>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</si>
  <si>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</si>
  <si>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</si>
  <si>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</si>
  <si>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</si>
  <si>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</si>
  <si>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</si>
  <si>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</si>
  <si>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</si>
  <si>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</si>
  <si>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</si>
  <si>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</si>
  <si>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</si>
  <si>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</si>
  <si>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</si>
  <si>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</si>
  <si>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</si>
  <si>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</si>
  <si>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</si>
  <si>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</si>
  <si>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</si>
  <si>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</si>
  <si>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</si>
  <si>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</si>
  <si>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</si>
  <si>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</si>
  <si>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</si>
  <si>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</si>
  <si>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</si>
  <si>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</si>
  <si>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</si>
  <si>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</si>
  <si>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</si>
  <si>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</si>
  <si>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</si>
  <si>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</si>
  <si>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</si>
  <si>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</si>
  <si>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</si>
  <si>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</si>
  <si>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</si>
  <si>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</si>
  <si>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</si>
  <si>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</si>
  <si>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</si>
  <si>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</si>
  <si>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</si>
  <si>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</si>
  <si>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</si>
  <si>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</si>
  <si>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</si>
  <si>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</si>
  <si>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</si>
  <si>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</si>
  <si>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</si>
  <si>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</si>
  <si>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</si>
  <si>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</si>
  <si>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</si>
  <si>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</si>
  <si>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</si>
  <si>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</si>
  <si>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</si>
  <si>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</si>
  <si>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</si>
  <si>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</si>
  <si>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</si>
  <si>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</si>
  <si>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</si>
  <si>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</si>
  <si>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</si>
  <si>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</si>
  <si>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</si>
  <si>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</si>
  <si>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</si>
  <si>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</si>
  <si>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</si>
  <si>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</si>
  <si>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</si>
  <si>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</si>
  <si>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</si>
  <si>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</si>
  <si>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</si>
  <si>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</si>
  <si>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</si>
  <si>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</si>
  <si>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</si>
  <si>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</si>
  <si>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</si>
  <si>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</si>
  <si>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</si>
  <si>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</si>
  <si>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</si>
  <si>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</si>
  <si>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</si>
  <si>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</si>
  <si>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</si>
  <si>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</si>
  <si>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</si>
  <si>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</si>
  <si>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</si>
  <si>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</si>
  <si>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</si>
  <si>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</si>
  <si>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</si>
  <si>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</si>
  <si>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</si>
  <si>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</si>
  <si>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</si>
  <si>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</si>
  <si>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</si>
  <si>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</si>
  <si>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</si>
  <si>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</si>
  <si>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</si>
  <si>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</si>
  <si>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</si>
  <si>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</si>
  <si>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</si>
  <si>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</si>
  <si>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</si>
  <si>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</si>
  <si>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</si>
  <si>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</si>
  <si>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</si>
  <si>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</si>
  <si>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</si>
  <si>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</si>
  <si>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</si>
  <si>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</si>
  <si>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</si>
  <si>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</si>
  <si>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</si>
  <si>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</si>
  <si>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</si>
  <si>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</si>
  <si>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</si>
  <si>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</si>
  <si>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</si>
  <si>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</si>
  <si>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</si>
  <si>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</si>
  <si>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</si>
  <si>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</si>
  <si>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</si>
  <si>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</si>
  <si>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</si>
  <si>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</si>
  <si>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</si>
  <si>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</si>
  <si>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</si>
  <si>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</si>
  <si>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</si>
  <si>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</si>
  <si>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</si>
  <si>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</si>
  <si>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</si>
  <si>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</si>
  <si>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</si>
  <si>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</si>
  <si>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</si>
  <si>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</si>
  <si>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</si>
  <si>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</si>
  <si>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</si>
  <si>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</si>
  <si>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</si>
  <si>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</si>
  <si>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</si>
  <si>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</si>
  <si>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</si>
  <si>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</si>
  <si>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</si>
  <si>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</si>
  <si>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</si>
  <si>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</si>
  <si>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</si>
  <si>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</si>
  <si>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</si>
  <si>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</si>
  <si>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</si>
  <si>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</si>
  <si>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</si>
  <si>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</si>
  <si>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</si>
  <si>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</si>
  <si>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</si>
  <si>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</si>
  <si>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</si>
  <si>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</si>
  <si>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</si>
  <si>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</si>
  <si>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</si>
  <si>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</si>
  <si>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</si>
  <si>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</si>
  <si>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</si>
  <si>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</si>
  <si>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</si>
  <si>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</si>
  <si>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</si>
  <si>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</si>
  <si>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</si>
  <si>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</si>
  <si>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</si>
  <si>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</si>
  <si>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</si>
  <si>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</si>
  <si>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</si>
  <si>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</si>
  <si>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</si>
  <si>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</si>
  <si>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</si>
  <si>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</si>
  <si>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</si>
  <si>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</si>
  <si>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</si>
  <si>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</si>
  <si>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</si>
  <si>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</si>
  <si>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</si>
  <si>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</si>
  <si>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</si>
  <si>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</si>
  <si>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</si>
  <si>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</si>
  <si>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</si>
  <si>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</si>
  <si>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</si>
  <si>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</si>
  <si>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</si>
  <si>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</si>
  <si>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</si>
  <si>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</si>
  <si>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</si>
  <si>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</si>
  <si>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</si>
  <si>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</si>
  <si>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</si>
  <si>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</si>
  <si>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</si>
  <si>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</si>
  <si>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</si>
  <si>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</si>
  <si>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</si>
  <si>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</si>
  <si>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</si>
  <si>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</si>
  <si>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</si>
  <si>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</si>
  <si>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</si>
  <si>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</si>
  <si>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</si>
  <si>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</si>
  <si>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</si>
  <si>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</si>
  <si>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</si>
  <si>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</si>
  <si>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</si>
  <si>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</si>
  <si>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</si>
  <si>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</si>
  <si>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</si>
  <si>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</si>
  <si>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</si>
  <si>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</si>
  <si>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</si>
  <si>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</si>
  <si>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</si>
  <si>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</si>
  <si>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</si>
  <si>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</si>
  <si>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</si>
  <si>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</si>
  <si>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</si>
  <si>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</si>
  <si>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</si>
  <si>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</si>
  <si>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</si>
  <si>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</si>
  <si>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</si>
  <si>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</si>
  <si>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</si>
  <si>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</si>
  <si>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</si>
  <si>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</si>
  <si>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</si>
  <si>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</si>
  <si>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</si>
  <si>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</si>
  <si>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</si>
  <si>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</si>
  <si>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</si>
  <si>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</si>
  <si>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</si>
  <si>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</si>
  <si>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</si>
  <si>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</si>
  <si>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</si>
  <si>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</si>
  <si>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Instituciòn Educativa Colegio Alianza</t>
  </si>
  <si>
    <t>Ocaña</t>
  </si>
  <si>
    <t>Matemàticas</t>
  </si>
  <si>
    <t>Apoyo por parte de los padres de familia en actividades asignadas por el docente para realizar en casa.</t>
  </si>
  <si>
    <t>Fortalecer los temas de desempeños bajos con talleres.</t>
  </si>
  <si>
    <t xml:space="preserve">Utilizar estrategias que falcilten el aprendizaje del estudiante por medio de clases dinàmicas. </t>
  </si>
  <si>
    <t>Cindy Vanessa Bohòrquez Conde</t>
  </si>
  <si>
    <t>Reconoce una fracción como parte de un todo</t>
  </si>
  <si>
    <t>Realiza repartos e interiorizar el concepto de división</t>
  </si>
  <si>
    <t>Calcula divisiones exactas e inexactas por una cifra</t>
  </si>
  <si>
    <t>Memoriza  las tablas de multiplicar.</t>
  </si>
  <si>
    <t>Realiza multiplicaciones por dos cifras  y utiliza la reagrupación en la multiplicación cuando es necesario</t>
  </si>
  <si>
    <t>Distingue algunos sólidos geométricos y sus partes fundamentales</t>
  </si>
  <si>
    <t>Es responsable y demuestra interés y dedicación en la entrega de cada uno de los compromisos asignados.</t>
  </si>
  <si>
    <t>Relaciona la adición y la multiplicación mediante la suma de términos iguales.</t>
  </si>
  <si>
    <t>Reconoce el signo X como un operador de la multiplicación.</t>
  </si>
  <si>
    <t>Aplica la multiplicación de una cifra y de dos cifras como un método para solucionar problemas</t>
  </si>
  <si>
    <t>Utiliza unidades de longitud y compara áreas y superficies mediante patrones no estandarizados.</t>
  </si>
  <si>
    <t>Identifica el valor posicional, orden y la descomposición de los números de hasta 5 cifras</t>
  </si>
  <si>
    <t>Reconoce y escribe números pares e impares de 2, 3, 4 y 5 cifras</t>
  </si>
  <si>
    <t>Ordena en ocasiones números hasta de cinco cifras e identifica el número mayor y el menor en un grupo de
números</t>
  </si>
  <si>
    <t>Reconoce propiedades generales de los números tales como la conmutatividad y la asociatividad de la adición</t>
  </si>
  <si>
    <t>Grafica e identifica las características, número de elementos, relación de elementos y relación
de pertenencia en un conjunto.</t>
  </si>
  <si>
    <t>Identifica  el ángulo y las partes que lo componen.</t>
  </si>
  <si>
    <t>Escrita, resultados de activiaddes ludicas</t>
  </si>
  <si>
    <t xml:space="preserve">Resuelve distintos tipos de problemas que involucren sumas, restas, multiplicaciones y divisiones. 
</t>
  </si>
  <si>
    <t xml:space="preserve">
Resuelve distintos tipos de problemas que involucren sumas, restas, multiplicaciones y divisiones. 
</t>
  </si>
  <si>
    <t xml:space="preserve">Reconozco en los objetos propiedades o atributos que se puedan medir y los comparo y ordeno respecto a estos. Realizo estimaciones de medidas requeridas en las solución de problemas
</t>
  </si>
  <si>
    <t xml:space="preserve">
Entiende que dividir corresponde a hacer repartos equitativos. 
</t>
  </si>
  <si>
    <t xml:space="preserve"> </t>
  </si>
  <si>
    <t xml:space="preserve">Mòdulo institucional, fichas, ejercios </t>
  </si>
  <si>
    <t>Mòdulo institucional, talleres de refuerzo, diapositivas, videos educativos</t>
  </si>
  <si>
    <t>Mòdulo institucional, videos educativos, canciones de tablas de multiplicar, ejerccios prácticos</t>
  </si>
  <si>
    <t xml:space="preserve">Mòdulo institucional, videos educativos, fichas, diapositivas </t>
  </si>
  <si>
    <t>Fichas, talleres, cuaderno de operaciones matemáticas</t>
  </si>
  <si>
    <t xml:space="preserve">Talleres, videos educativos, fichas  </t>
  </si>
  <si>
    <t xml:space="preserve"> Modalidad rally, talleres, canciones de tablas </t>
  </si>
  <si>
    <t>Videos educativos, fichas, talleres</t>
  </si>
  <si>
    <t xml:space="preserve">Escrita, participación en clase </t>
  </si>
  <si>
    <t>Ejercicios de repaso, escrita</t>
  </si>
  <si>
    <t xml:space="preserve">Escrita,participación en clase </t>
  </si>
  <si>
    <t>Primer periodo, enero 31- abril 10 de 2022</t>
  </si>
  <si>
    <t>Tercer periodo, julio 4- septiembre 11 de 2022</t>
  </si>
  <si>
    <t>Enero 31- noviembre 27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</si>
</sst>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topLeftCell="A41" zoomScaleNormal="100" workbookViewId="0">
      <selection activeCell="D34" sqref="D34:G34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9" t="s">
        <v>316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5" t="s">
        <v>10</v>
      </c>
      <c r="D7" s="145"/>
      <c r="E7" s="16"/>
      <c r="F7" s="136" t="s">
        <v>317</v>
      </c>
      <c r="G7" s="138"/>
      <c r="H7" s="138"/>
      <c r="I7" s="138"/>
      <c r="J7" s="138"/>
      <c r="K7" s="137"/>
      <c r="L7" s="31" t="s">
        <v>13</v>
      </c>
      <c r="M7" s="28"/>
      <c r="N7" s="136">
        <v>354498002648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5" t="s">
        <v>12</v>
      </c>
      <c r="D9" s="145"/>
      <c r="E9" s="30"/>
      <c r="F9" s="136" t="s">
        <v>272</v>
      </c>
      <c r="G9" s="138"/>
      <c r="H9" s="138"/>
      <c r="I9" s="138"/>
      <c r="J9" s="138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2" t="s">
        <v>319</v>
      </c>
      <c r="G16" s="143"/>
      <c r="H16" s="143"/>
      <c r="I16" s="143"/>
      <c r="J16" s="143"/>
      <c r="K16" s="144"/>
      <c r="L16" s="34" t="s">
        <v>15</v>
      </c>
      <c r="M16" s="28"/>
      <c r="N16" s="142" t="s">
        <v>25</v>
      </c>
      <c r="O16" s="144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7" t="s">
        <v>324</v>
      </c>
      <c r="E24" s="128"/>
      <c r="F24" s="128"/>
      <c r="G24" s="129"/>
      <c r="H24" s="37"/>
      <c r="I24" s="28"/>
      <c r="J24" s="38"/>
      <c r="K24" s="57">
        <v>1</v>
      </c>
      <c r="L24" s="124" t="str">
        <f>D24</f>
        <v>Reconoce una fracción como parte de un todo</v>
      </c>
      <c r="M24" s="125"/>
      <c r="N24" s="126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325</v>
      </c>
      <c r="E25" s="111"/>
      <c r="F25" s="111"/>
      <c r="G25" s="112"/>
      <c r="H25" s="37"/>
      <c r="I25" s="28"/>
      <c r="J25" s="38"/>
      <c r="K25" s="58">
        <v>2</v>
      </c>
      <c r="L25" s="124" t="str">
        <f t="shared" ref="L25:L31" si="0">D25</f>
        <v>Realiza repartos e interiorizar el concepto de división</v>
      </c>
      <c r="M25" s="125"/>
      <c r="N25" s="126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326</v>
      </c>
      <c r="E26" s="111"/>
      <c r="F26" s="111"/>
      <c r="G26" s="112"/>
      <c r="H26" s="37"/>
      <c r="I26" s="28"/>
      <c r="J26" s="38"/>
      <c r="K26" s="59">
        <v>3</v>
      </c>
      <c r="L26" s="124" t="str">
        <f t="shared" si="0"/>
        <v>Calcula divisiones exactas e inexactas por una cifra</v>
      </c>
      <c r="M26" s="125"/>
      <c r="N26" s="126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327</v>
      </c>
      <c r="E27" s="111"/>
      <c r="F27" s="111"/>
      <c r="G27" s="112"/>
      <c r="H27" s="37"/>
      <c r="I27" s="28"/>
      <c r="J27" s="38"/>
      <c r="K27" s="58">
        <v>4</v>
      </c>
      <c r="L27" s="124" t="str">
        <f t="shared" si="0"/>
        <v>Memoriza  las tablas de multiplicar.</v>
      </c>
      <c r="M27" s="125"/>
      <c r="N27" s="126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328</v>
      </c>
      <c r="E28" s="111"/>
      <c r="F28" s="111"/>
      <c r="G28" s="112"/>
      <c r="H28" s="37"/>
      <c r="I28" s="28"/>
      <c r="J28" s="38"/>
      <c r="K28" s="58">
        <v>5</v>
      </c>
      <c r="L28" s="124" t="str">
        <f t="shared" si="0"/>
        <v>Realiza multiplicaciones por dos cifras  y utiliza la reagrupación en la multiplicación cuando es necesario</v>
      </c>
      <c r="M28" s="125"/>
      <c r="N28" s="126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329</v>
      </c>
      <c r="E29" s="111"/>
      <c r="F29" s="111"/>
      <c r="G29" s="112"/>
      <c r="H29" s="37"/>
      <c r="I29" s="28"/>
      <c r="J29" s="38"/>
      <c r="K29" s="59">
        <v>6</v>
      </c>
      <c r="L29" s="124" t="str">
        <f t="shared" si="0"/>
        <v>Distingue algunos sólidos geométricos y sus partes fundamentales</v>
      </c>
      <c r="M29" s="125"/>
      <c r="N29" s="126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330</v>
      </c>
      <c r="E30" s="111"/>
      <c r="F30" s="111"/>
      <c r="G30" s="112"/>
      <c r="H30" s="37"/>
      <c r="I30" s="28"/>
      <c r="J30" s="38"/>
      <c r="K30" s="58">
        <v>7</v>
      </c>
      <c r="L30" s="124" t="str">
        <f t="shared" si="0"/>
        <v>Es responsable y demuestra interés y dedicación en la entrega de cada uno de los compromisos asignados.</v>
      </c>
      <c r="M30" s="125"/>
      <c r="N30" s="126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0" t="s">
        <v>331</v>
      </c>
      <c r="E31" s="111"/>
      <c r="F31" s="111"/>
      <c r="G31" s="112"/>
      <c r="H31" s="37"/>
      <c r="I31" s="28"/>
      <c r="J31" s="38"/>
      <c r="K31" s="58">
        <v>8</v>
      </c>
      <c r="L31" s="124" t="str">
        <f t="shared" si="0"/>
        <v>Relaciona la adición y la multiplicación mediante la suma de términos iguales.</v>
      </c>
      <c r="M31" s="125"/>
      <c r="N31" s="126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 t="s">
        <v>332</v>
      </c>
      <c r="E32" s="111"/>
      <c r="F32" s="111"/>
      <c r="G32" s="112"/>
      <c r="H32" s="37"/>
      <c r="I32" s="28"/>
      <c r="J32" s="38"/>
      <c r="K32" s="59">
        <v>9</v>
      </c>
      <c r="L32" s="124" t="str">
        <f>D32</f>
        <v>Reconoce el signo X como un operador de la multiplicación.</v>
      </c>
      <c r="M32" s="125"/>
      <c r="N32" s="126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0" t="s">
        <v>333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ref="L33:L43" si="1">D33</f>
        <v>Aplica la multiplicación de una cifra y de dos cifras como un método para solucionar problemas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334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1"/>
        <v>Utiliza unidades de longitud y compara áreas y superficies mediante patrones no estandarizados.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 t="s">
        <v>335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1"/>
        <v>Identifica el valor posicional, orden y la descomposición de los números de hasta 5 cifras</v>
      </c>
      <c r="M35" s="114"/>
      <c r="N35" s="115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10" t="s">
        <v>336</v>
      </c>
      <c r="E36" s="111"/>
      <c r="F36" s="111"/>
      <c r="G36" s="112"/>
      <c r="H36" s="37"/>
      <c r="I36" s="28"/>
      <c r="J36" s="38"/>
      <c r="K36" s="59">
        <v>13</v>
      </c>
      <c r="L36" s="113" t="str">
        <f t="shared" si="1"/>
        <v>Reconoce y escribe números pares e impares de 2, 3, 4 y 5 cifras</v>
      </c>
      <c r="M36" s="114"/>
      <c r="N36" s="115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10" t="s">
        <v>337</v>
      </c>
      <c r="E37" s="111"/>
      <c r="F37" s="111"/>
      <c r="G37" s="112"/>
      <c r="H37" s="37"/>
      <c r="I37" s="28"/>
      <c r="J37" s="38"/>
      <c r="K37" s="58">
        <v>14</v>
      </c>
      <c r="L37" s="113" t="str">
        <f t="shared" si="1"/>
        <v>Ordena en ocasiones números hasta de cinco cifras e identifica el número mayor y el menor en un grupo de
números</v>
      </c>
      <c r="M37" s="114"/>
      <c r="N37" s="115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10" t="s">
        <v>338</v>
      </c>
      <c r="E38" s="111"/>
      <c r="F38" s="111"/>
      <c r="G38" s="112"/>
      <c r="H38" s="37"/>
      <c r="I38" s="28"/>
      <c r="J38" s="38"/>
      <c r="K38" s="59">
        <v>15</v>
      </c>
      <c r="L38" s="113" t="str">
        <f t="shared" si="1"/>
        <v>Reconoce propiedades generales de los números tales como la conmutatividad y la asociatividad de la adición</v>
      </c>
      <c r="M38" s="114"/>
      <c r="N38" s="115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10" t="s">
        <v>339</v>
      </c>
      <c r="E39" s="111"/>
      <c r="F39" s="111"/>
      <c r="G39" s="112"/>
      <c r="H39" s="37"/>
      <c r="I39" s="28"/>
      <c r="J39" s="38"/>
      <c r="K39" s="58">
        <v>16</v>
      </c>
      <c r="L39" s="113" t="str">
        <f t="shared" si="1"/>
        <v>Grafica e identifica las características, número de elementos, relación de elementos y relación
de pertenencia en un conjunto.</v>
      </c>
      <c r="M39" s="114"/>
      <c r="N39" s="115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10" t="s">
        <v>340</v>
      </c>
      <c r="E40" s="111"/>
      <c r="F40" s="111"/>
      <c r="G40" s="112"/>
      <c r="H40" s="37"/>
      <c r="I40" s="28"/>
      <c r="J40" s="38"/>
      <c r="K40" s="58">
        <v>17</v>
      </c>
      <c r="L40" s="113" t="str">
        <f t="shared" si="1"/>
        <v>Identifica  el ángulo y las partes que lo componen.</v>
      </c>
      <c r="M40" s="114"/>
      <c r="N40" s="115"/>
      <c r="O40" s="53" t="s">
        <v>19</v>
      </c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1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1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1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 t="shared" ref="E51:E70" si="2">D24</f>
        <v>Reconoce una fracción como parte de un todo</v>
      </c>
      <c r="F51" s="108"/>
      <c r="G51" s="108"/>
      <c r="H51" s="108"/>
      <c r="I51" s="108"/>
      <c r="J51" s="108"/>
      <c r="K51" s="109"/>
      <c r="L51" s="63" t="str">
        <f t="shared" ref="L51:L70" si="3">O24</f>
        <v>Trabajado</v>
      </c>
      <c r="M51" s="133" t="s">
        <v>284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4">IF(L52="No trabajado",1,0)</f>
        <v>0</v>
      </c>
      <c r="D52" s="59">
        <v>2</v>
      </c>
      <c r="E52" s="95" t="str">
        <f t="shared" si="2"/>
        <v>Realiza repartos e interiorizar el concepto de división</v>
      </c>
      <c r="F52" s="96"/>
      <c r="G52" s="96"/>
      <c r="H52" s="96"/>
      <c r="I52" s="96"/>
      <c r="J52" s="96"/>
      <c r="K52" s="97"/>
      <c r="L52" s="55" t="str">
        <f t="shared" si="3"/>
        <v>Trabajado</v>
      </c>
      <c r="M52" s="86" t="s">
        <v>284</v>
      </c>
      <c r="N52" s="87"/>
      <c r="O52" s="50">
        <f t="shared" ref="O52:O70" si="5">IF(M52="Bajo",1,0)</f>
        <v>0</v>
      </c>
      <c r="P52" s="52">
        <f t="shared" ref="P52:P70" si="6">IF(M52="Básico",-3,0)</f>
        <v>0</v>
      </c>
      <c r="Q52" s="49">
        <f t="shared" ref="Q52:Q70" si="7">C52+O52+P52</f>
        <v>0</v>
      </c>
    </row>
    <row r="53" spans="2:17" ht="18.75" customHeight="1" x14ac:dyDescent="0.25">
      <c r="B53" s="21"/>
      <c r="C53" s="50">
        <f t="shared" si="4"/>
        <v>0</v>
      </c>
      <c r="D53" s="59">
        <v>3</v>
      </c>
      <c r="E53" s="95" t="str">
        <f t="shared" si="2"/>
        <v>Calcula divisiones exactas e inexactas por una cifra</v>
      </c>
      <c r="F53" s="96"/>
      <c r="G53" s="96"/>
      <c r="H53" s="96"/>
      <c r="I53" s="96"/>
      <c r="J53" s="96"/>
      <c r="K53" s="97"/>
      <c r="L53" s="55" t="str">
        <f t="shared" si="3"/>
        <v>Trabajado</v>
      </c>
      <c r="M53" s="86" t="s">
        <v>282</v>
      </c>
      <c r="N53" s="87"/>
      <c r="O53" s="50">
        <f t="shared" si="5"/>
        <v>0</v>
      </c>
      <c r="P53" s="52">
        <f t="shared" si="6"/>
        <v>-3</v>
      </c>
      <c r="Q53" s="49">
        <f t="shared" si="7"/>
        <v>-3</v>
      </c>
    </row>
    <row r="54" spans="2:17" ht="18.75" customHeight="1" x14ac:dyDescent="0.25">
      <c r="B54" s="21"/>
      <c r="C54" s="50">
        <f t="shared" si="4"/>
        <v>0</v>
      </c>
      <c r="D54" s="59">
        <v>4</v>
      </c>
      <c r="E54" s="95" t="str">
        <f t="shared" si="2"/>
        <v>Memoriza  las tablas de multiplicar.</v>
      </c>
      <c r="F54" s="96"/>
      <c r="G54" s="96"/>
      <c r="H54" s="96"/>
      <c r="I54" s="96"/>
      <c r="J54" s="96"/>
      <c r="K54" s="97"/>
      <c r="L54" s="55" t="str">
        <f t="shared" si="3"/>
        <v>Trabajado</v>
      </c>
      <c r="M54" s="86" t="s">
        <v>281</v>
      </c>
      <c r="N54" s="87"/>
      <c r="O54" s="50">
        <f t="shared" si="5"/>
        <v>0</v>
      </c>
      <c r="P54" s="52">
        <f t="shared" si="6"/>
        <v>0</v>
      </c>
      <c r="Q54" s="49">
        <f t="shared" si="7"/>
        <v>0</v>
      </c>
    </row>
    <row r="55" spans="2:17" ht="18.75" customHeight="1" x14ac:dyDescent="0.25">
      <c r="B55" s="21"/>
      <c r="C55" s="50">
        <f t="shared" si="4"/>
        <v>0</v>
      </c>
      <c r="D55" s="59">
        <v>5</v>
      </c>
      <c r="E55" s="95" t="str">
        <f t="shared" si="2"/>
        <v>Realiza multiplicaciones por dos cifras  y utiliza la reagrupación en la multiplicación cuando es necesario</v>
      </c>
      <c r="F55" s="96"/>
      <c r="G55" s="96"/>
      <c r="H55" s="96"/>
      <c r="I55" s="96"/>
      <c r="J55" s="96"/>
      <c r="K55" s="97"/>
      <c r="L55" s="55" t="str">
        <f t="shared" si="3"/>
        <v>Trabajado</v>
      </c>
      <c r="M55" s="86" t="s">
        <v>282</v>
      </c>
      <c r="N55" s="87"/>
      <c r="O55" s="50">
        <f t="shared" si="5"/>
        <v>0</v>
      </c>
      <c r="P55" s="52">
        <f t="shared" si="6"/>
        <v>-3</v>
      </c>
      <c r="Q55" s="49">
        <f t="shared" si="7"/>
        <v>-3</v>
      </c>
    </row>
    <row r="56" spans="2:17" ht="18.75" customHeight="1" x14ac:dyDescent="0.25">
      <c r="B56" s="21"/>
      <c r="C56" s="50">
        <f t="shared" si="4"/>
        <v>0</v>
      </c>
      <c r="D56" s="59">
        <v>6</v>
      </c>
      <c r="E56" s="95" t="str">
        <f t="shared" si="2"/>
        <v>Distingue algunos sólidos geométricos y sus partes fundamentales</v>
      </c>
      <c r="F56" s="96"/>
      <c r="G56" s="96"/>
      <c r="H56" s="96"/>
      <c r="I56" s="96"/>
      <c r="J56" s="96"/>
      <c r="K56" s="97"/>
      <c r="L56" s="55" t="str">
        <f t="shared" si="3"/>
        <v>Trabajado</v>
      </c>
      <c r="M56" s="86" t="s">
        <v>281</v>
      </c>
      <c r="N56" s="87"/>
      <c r="O56" s="50">
        <f t="shared" si="5"/>
        <v>0</v>
      </c>
      <c r="P56" s="52">
        <f t="shared" si="6"/>
        <v>0</v>
      </c>
      <c r="Q56" s="49">
        <f t="shared" si="7"/>
        <v>0</v>
      </c>
    </row>
    <row r="57" spans="2:17" ht="18.75" customHeight="1" x14ac:dyDescent="0.25">
      <c r="B57" s="21"/>
      <c r="C57" s="50">
        <f t="shared" si="4"/>
        <v>0</v>
      </c>
      <c r="D57" s="59">
        <v>7</v>
      </c>
      <c r="E57" s="95" t="str">
        <f t="shared" si="2"/>
        <v>Es responsable y demuestra interés y dedicación en la entrega de cada uno de los compromisos asignados.</v>
      </c>
      <c r="F57" s="96"/>
      <c r="G57" s="96"/>
      <c r="H57" s="96"/>
      <c r="I57" s="96"/>
      <c r="J57" s="96"/>
      <c r="K57" s="97"/>
      <c r="L57" s="55" t="str">
        <f t="shared" si="3"/>
        <v>Trabajado</v>
      </c>
      <c r="M57" s="86" t="s">
        <v>284</v>
      </c>
      <c r="N57" s="87"/>
      <c r="O57" s="50">
        <f t="shared" si="5"/>
        <v>0</v>
      </c>
      <c r="P57" s="52">
        <f t="shared" si="6"/>
        <v>0</v>
      </c>
      <c r="Q57" s="49">
        <f t="shared" si="7"/>
        <v>0</v>
      </c>
    </row>
    <row r="58" spans="2:17" ht="18.75" customHeight="1" x14ac:dyDescent="0.25">
      <c r="B58" s="21"/>
      <c r="C58" s="50">
        <f t="shared" si="4"/>
        <v>0</v>
      </c>
      <c r="D58" s="59">
        <v>8</v>
      </c>
      <c r="E58" s="95" t="str">
        <f t="shared" si="2"/>
        <v>Relaciona la adición y la multiplicación mediante la suma de términos iguales.</v>
      </c>
      <c r="F58" s="96"/>
      <c r="G58" s="96"/>
      <c r="H58" s="96"/>
      <c r="I58" s="96"/>
      <c r="J58" s="96"/>
      <c r="K58" s="97"/>
      <c r="L58" s="55" t="str">
        <f t="shared" si="3"/>
        <v>Trabajado</v>
      </c>
      <c r="M58" s="86" t="s">
        <v>281</v>
      </c>
      <c r="N58" s="87"/>
      <c r="O58" s="50">
        <f t="shared" si="5"/>
        <v>0</v>
      </c>
      <c r="P58" s="52">
        <f t="shared" si="6"/>
        <v>0</v>
      </c>
      <c r="Q58" s="49">
        <f t="shared" si="7"/>
        <v>0</v>
      </c>
    </row>
    <row r="59" spans="2:17" ht="18.75" customHeight="1" x14ac:dyDescent="0.25">
      <c r="B59" s="21"/>
      <c r="C59" s="50">
        <f t="shared" si="4"/>
        <v>0</v>
      </c>
      <c r="D59" s="59">
        <v>9</v>
      </c>
      <c r="E59" s="95" t="str">
        <f t="shared" si="2"/>
        <v>Reconoce el signo X como un operador de la multiplicación.</v>
      </c>
      <c r="F59" s="96"/>
      <c r="G59" s="96"/>
      <c r="H59" s="96"/>
      <c r="I59" s="96"/>
      <c r="J59" s="96"/>
      <c r="K59" s="97"/>
      <c r="L59" s="55" t="str">
        <f t="shared" si="3"/>
        <v>Trabajado</v>
      </c>
      <c r="M59" s="86" t="s">
        <v>284</v>
      </c>
      <c r="N59" s="87"/>
      <c r="O59" s="50">
        <f t="shared" si="5"/>
        <v>0</v>
      </c>
      <c r="P59" s="52">
        <f t="shared" si="6"/>
        <v>0</v>
      </c>
      <c r="Q59" s="49">
        <f t="shared" si="7"/>
        <v>0</v>
      </c>
    </row>
    <row r="60" spans="2:17" ht="18.75" customHeight="1" x14ac:dyDescent="0.25">
      <c r="B60" s="21"/>
      <c r="C60" s="50">
        <f t="shared" si="4"/>
        <v>0</v>
      </c>
      <c r="D60" s="59">
        <v>10</v>
      </c>
      <c r="E60" s="95" t="str">
        <f t="shared" si="2"/>
        <v>Aplica la multiplicación de una cifra y de dos cifras como un método para solucionar problemas</v>
      </c>
      <c r="F60" s="96"/>
      <c r="G60" s="96"/>
      <c r="H60" s="96"/>
      <c r="I60" s="96"/>
      <c r="J60" s="96"/>
      <c r="K60" s="97"/>
      <c r="L60" s="55" t="str">
        <f t="shared" si="3"/>
        <v>Trabajado</v>
      </c>
      <c r="M60" s="86" t="s">
        <v>282</v>
      </c>
      <c r="N60" s="87"/>
      <c r="O60" s="50">
        <f t="shared" si="5"/>
        <v>0</v>
      </c>
      <c r="P60" s="52">
        <f t="shared" si="6"/>
        <v>-3</v>
      </c>
      <c r="Q60" s="49">
        <f t="shared" si="7"/>
        <v>-3</v>
      </c>
    </row>
    <row r="61" spans="2:17" ht="18.75" customHeight="1" x14ac:dyDescent="0.25">
      <c r="B61" s="21"/>
      <c r="C61" s="50">
        <f t="shared" si="4"/>
        <v>0</v>
      </c>
      <c r="D61" s="59">
        <v>11</v>
      </c>
      <c r="E61" s="95" t="str">
        <f t="shared" si="2"/>
        <v>Utiliza unidades de longitud y compara áreas y superficies mediante patrones no estandarizados.</v>
      </c>
      <c r="F61" s="96"/>
      <c r="G61" s="96"/>
      <c r="H61" s="96"/>
      <c r="I61" s="96"/>
      <c r="J61" s="96"/>
      <c r="K61" s="97"/>
      <c r="L61" s="55" t="str">
        <f t="shared" si="3"/>
        <v>Trabajado</v>
      </c>
      <c r="M61" s="86" t="s">
        <v>282</v>
      </c>
      <c r="N61" s="87"/>
      <c r="O61" s="50">
        <f t="shared" si="5"/>
        <v>0</v>
      </c>
      <c r="P61" s="52">
        <f t="shared" si="6"/>
        <v>-3</v>
      </c>
      <c r="Q61" s="49">
        <f t="shared" si="7"/>
        <v>-3</v>
      </c>
    </row>
    <row r="62" spans="2:17" ht="18.75" customHeight="1" x14ac:dyDescent="0.25">
      <c r="B62" s="21"/>
      <c r="C62" s="50">
        <f t="shared" si="4"/>
        <v>0</v>
      </c>
      <c r="D62" s="59">
        <v>12</v>
      </c>
      <c r="E62" s="95" t="str">
        <f t="shared" si="2"/>
        <v>Identifica el valor posicional, orden y la descomposición de los números de hasta 5 cifras</v>
      </c>
      <c r="F62" s="96"/>
      <c r="G62" s="96"/>
      <c r="H62" s="96"/>
      <c r="I62" s="96"/>
      <c r="J62" s="96"/>
      <c r="K62" s="97"/>
      <c r="L62" s="55" t="str">
        <f t="shared" si="3"/>
        <v>Trabajado</v>
      </c>
      <c r="M62" s="86" t="s">
        <v>284</v>
      </c>
      <c r="N62" s="87"/>
      <c r="O62" s="50">
        <f t="shared" si="5"/>
        <v>0</v>
      </c>
      <c r="P62" s="52">
        <f t="shared" si="6"/>
        <v>0</v>
      </c>
      <c r="Q62" s="49">
        <f t="shared" si="7"/>
        <v>0</v>
      </c>
    </row>
    <row r="63" spans="2:17" ht="18.75" customHeight="1" x14ac:dyDescent="0.25">
      <c r="B63" s="21"/>
      <c r="C63" s="50">
        <f t="shared" si="4"/>
        <v>0</v>
      </c>
      <c r="D63" s="59">
        <v>13</v>
      </c>
      <c r="E63" s="95" t="str">
        <f>D36</f>
        <v>Reconoce y escribe números pares e impares de 2, 3, 4 y 5 cifras</v>
      </c>
      <c r="F63" s="96"/>
      <c r="G63" s="96"/>
      <c r="H63" s="96"/>
      <c r="I63" s="96"/>
      <c r="J63" s="96"/>
      <c r="K63" s="97"/>
      <c r="L63" s="55" t="str">
        <f t="shared" si="3"/>
        <v>Trabajado</v>
      </c>
      <c r="M63" s="86" t="s">
        <v>284</v>
      </c>
      <c r="N63" s="87"/>
      <c r="O63" s="50">
        <f t="shared" si="5"/>
        <v>0</v>
      </c>
      <c r="P63" s="52">
        <f t="shared" si="6"/>
        <v>0</v>
      </c>
      <c r="Q63" s="49">
        <f t="shared" si="7"/>
        <v>0</v>
      </c>
    </row>
    <row r="64" spans="2:17" ht="18.75" customHeight="1" x14ac:dyDescent="0.25">
      <c r="B64" s="21"/>
      <c r="C64" s="50">
        <f t="shared" si="4"/>
        <v>0</v>
      </c>
      <c r="D64" s="59">
        <v>14</v>
      </c>
      <c r="E64" s="95" t="str">
        <f t="shared" si="2"/>
        <v>Ordena en ocasiones números hasta de cinco cifras e identifica el número mayor y el menor en un grupo de
números</v>
      </c>
      <c r="F64" s="96"/>
      <c r="G64" s="96"/>
      <c r="H64" s="96"/>
      <c r="I64" s="96"/>
      <c r="J64" s="96"/>
      <c r="K64" s="97"/>
      <c r="L64" s="55" t="str">
        <f t="shared" si="3"/>
        <v>Trabajado</v>
      </c>
      <c r="M64" s="86" t="s">
        <v>284</v>
      </c>
      <c r="N64" s="87"/>
      <c r="O64" s="50">
        <f t="shared" si="5"/>
        <v>0</v>
      </c>
      <c r="P64" s="52">
        <f t="shared" si="6"/>
        <v>0</v>
      </c>
      <c r="Q64" s="49">
        <f t="shared" si="7"/>
        <v>0</v>
      </c>
    </row>
    <row r="65" spans="2:17" ht="18.75" customHeight="1" x14ac:dyDescent="0.25">
      <c r="B65" s="21"/>
      <c r="C65" s="50">
        <f t="shared" si="4"/>
        <v>0</v>
      </c>
      <c r="D65" s="59">
        <v>15</v>
      </c>
      <c r="E65" s="95" t="str">
        <f t="shared" si="2"/>
        <v>Reconoce propiedades generales de los números tales como la conmutatividad y la asociatividad de la adición</v>
      </c>
      <c r="F65" s="96"/>
      <c r="G65" s="96"/>
      <c r="H65" s="96"/>
      <c r="I65" s="96"/>
      <c r="J65" s="96"/>
      <c r="K65" s="97"/>
      <c r="L65" s="55" t="str">
        <f t="shared" si="3"/>
        <v>Trabajado</v>
      </c>
      <c r="M65" s="86" t="s">
        <v>281</v>
      </c>
      <c r="N65" s="87"/>
      <c r="O65" s="50">
        <f t="shared" si="5"/>
        <v>0</v>
      </c>
      <c r="P65" s="52">
        <f t="shared" si="6"/>
        <v>0</v>
      </c>
      <c r="Q65" s="49">
        <f t="shared" si="7"/>
        <v>0</v>
      </c>
    </row>
    <row r="66" spans="2:17" ht="18.75" customHeight="1" x14ac:dyDescent="0.25">
      <c r="B66" s="21"/>
      <c r="C66" s="50">
        <f t="shared" si="4"/>
        <v>0</v>
      </c>
      <c r="D66" s="59">
        <v>16</v>
      </c>
      <c r="E66" s="95" t="str">
        <f t="shared" si="2"/>
        <v>Grafica e identifica las características, número de elementos, relación de elementos y relación
de pertenencia en un conjunto.</v>
      </c>
      <c r="F66" s="96"/>
      <c r="G66" s="96"/>
      <c r="H66" s="96"/>
      <c r="I66" s="96"/>
      <c r="J66" s="96"/>
      <c r="K66" s="97"/>
      <c r="L66" s="55" t="str">
        <f t="shared" si="3"/>
        <v>Trabajado</v>
      </c>
      <c r="M66" s="86" t="s">
        <v>284</v>
      </c>
      <c r="N66" s="87"/>
      <c r="O66" s="50">
        <f t="shared" si="5"/>
        <v>0</v>
      </c>
      <c r="P66" s="52">
        <f t="shared" si="6"/>
        <v>0</v>
      </c>
      <c r="Q66" s="49">
        <f t="shared" si="7"/>
        <v>0</v>
      </c>
    </row>
    <row r="67" spans="2:17" ht="18.75" customHeight="1" x14ac:dyDescent="0.25">
      <c r="B67" s="21"/>
      <c r="C67" s="50">
        <f t="shared" si="4"/>
        <v>0</v>
      </c>
      <c r="D67" s="59">
        <v>17</v>
      </c>
      <c r="E67" s="95" t="str">
        <f t="shared" si="2"/>
        <v>Identifica  el ángulo y las partes que lo componen.</v>
      </c>
      <c r="F67" s="96"/>
      <c r="G67" s="96"/>
      <c r="H67" s="96"/>
      <c r="I67" s="96"/>
      <c r="J67" s="96"/>
      <c r="K67" s="97"/>
      <c r="L67" s="55" t="str">
        <f t="shared" si="3"/>
        <v>Trabajado</v>
      </c>
      <c r="M67" s="86" t="s">
        <v>281</v>
      </c>
      <c r="N67" s="87"/>
      <c r="O67" s="50">
        <f t="shared" si="5"/>
        <v>0</v>
      </c>
      <c r="P67" s="52">
        <f t="shared" si="6"/>
        <v>0</v>
      </c>
      <c r="Q67" s="49">
        <f t="shared" si="7"/>
        <v>0</v>
      </c>
    </row>
    <row r="68" spans="2:17" ht="18.75" customHeight="1" x14ac:dyDescent="0.25">
      <c r="B68" s="21"/>
      <c r="C68" s="50">
        <f t="shared" si="4"/>
        <v>0</v>
      </c>
      <c r="D68" s="59">
        <v>18</v>
      </c>
      <c r="E68" s="95"/>
      <c r="F68" s="96"/>
      <c r="G68" s="96"/>
      <c r="H68" s="96"/>
      <c r="I68" s="96"/>
      <c r="J68" s="96"/>
      <c r="K68" s="97"/>
      <c r="L68" s="55"/>
      <c r="M68" s="86"/>
      <c r="N68" s="87"/>
      <c r="O68" s="50">
        <f t="shared" si="5"/>
        <v>0</v>
      </c>
      <c r="P68" s="52">
        <f t="shared" si="6"/>
        <v>0</v>
      </c>
      <c r="Q68" s="49">
        <f t="shared" si="7"/>
        <v>0</v>
      </c>
    </row>
    <row r="69" spans="2:17" ht="18.75" customHeight="1" x14ac:dyDescent="0.25">
      <c r="B69" s="21"/>
      <c r="C69" s="50">
        <f t="shared" si="4"/>
        <v>0</v>
      </c>
      <c r="D69" s="59">
        <v>19</v>
      </c>
      <c r="E69" s="95"/>
      <c r="F69" s="96"/>
      <c r="G69" s="96"/>
      <c r="H69" s="96"/>
      <c r="I69" s="96"/>
      <c r="J69" s="96"/>
      <c r="K69" s="97"/>
      <c r="L69" s="55"/>
      <c r="M69" s="86"/>
      <c r="N69" s="87"/>
      <c r="O69" s="50">
        <f t="shared" si="5"/>
        <v>0</v>
      </c>
      <c r="P69" s="52">
        <f t="shared" si="6"/>
        <v>0</v>
      </c>
      <c r="Q69" s="49">
        <f t="shared" si="7"/>
        <v>0</v>
      </c>
    </row>
    <row r="70" spans="2:17" ht="18.75" customHeight="1" thickBot="1" x14ac:dyDescent="0.3">
      <c r="B70" s="21"/>
      <c r="C70" s="50">
        <f t="shared" si="4"/>
        <v>0</v>
      </c>
      <c r="D70" s="60">
        <v>20</v>
      </c>
      <c r="E70" s="98">
        <f t="shared" si="2"/>
        <v>0</v>
      </c>
      <c r="F70" s="99"/>
      <c r="G70" s="99"/>
      <c r="H70" s="99"/>
      <c r="I70" s="99"/>
      <c r="J70" s="99"/>
      <c r="K70" s="100"/>
      <c r="L70" s="56">
        <f t="shared" si="3"/>
        <v>0</v>
      </c>
      <c r="M70" s="88"/>
      <c r="N70" s="89"/>
      <c r="O70" s="50">
        <f t="shared" si="5"/>
        <v>0</v>
      </c>
      <c r="P70" s="52">
        <f t="shared" si="6"/>
        <v>0</v>
      </c>
      <c r="Q70" s="49">
        <f t="shared" si="7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320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321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 t="s">
        <v>322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zoomScale="115" zoomScaleNormal="100" zoomScalePageLayoutView="115" workbookViewId="0">
      <selection activeCell="N78" sqref="N78:O7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9" t="s">
        <v>315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4" t="s">
        <v>279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5" t="s">
        <v>10</v>
      </c>
      <c r="D7" s="175"/>
      <c r="E7" s="69"/>
      <c r="F7" s="136" t="s">
        <v>317</v>
      </c>
      <c r="G7" s="176"/>
      <c r="H7" s="176"/>
      <c r="I7" s="176"/>
      <c r="J7" s="176"/>
      <c r="K7" s="177"/>
      <c r="L7" s="71" t="s">
        <v>13</v>
      </c>
      <c r="M7" s="72"/>
      <c r="N7" s="136">
        <v>354498002648</v>
      </c>
      <c r="O7" s="177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5" t="s">
        <v>12</v>
      </c>
      <c r="D9" s="175"/>
      <c r="E9" s="69"/>
      <c r="F9" s="136" t="s">
        <v>272</v>
      </c>
      <c r="G9" s="176"/>
      <c r="H9" s="176"/>
      <c r="I9" s="176"/>
      <c r="J9" s="176"/>
      <c r="K9" s="177"/>
      <c r="L9" s="71" t="s">
        <v>14</v>
      </c>
      <c r="M9" s="72"/>
      <c r="N9" s="136" t="s">
        <v>318</v>
      </c>
      <c r="O9" s="17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4" t="s">
        <v>294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319</v>
      </c>
      <c r="G16" s="74"/>
      <c r="H16" s="74"/>
      <c r="I16" s="74"/>
      <c r="J16" s="74"/>
      <c r="K16" s="75"/>
      <c r="L16" s="76" t="s">
        <v>295</v>
      </c>
      <c r="M16" s="72"/>
      <c r="N16" s="65" t="s">
        <v>323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25</v>
      </c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7" t="s">
        <v>299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9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50" t="s">
        <v>326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1"/>
      <c r="P26" s="22"/>
    </row>
    <row r="27" spans="2:16" ht="18.75" customHeight="1" x14ac:dyDescent="0.25">
      <c r="B27" s="21"/>
      <c r="C27" s="79">
        <v>2</v>
      </c>
      <c r="D27" s="173" t="s">
        <v>328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53"/>
      <c r="P27" s="22"/>
    </row>
    <row r="28" spans="2:16" ht="18.75" customHeight="1" x14ac:dyDescent="0.25">
      <c r="B28" s="21"/>
      <c r="C28" s="79">
        <v>3</v>
      </c>
      <c r="D28" s="173" t="s">
        <v>333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53"/>
      <c r="P28" s="22"/>
    </row>
    <row r="29" spans="2:16" ht="18.75" customHeight="1" x14ac:dyDescent="0.25">
      <c r="B29" s="21"/>
      <c r="C29" s="79">
        <v>4</v>
      </c>
      <c r="D29" s="173" t="s">
        <v>334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53"/>
      <c r="P29" s="22"/>
    </row>
    <row r="30" spans="2:16" ht="18.75" customHeight="1" thickBot="1" x14ac:dyDescent="0.3">
      <c r="B30" s="21"/>
      <c r="C30" s="80">
        <v>5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9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7" t="s">
        <v>302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9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0" t="s">
        <v>300</v>
      </c>
      <c r="E37" s="161"/>
      <c r="F37" s="161"/>
      <c r="G37" s="161"/>
      <c r="H37" s="161"/>
      <c r="I37" s="162"/>
      <c r="J37" s="161" t="s">
        <v>303</v>
      </c>
      <c r="K37" s="161"/>
      <c r="L37" s="161"/>
      <c r="M37" s="161"/>
      <c r="N37" s="161"/>
      <c r="O37" s="162"/>
      <c r="P37" s="22"/>
    </row>
    <row r="38" spans="2:16" ht="16.5" thickTop="1" thickBot="1" x14ac:dyDescent="0.3">
      <c r="B38" s="21"/>
      <c r="C38" s="78">
        <v>1</v>
      </c>
      <c r="D38" s="164" t="str">
        <f>D26</f>
        <v>Calcula divisiones exactas e inexactas por una cifra</v>
      </c>
      <c r="E38" s="165"/>
      <c r="F38" s="165"/>
      <c r="G38" s="165"/>
      <c r="H38" s="165"/>
      <c r="I38" s="166"/>
      <c r="J38" s="170" t="s">
        <v>345</v>
      </c>
      <c r="K38" s="171"/>
      <c r="L38" s="171"/>
      <c r="M38" s="171"/>
      <c r="N38" s="171"/>
      <c r="O38" s="172"/>
      <c r="P38" s="22"/>
    </row>
    <row r="39" spans="2:16" ht="16.5" thickTop="1" thickBot="1" x14ac:dyDescent="0.3">
      <c r="B39" s="21"/>
      <c r="C39" s="79">
        <v>2</v>
      </c>
      <c r="D39" s="146" t="str">
        <f t="shared" ref="D39:D42" si="0">D27</f>
        <v>Realiza multiplicaciones por dos cifras  y utiliza la reagrupación en la multiplicación cuando es necesario</v>
      </c>
      <c r="E39" s="147"/>
      <c r="F39" s="147"/>
      <c r="G39" s="147"/>
      <c r="H39" s="147"/>
      <c r="I39" s="148"/>
      <c r="J39" s="170" t="s">
        <v>342</v>
      </c>
      <c r="K39" s="171"/>
      <c r="L39" s="171"/>
      <c r="M39" s="171"/>
      <c r="N39" s="171"/>
      <c r="O39" s="172"/>
      <c r="P39" s="22"/>
    </row>
    <row r="40" spans="2:16" ht="16.5" thickTop="1" thickBot="1" x14ac:dyDescent="0.3">
      <c r="B40" s="21"/>
      <c r="C40" s="79">
        <v>3</v>
      </c>
      <c r="D40" s="146" t="str">
        <f t="shared" si="0"/>
        <v>Aplica la multiplicación de una cifra y de dos cifras como un método para solucionar problemas</v>
      </c>
      <c r="E40" s="147"/>
      <c r="F40" s="147"/>
      <c r="G40" s="147"/>
      <c r="H40" s="147"/>
      <c r="I40" s="148"/>
      <c r="J40" s="170" t="s">
        <v>343</v>
      </c>
      <c r="K40" s="171"/>
      <c r="L40" s="171"/>
      <c r="M40" s="171"/>
      <c r="N40" s="171"/>
      <c r="O40" s="172"/>
      <c r="P40" s="22"/>
    </row>
    <row r="41" spans="2:16" ht="15.75" thickTop="1" x14ac:dyDescent="0.25">
      <c r="B41" s="21"/>
      <c r="C41" s="79">
        <v>4</v>
      </c>
      <c r="D41" s="146" t="str">
        <f t="shared" si="0"/>
        <v>Utiliza unidades de longitud y compara áreas y superficies mediante patrones no estandarizados.</v>
      </c>
      <c r="E41" s="147"/>
      <c r="F41" s="147"/>
      <c r="G41" s="147"/>
      <c r="H41" s="147"/>
      <c r="I41" s="148"/>
      <c r="J41" s="170" t="s">
        <v>344</v>
      </c>
      <c r="K41" s="171"/>
      <c r="L41" s="171"/>
      <c r="M41" s="171"/>
      <c r="N41" s="171"/>
      <c r="O41" s="172"/>
      <c r="P41" s="22"/>
    </row>
    <row r="42" spans="2:16" ht="15.75" thickBot="1" x14ac:dyDescent="0.3">
      <c r="B42" s="21"/>
      <c r="C42" s="80">
        <v>5</v>
      </c>
      <c r="D42" s="154">
        <f t="shared" si="0"/>
        <v>0</v>
      </c>
      <c r="E42" s="155"/>
      <c r="F42" s="155"/>
      <c r="G42" s="155"/>
      <c r="H42" s="155"/>
      <c r="I42" s="156"/>
      <c r="J42" s="158"/>
      <c r="K42" s="158"/>
      <c r="L42" s="158"/>
      <c r="M42" s="158"/>
      <c r="N42" s="158"/>
      <c r="O42" s="159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7" t="s">
        <v>305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9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0" t="s">
        <v>300</v>
      </c>
      <c r="E49" s="161"/>
      <c r="F49" s="161"/>
      <c r="G49" s="161"/>
      <c r="H49" s="161"/>
      <c r="I49" s="162"/>
      <c r="J49" s="161" t="s">
        <v>306</v>
      </c>
      <c r="K49" s="161"/>
      <c r="L49" s="161"/>
      <c r="M49" s="161"/>
      <c r="N49" s="161"/>
      <c r="O49" s="162"/>
      <c r="P49" s="22"/>
    </row>
    <row r="50" spans="2:16" ht="16.5" thickTop="1" thickBot="1" x14ac:dyDescent="0.3">
      <c r="B50" s="21"/>
      <c r="C50" s="78">
        <v>1</v>
      </c>
      <c r="D50" s="164" t="str">
        <f>D38</f>
        <v>Calcula divisiones exactas e inexactas por una cifra</v>
      </c>
      <c r="E50" s="165"/>
      <c r="F50" s="165"/>
      <c r="G50" s="165"/>
      <c r="H50" s="165"/>
      <c r="I50" s="166"/>
      <c r="J50" s="150" t="s">
        <v>347</v>
      </c>
      <c r="K50" s="150"/>
      <c r="L50" s="150"/>
      <c r="M50" s="150"/>
      <c r="N50" s="150"/>
      <c r="O50" s="151"/>
      <c r="P50" s="22"/>
    </row>
    <row r="51" spans="2:16" ht="16.5" thickTop="1" thickBot="1" x14ac:dyDescent="0.3">
      <c r="B51" s="21"/>
      <c r="C51" s="79">
        <v>2</v>
      </c>
      <c r="D51" s="146" t="str">
        <f t="shared" ref="D51:D54" si="1">D39</f>
        <v>Realiza multiplicaciones por dos cifras  y utiliza la reagrupación en la multiplicación cuando es necesario</v>
      </c>
      <c r="E51" s="147"/>
      <c r="F51" s="147"/>
      <c r="G51" s="147"/>
      <c r="H51" s="147"/>
      <c r="I51" s="148"/>
      <c r="J51" s="150" t="s">
        <v>348</v>
      </c>
      <c r="K51" s="150"/>
      <c r="L51" s="150"/>
      <c r="M51" s="150"/>
      <c r="N51" s="150"/>
      <c r="O51" s="151"/>
      <c r="P51" s="22"/>
    </row>
    <row r="52" spans="2:16" ht="16.5" thickTop="1" thickBot="1" x14ac:dyDescent="0.3">
      <c r="B52" s="21"/>
      <c r="C52" s="79">
        <v>3</v>
      </c>
      <c r="D52" s="146" t="str">
        <f t="shared" si="1"/>
        <v>Aplica la multiplicación de una cifra y de dos cifras como un método para solucionar problemas</v>
      </c>
      <c r="E52" s="147"/>
      <c r="F52" s="147"/>
      <c r="G52" s="147"/>
      <c r="H52" s="147"/>
      <c r="I52" s="148"/>
      <c r="J52" s="150" t="s">
        <v>349</v>
      </c>
      <c r="K52" s="150"/>
      <c r="L52" s="150"/>
      <c r="M52" s="150"/>
      <c r="N52" s="150"/>
      <c r="O52" s="151"/>
      <c r="P52" s="22"/>
    </row>
    <row r="53" spans="2:16" ht="15.75" thickTop="1" x14ac:dyDescent="0.25">
      <c r="B53" s="21"/>
      <c r="C53" s="79">
        <v>4</v>
      </c>
      <c r="D53" s="146" t="str">
        <f t="shared" si="1"/>
        <v>Utiliza unidades de longitud y compara áreas y superficies mediante patrones no estandarizados.</v>
      </c>
      <c r="E53" s="147"/>
      <c r="F53" s="147"/>
      <c r="G53" s="147"/>
      <c r="H53" s="147"/>
      <c r="I53" s="148"/>
      <c r="J53" s="150" t="s">
        <v>350</v>
      </c>
      <c r="K53" s="150"/>
      <c r="L53" s="150"/>
      <c r="M53" s="150"/>
      <c r="N53" s="150"/>
      <c r="O53" s="151"/>
      <c r="P53" s="22"/>
    </row>
    <row r="54" spans="2:16" ht="15.75" thickBot="1" x14ac:dyDescent="0.3">
      <c r="B54" s="21"/>
      <c r="C54" s="80">
        <v>5</v>
      </c>
      <c r="D54" s="154">
        <f t="shared" si="1"/>
        <v>0</v>
      </c>
      <c r="E54" s="155"/>
      <c r="F54" s="155"/>
      <c r="G54" s="155"/>
      <c r="H54" s="155"/>
      <c r="I54" s="156"/>
      <c r="J54" s="158"/>
      <c r="K54" s="158"/>
      <c r="L54" s="158"/>
      <c r="M54" s="158"/>
      <c r="N54" s="158"/>
      <c r="O54" s="159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67" t="s">
        <v>308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0" t="s">
        <v>300</v>
      </c>
      <c r="E61" s="161"/>
      <c r="F61" s="161"/>
      <c r="G61" s="161"/>
      <c r="H61" s="161"/>
      <c r="I61" s="162"/>
      <c r="J61" s="163" t="s">
        <v>309</v>
      </c>
      <c r="K61" s="163"/>
      <c r="L61" s="163"/>
      <c r="M61" s="163"/>
      <c r="N61" s="163" t="s">
        <v>310</v>
      </c>
      <c r="O61" s="163"/>
      <c r="P61" s="22"/>
    </row>
    <row r="62" spans="2:16" ht="16.5" thickTop="1" thickBot="1" x14ac:dyDescent="0.3">
      <c r="B62" s="21"/>
      <c r="C62" s="78">
        <v>1</v>
      </c>
      <c r="D62" s="164" t="str">
        <f>D50</f>
        <v>Calcula divisiones exactas e inexactas por una cifra</v>
      </c>
      <c r="E62" s="165"/>
      <c r="F62" s="165"/>
      <c r="G62" s="165"/>
      <c r="H62" s="165"/>
      <c r="I62" s="166"/>
      <c r="J62" s="149" t="s">
        <v>351</v>
      </c>
      <c r="K62" s="150"/>
      <c r="L62" s="150"/>
      <c r="M62" s="151"/>
      <c r="N62" s="149" t="s">
        <v>360</v>
      </c>
      <c r="O62" s="151"/>
      <c r="P62" s="22"/>
    </row>
    <row r="63" spans="2:16" ht="16.5" thickTop="1" thickBot="1" x14ac:dyDescent="0.3">
      <c r="B63" s="21"/>
      <c r="C63" s="79">
        <v>2</v>
      </c>
      <c r="D63" s="146" t="s">
        <v>335</v>
      </c>
      <c r="E63" s="147"/>
      <c r="F63" s="147"/>
      <c r="G63" s="147"/>
      <c r="H63" s="147"/>
      <c r="I63" s="148"/>
      <c r="J63" s="149" t="s">
        <v>352</v>
      </c>
      <c r="K63" s="150"/>
      <c r="L63" s="150"/>
      <c r="M63" s="151"/>
      <c r="N63" s="149" t="s">
        <v>358</v>
      </c>
      <c r="O63" s="151"/>
      <c r="P63" s="22"/>
    </row>
    <row r="64" spans="2:16" ht="16.5" thickTop="1" thickBot="1" x14ac:dyDescent="0.3">
      <c r="B64" s="21"/>
      <c r="C64" s="79">
        <v>3</v>
      </c>
      <c r="D64" s="146" t="str">
        <f t="shared" ref="D64:D65" si="2">D52</f>
        <v>Aplica la multiplicación de una cifra y de dos cifras como un método para solucionar problemas</v>
      </c>
      <c r="E64" s="147"/>
      <c r="F64" s="147"/>
      <c r="G64" s="147"/>
      <c r="H64" s="147"/>
      <c r="I64" s="148"/>
      <c r="J64" s="149" t="s">
        <v>353</v>
      </c>
      <c r="K64" s="150"/>
      <c r="L64" s="150"/>
      <c r="M64" s="151"/>
      <c r="N64" s="149" t="s">
        <v>360</v>
      </c>
      <c r="O64" s="151"/>
      <c r="P64" s="22"/>
    </row>
    <row r="65" spans="2:16" ht="15.75" thickTop="1" x14ac:dyDescent="0.25">
      <c r="B65" s="21"/>
      <c r="C65" s="79">
        <v>4</v>
      </c>
      <c r="D65" s="146" t="str">
        <f t="shared" si="2"/>
        <v>Utiliza unidades de longitud y compara áreas y superficies mediante patrones no estandarizados.</v>
      </c>
      <c r="E65" s="147"/>
      <c r="F65" s="147"/>
      <c r="G65" s="147"/>
      <c r="H65" s="147"/>
      <c r="I65" s="148"/>
      <c r="J65" s="149" t="s">
        <v>354</v>
      </c>
      <c r="K65" s="150"/>
      <c r="L65" s="150"/>
      <c r="M65" s="151"/>
      <c r="N65" s="149" t="s">
        <v>359</v>
      </c>
      <c r="O65" s="151"/>
      <c r="P65" s="22"/>
    </row>
    <row r="66" spans="2:16" ht="15.75" thickBot="1" x14ac:dyDescent="0.3">
      <c r="B66" s="21"/>
      <c r="C66" s="80">
        <v>5</v>
      </c>
      <c r="D66" s="154">
        <f>D54</f>
        <v>0</v>
      </c>
      <c r="E66" s="155"/>
      <c r="F66" s="155"/>
      <c r="G66" s="155"/>
      <c r="H66" s="155"/>
      <c r="I66" s="156"/>
      <c r="J66" s="157" t="s">
        <v>346</v>
      </c>
      <c r="K66" s="158"/>
      <c r="L66" s="158"/>
      <c r="M66" s="159"/>
      <c r="N66" s="157"/>
      <c r="O66" s="159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67" t="s">
        <v>312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9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0" t="s">
        <v>300</v>
      </c>
      <c r="E73" s="161"/>
      <c r="F73" s="161"/>
      <c r="G73" s="161"/>
      <c r="H73" s="161"/>
      <c r="I73" s="162"/>
      <c r="J73" s="163" t="s">
        <v>313</v>
      </c>
      <c r="K73" s="163"/>
      <c r="L73" s="163"/>
      <c r="M73" s="163"/>
      <c r="N73" s="163" t="s">
        <v>314</v>
      </c>
      <c r="O73" s="163"/>
      <c r="P73" s="22"/>
    </row>
    <row r="74" spans="2:16" ht="16.5" thickTop="1" thickBot="1" x14ac:dyDescent="0.3">
      <c r="B74" s="21"/>
      <c r="C74" s="78">
        <v>1</v>
      </c>
      <c r="D74" s="164" t="str">
        <f>D62</f>
        <v>Calcula divisiones exactas e inexactas por una cifra</v>
      </c>
      <c r="E74" s="165"/>
      <c r="F74" s="165"/>
      <c r="G74" s="165"/>
      <c r="H74" s="165"/>
      <c r="I74" s="166"/>
      <c r="J74" s="149" t="s">
        <v>355</v>
      </c>
      <c r="K74" s="150"/>
      <c r="L74" s="150"/>
      <c r="M74" s="151"/>
      <c r="N74" s="149" t="s">
        <v>360</v>
      </c>
      <c r="O74" s="151"/>
      <c r="P74" s="22"/>
    </row>
    <row r="75" spans="2:16" ht="16.5" thickTop="1" thickBot="1" x14ac:dyDescent="0.3">
      <c r="B75" s="21"/>
      <c r="C75" s="79">
        <v>2</v>
      </c>
      <c r="D75" s="146" t="str">
        <f t="shared" ref="D75:D78" si="3">D63</f>
        <v>Identifica el valor posicional, orden y la descomposición de los números de hasta 5 cifras</v>
      </c>
      <c r="E75" s="147"/>
      <c r="F75" s="147"/>
      <c r="G75" s="147"/>
      <c r="H75" s="147"/>
      <c r="I75" s="148"/>
      <c r="J75" s="149" t="s">
        <v>357</v>
      </c>
      <c r="K75" s="150"/>
      <c r="L75" s="150"/>
      <c r="M75" s="151"/>
      <c r="N75" s="152" t="s">
        <v>358</v>
      </c>
      <c r="O75" s="153"/>
      <c r="P75" s="22"/>
    </row>
    <row r="76" spans="2:16" ht="16.5" thickTop="1" thickBot="1" x14ac:dyDescent="0.3">
      <c r="B76" s="21"/>
      <c r="C76" s="79">
        <v>3</v>
      </c>
      <c r="D76" s="146" t="str">
        <f t="shared" si="3"/>
        <v>Aplica la multiplicación de una cifra y de dos cifras como un método para solucionar problemas</v>
      </c>
      <c r="E76" s="147"/>
      <c r="F76" s="147"/>
      <c r="G76" s="147"/>
      <c r="H76" s="147"/>
      <c r="I76" s="148"/>
      <c r="J76" s="149" t="s">
        <v>341</v>
      </c>
      <c r="K76" s="150"/>
      <c r="L76" s="150"/>
      <c r="M76" s="151"/>
      <c r="N76" s="152" t="s">
        <v>360</v>
      </c>
      <c r="O76" s="153"/>
      <c r="P76" s="22"/>
    </row>
    <row r="77" spans="2:16" ht="15.75" thickTop="1" x14ac:dyDescent="0.25">
      <c r="B77" s="21"/>
      <c r="C77" s="79">
        <v>4</v>
      </c>
      <c r="D77" s="146" t="str">
        <f t="shared" si="3"/>
        <v>Utiliza unidades de longitud y compara áreas y superficies mediante patrones no estandarizados.</v>
      </c>
      <c r="E77" s="147"/>
      <c r="F77" s="147"/>
      <c r="G77" s="147"/>
      <c r="H77" s="147"/>
      <c r="I77" s="148"/>
      <c r="J77" s="149" t="s">
        <v>356</v>
      </c>
      <c r="K77" s="150"/>
      <c r="L77" s="150"/>
      <c r="M77" s="151"/>
      <c r="N77" s="152" t="s">
        <v>359</v>
      </c>
      <c r="O77" s="153"/>
      <c r="P77" s="22"/>
    </row>
    <row r="78" spans="2:16" ht="15.75" thickBot="1" x14ac:dyDescent="0.3">
      <c r="B78" s="21"/>
      <c r="C78" s="80">
        <v>5</v>
      </c>
      <c r="D78" s="154">
        <f t="shared" si="3"/>
        <v>0</v>
      </c>
      <c r="E78" s="155"/>
      <c r="F78" s="155"/>
      <c r="G78" s="155"/>
      <c r="H78" s="155"/>
      <c r="I78" s="156"/>
      <c r="J78" s="157"/>
      <c r="K78" s="158"/>
      <c r="L78" s="158"/>
      <c r="M78" s="159"/>
      <c r="N78" s="157"/>
      <c r="O78" s="159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2006/documentManagement/types"/>
    <ds:schemaRef ds:uri="5e35b61e-a5f8-44a9-aaff-2fc46c026f46"/>
    <ds:schemaRef ds:uri="http://purl.org/dc/terms/"/>
    <ds:schemaRef ds:uri="4fde59ad-047f-4d65-bef5-a48d308bcc65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2022-02-07T17:21:16Z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