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4.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5.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defaultThemeVersion="124226"/>
  <bookViews>
    <workbookView xWindow="0" yWindow="0" windowWidth="20730" windowHeight="11760" firstSheet="5" activeTab="5"/>
  </bookViews>
  <sheets>
    <sheet name="Institución" sheetId="58" r:id="rId1"/>
    <sheet name="Directiva" sheetId="2" r:id="rId2"/>
    <sheet name="Academica" sheetId="4" r:id="rId3"/>
    <sheet name="Admon" sheetId="6" r:id="rId4"/>
    <sheet name="Comunidad" sheetId="5" r:id="rId5"/>
    <sheet name="Autoevaluación" sheetId="1" r:id="rId6"/>
    <sheet name="FACTOR CRÍTICO DIRECTIVA" sheetId="60" r:id="rId7"/>
    <sheet name="FACTOR CRITICO ACADEMICA" sheetId="59" r:id="rId8"/>
    <sheet name="FACTOR CRITICO COMUNIDAD" sheetId="63" r:id="rId9"/>
    <sheet name="FACTOR CRÍTICO ADMON" sheetId="65" r:id="rId10"/>
  </sheets>
  <calcPr calcId="152511"/>
</workbook>
</file>

<file path=xl/calcChain.xml><?xml version="1.0" encoding="utf-8"?>
<calcChain xmlns="http://schemas.openxmlformats.org/spreadsheetml/2006/main">
  <c r="R74" i="1" l="1"/>
  <c r="R90" i="1"/>
  <c r="R127" i="1"/>
  <c r="T110" i="1"/>
  <c r="J5" i="6"/>
  <c r="U90" i="1"/>
  <c r="T90" i="1"/>
  <c r="S90" i="1"/>
  <c r="J7" i="60" l="1"/>
  <c r="J8" i="60"/>
  <c r="J9" i="60"/>
  <c r="J10" i="60"/>
  <c r="J11" i="60"/>
  <c r="J12" i="60"/>
  <c r="J13" i="60"/>
  <c r="J14" i="60"/>
  <c r="J15" i="60"/>
  <c r="J16" i="60"/>
  <c r="J17" i="60"/>
  <c r="J18" i="60"/>
  <c r="J19" i="60"/>
  <c r="J20" i="60"/>
  <c r="J21" i="60"/>
  <c r="J22" i="60"/>
  <c r="J23" i="60"/>
  <c r="J24" i="60"/>
  <c r="J25" i="60"/>
  <c r="J26" i="60"/>
  <c r="J27" i="60"/>
  <c r="J28" i="60"/>
  <c r="J29" i="60"/>
  <c r="J30" i="60"/>
  <c r="J31" i="60"/>
  <c r="J32" i="60"/>
  <c r="J33" i="60"/>
  <c r="J34" i="60"/>
  <c r="J35" i="60"/>
  <c r="J36" i="60"/>
  <c r="J37" i="60"/>
  <c r="J38" i="60"/>
  <c r="J39" i="60"/>
  <c r="J6" i="60"/>
  <c r="J31" i="65" l="1"/>
  <c r="J30" i="65"/>
  <c r="J29" i="65"/>
  <c r="J28" i="65"/>
  <c r="J27" i="65"/>
  <c r="J26" i="65"/>
  <c r="J25" i="65"/>
  <c r="J24" i="65"/>
  <c r="J23" i="65"/>
  <c r="J22" i="65"/>
  <c r="J21" i="65"/>
  <c r="J20" i="65"/>
  <c r="J19" i="65"/>
  <c r="J18" i="65"/>
  <c r="J17" i="65"/>
  <c r="J16" i="65"/>
  <c r="J15" i="65"/>
  <c r="J14" i="65"/>
  <c r="J13" i="65"/>
  <c r="J12" i="65"/>
  <c r="J11" i="65"/>
  <c r="J10" i="65"/>
  <c r="J9" i="65"/>
  <c r="J8" i="65"/>
  <c r="J7" i="65"/>
  <c r="J6" i="65"/>
  <c r="J19" i="63" l="1"/>
  <c r="J18" i="63"/>
  <c r="J17" i="63"/>
  <c r="J16" i="63"/>
  <c r="J15" i="63"/>
  <c r="J14" i="63"/>
  <c r="J13" i="63"/>
  <c r="J12" i="63"/>
  <c r="J11" i="63"/>
  <c r="J10" i="63"/>
  <c r="J9" i="63"/>
  <c r="J8" i="63"/>
  <c r="J7" i="63"/>
  <c r="J6" i="63"/>
  <c r="N19" i="63" l="1"/>
  <c r="N18" i="63"/>
  <c r="N17" i="63"/>
  <c r="N16" i="63"/>
  <c r="N15" i="63"/>
  <c r="N14" i="63"/>
  <c r="N13" i="63"/>
  <c r="N12" i="63"/>
  <c r="N11" i="63"/>
  <c r="N10" i="63"/>
  <c r="N7" i="63"/>
  <c r="N6" i="63"/>
  <c r="N27" i="60" l="1"/>
  <c r="N26" i="60"/>
  <c r="N25" i="60"/>
  <c r="N24" i="60"/>
  <c r="N23" i="60"/>
  <c r="N22" i="60"/>
  <c r="N19" i="60"/>
  <c r="N18" i="60"/>
  <c r="N17" i="60"/>
  <c r="N16" i="60"/>
  <c r="N15" i="60"/>
  <c r="N14" i="60"/>
  <c r="N12" i="60"/>
  <c r="N11" i="60"/>
  <c r="N10" i="60"/>
  <c r="N7" i="60"/>
  <c r="N6" i="60"/>
  <c r="N24" i="59" l="1"/>
  <c r="J24" i="59"/>
  <c r="N23" i="59"/>
  <c r="J23" i="59"/>
  <c r="N22" i="59"/>
  <c r="J22" i="59"/>
  <c r="N21" i="59"/>
  <c r="J21" i="59"/>
  <c r="N20" i="59"/>
  <c r="J20" i="59"/>
  <c r="N19" i="59"/>
  <c r="J19" i="59"/>
  <c r="N18" i="59"/>
  <c r="J18" i="59"/>
  <c r="N17" i="59"/>
  <c r="J17" i="59"/>
  <c r="N16" i="59"/>
  <c r="J16" i="59"/>
  <c r="N15" i="59"/>
  <c r="J15" i="59"/>
  <c r="N14" i="59"/>
  <c r="J14" i="59"/>
  <c r="N13" i="59"/>
  <c r="J13" i="59"/>
  <c r="N12" i="59"/>
  <c r="J12" i="59"/>
  <c r="N11" i="59"/>
  <c r="J11" i="59"/>
  <c r="N10" i="59"/>
  <c r="J10" i="59"/>
  <c r="J9" i="59"/>
  <c r="J8" i="59"/>
  <c r="N7" i="59"/>
  <c r="J7" i="59"/>
  <c r="N6" i="59"/>
  <c r="J6" i="59"/>
  <c r="U98" i="1"/>
  <c r="U85" i="1"/>
  <c r="U89" i="1"/>
  <c r="R5" i="6" s="1"/>
  <c r="U88" i="1"/>
  <c r="U87" i="1"/>
  <c r="R7" i="1"/>
  <c r="S7" i="1"/>
  <c r="T7" i="1"/>
  <c r="U7" i="1"/>
  <c r="R8" i="1"/>
  <c r="S8" i="1"/>
  <c r="T8" i="1"/>
  <c r="U8" i="1"/>
  <c r="R9" i="1"/>
  <c r="S9" i="1"/>
  <c r="T9" i="1"/>
  <c r="U9" i="1"/>
  <c r="R10" i="1"/>
  <c r="D4" i="2"/>
  <c r="S10" i="1"/>
  <c r="T10" i="1"/>
  <c r="O4" i="2" s="1"/>
  <c r="O10" i="2" s="1"/>
  <c r="U10" i="1"/>
  <c r="T4" i="2" s="1"/>
  <c r="T10" i="2" s="1"/>
  <c r="Q11" i="1"/>
  <c r="R11" i="1"/>
  <c r="S11" i="1"/>
  <c r="R13" i="1"/>
  <c r="S13" i="1"/>
  <c r="T13" i="1"/>
  <c r="U13" i="1"/>
  <c r="R14" i="1"/>
  <c r="S14" i="1"/>
  <c r="T14" i="1"/>
  <c r="U14" i="1"/>
  <c r="R15" i="1"/>
  <c r="S15" i="1"/>
  <c r="T15" i="1"/>
  <c r="U15" i="1"/>
  <c r="R16" i="1"/>
  <c r="E5" i="2" s="1"/>
  <c r="S16" i="1"/>
  <c r="T16" i="1"/>
  <c r="U16" i="1"/>
  <c r="S5" i="2" s="1"/>
  <c r="R20" i="1"/>
  <c r="S20" i="1"/>
  <c r="T20" i="1"/>
  <c r="U20" i="1"/>
  <c r="R21" i="1"/>
  <c r="S21" i="1"/>
  <c r="T21" i="1"/>
  <c r="U21" i="1"/>
  <c r="R22" i="1"/>
  <c r="S22" i="1"/>
  <c r="T22" i="1"/>
  <c r="U22" i="1"/>
  <c r="R23" i="1"/>
  <c r="S23" i="1"/>
  <c r="T23" i="1"/>
  <c r="P6" i="2"/>
  <c r="U23" i="1"/>
  <c r="T6" i="2" s="1"/>
  <c r="R30" i="1"/>
  <c r="S30" i="1"/>
  <c r="T30" i="1"/>
  <c r="U30" i="1"/>
  <c r="R31" i="1"/>
  <c r="S31" i="1"/>
  <c r="I7" i="2" s="1"/>
  <c r="T31" i="1"/>
  <c r="U31" i="1"/>
  <c r="R32" i="1"/>
  <c r="S32" i="1"/>
  <c r="T32" i="1"/>
  <c r="U32" i="1"/>
  <c r="R33" i="1"/>
  <c r="F7" i="2" s="1"/>
  <c r="S33" i="1"/>
  <c r="T33" i="1"/>
  <c r="O7" i="2" s="1"/>
  <c r="U33" i="1"/>
  <c r="U7" i="2" s="1"/>
  <c r="R36" i="1"/>
  <c r="S36" i="1"/>
  <c r="T36" i="1"/>
  <c r="U36" i="1"/>
  <c r="R37" i="1"/>
  <c r="S37" i="1"/>
  <c r="T37" i="1"/>
  <c r="U37" i="1"/>
  <c r="R38" i="1"/>
  <c r="E8" i="2" s="1"/>
  <c r="S38" i="1"/>
  <c r="T38" i="1"/>
  <c r="U38" i="1"/>
  <c r="R39" i="1"/>
  <c r="F8" i="2" s="1"/>
  <c r="S39" i="1"/>
  <c r="T39" i="1"/>
  <c r="M8" i="2" s="1"/>
  <c r="U39" i="1"/>
  <c r="U8" i="2" s="1"/>
  <c r="R47" i="1"/>
  <c r="S47" i="1"/>
  <c r="T47" i="1"/>
  <c r="U47" i="1"/>
  <c r="R48" i="1"/>
  <c r="S48" i="1"/>
  <c r="T48" i="1"/>
  <c r="U48" i="1"/>
  <c r="R49" i="1"/>
  <c r="S49" i="1"/>
  <c r="T49" i="1"/>
  <c r="U49" i="1"/>
  <c r="T9" i="2" s="1"/>
  <c r="R50" i="1"/>
  <c r="E9" i="2" s="1"/>
  <c r="S50" i="1"/>
  <c r="T50" i="1"/>
  <c r="U50" i="1"/>
  <c r="U9" i="2" s="1"/>
  <c r="R55" i="1"/>
  <c r="S55" i="1"/>
  <c r="T55" i="1"/>
  <c r="U55" i="1"/>
  <c r="R4" i="4" s="1"/>
  <c r="R10" i="4" s="1"/>
  <c r="R56" i="1"/>
  <c r="S56" i="1"/>
  <c r="T56" i="1"/>
  <c r="U56" i="1"/>
  <c r="S4" i="4" s="1"/>
  <c r="S10" i="4" s="1"/>
  <c r="R57" i="1"/>
  <c r="S57" i="1"/>
  <c r="T57" i="1"/>
  <c r="U57" i="1"/>
  <c r="R58" i="1"/>
  <c r="F4" i="4" s="1"/>
  <c r="S58" i="1"/>
  <c r="T58" i="1"/>
  <c r="P4" i="4" s="1"/>
  <c r="P10" i="4" s="1"/>
  <c r="U58" i="1"/>
  <c r="T4" i="4" s="1"/>
  <c r="T10" i="4" s="1"/>
  <c r="R61" i="1"/>
  <c r="S61" i="1"/>
  <c r="T61" i="1"/>
  <c r="U61" i="1"/>
  <c r="R62" i="1"/>
  <c r="S62" i="1"/>
  <c r="T62" i="1"/>
  <c r="U62" i="1"/>
  <c r="R63" i="1"/>
  <c r="S63" i="1"/>
  <c r="T63" i="1"/>
  <c r="U63" i="1"/>
  <c r="R64" i="1"/>
  <c r="F5" i="4" s="1"/>
  <c r="S64" i="1"/>
  <c r="K5" i="4" s="1"/>
  <c r="T64" i="1"/>
  <c r="P5" i="4" s="1"/>
  <c r="U64" i="1"/>
  <c r="U5" i="4" s="1"/>
  <c r="R66" i="1"/>
  <c r="S66" i="1"/>
  <c r="T66" i="1"/>
  <c r="U66" i="1"/>
  <c r="R67" i="1"/>
  <c r="S67" i="1"/>
  <c r="T67" i="1"/>
  <c r="U67" i="1"/>
  <c r="R68" i="1"/>
  <c r="S68" i="1"/>
  <c r="T68" i="1"/>
  <c r="U68" i="1"/>
  <c r="R69" i="1"/>
  <c r="C6" i="4" s="1"/>
  <c r="S69" i="1"/>
  <c r="J6" i="4" s="1"/>
  <c r="T69" i="1"/>
  <c r="U69" i="1"/>
  <c r="U6" i="4" s="1"/>
  <c r="R72" i="1"/>
  <c r="S72" i="1"/>
  <c r="T72" i="1"/>
  <c r="U72" i="1"/>
  <c r="R73" i="1"/>
  <c r="S73" i="1"/>
  <c r="T73" i="1"/>
  <c r="N7" i="4" s="1"/>
  <c r="U73" i="1"/>
  <c r="S74" i="1"/>
  <c r="T74" i="1"/>
  <c r="U74" i="1"/>
  <c r="R75" i="1"/>
  <c r="S75" i="1"/>
  <c r="K7" i="4" s="1"/>
  <c r="T75" i="1"/>
  <c r="O7" i="4" s="1"/>
  <c r="U75" i="1"/>
  <c r="R82" i="1"/>
  <c r="S82" i="1"/>
  <c r="T82" i="1"/>
  <c r="U82" i="1"/>
  <c r="R83" i="1"/>
  <c r="S83" i="1"/>
  <c r="T83" i="1"/>
  <c r="U83" i="1"/>
  <c r="R84" i="1"/>
  <c r="S84" i="1"/>
  <c r="T84" i="1"/>
  <c r="U84" i="1"/>
  <c r="R85" i="1"/>
  <c r="F4" i="6" s="1"/>
  <c r="S85" i="1"/>
  <c r="T85" i="1"/>
  <c r="P4" i="6" s="1"/>
  <c r="P10" i="6" s="1"/>
  <c r="R87" i="1"/>
  <c r="S87" i="1"/>
  <c r="T87" i="1"/>
  <c r="R88" i="1"/>
  <c r="S88" i="1"/>
  <c r="T88" i="1"/>
  <c r="R89" i="1"/>
  <c r="S89" i="1"/>
  <c r="T89" i="1"/>
  <c r="P5" i="6"/>
  <c r="R96" i="1"/>
  <c r="S96" i="1"/>
  <c r="T96" i="1"/>
  <c r="U96" i="1"/>
  <c r="R97" i="1"/>
  <c r="S97" i="1"/>
  <c r="T97" i="1"/>
  <c r="U97" i="1"/>
  <c r="R98" i="1"/>
  <c r="S98" i="1"/>
  <c r="T98" i="1"/>
  <c r="R99" i="1"/>
  <c r="S99" i="1"/>
  <c r="T99" i="1"/>
  <c r="O6" i="6" s="1"/>
  <c r="U99" i="1"/>
  <c r="R100" i="1"/>
  <c r="S100" i="1"/>
  <c r="T100" i="1"/>
  <c r="M7" i="6" s="1"/>
  <c r="U100" i="1"/>
  <c r="R101" i="1"/>
  <c r="S101" i="1"/>
  <c r="T101" i="1"/>
  <c r="U101" i="1"/>
  <c r="R102" i="1"/>
  <c r="S102" i="1"/>
  <c r="T102" i="1"/>
  <c r="U102" i="1"/>
  <c r="R103" i="1"/>
  <c r="F7" i="6" s="1"/>
  <c r="S103" i="1"/>
  <c r="J7" i="6" s="1"/>
  <c r="T103" i="1"/>
  <c r="P7" i="6" s="1"/>
  <c r="U103" i="1"/>
  <c r="U7" i="6" s="1"/>
  <c r="R112" i="1"/>
  <c r="S112" i="1"/>
  <c r="T112" i="1"/>
  <c r="U112" i="1"/>
  <c r="R113" i="1"/>
  <c r="S113" i="1"/>
  <c r="T113" i="1"/>
  <c r="U113" i="1"/>
  <c r="R114" i="1"/>
  <c r="S114" i="1"/>
  <c r="T114" i="1"/>
  <c r="O8" i="6" s="1"/>
  <c r="U114" i="1"/>
  <c r="R115" i="1"/>
  <c r="C8" i="6" s="1"/>
  <c r="S115" i="1"/>
  <c r="K8" i="6" s="1"/>
  <c r="T115" i="1"/>
  <c r="P8" i="6" s="1"/>
  <c r="U115" i="1"/>
  <c r="U8" i="6" s="1"/>
  <c r="R120" i="1"/>
  <c r="S120" i="1"/>
  <c r="T120" i="1"/>
  <c r="U120" i="1"/>
  <c r="R121" i="1"/>
  <c r="S121" i="1"/>
  <c r="T121" i="1"/>
  <c r="U121" i="1"/>
  <c r="R122" i="1"/>
  <c r="S122" i="1"/>
  <c r="T122" i="1"/>
  <c r="U122" i="1"/>
  <c r="R123" i="1"/>
  <c r="E4" i="5" s="1"/>
  <c r="S123" i="1"/>
  <c r="T123" i="1"/>
  <c r="O4" i="5" s="1"/>
  <c r="O10" i="5" s="1"/>
  <c r="U123" i="1"/>
  <c r="U4" i="5" s="1"/>
  <c r="U10" i="5" s="1"/>
  <c r="R126" i="1"/>
  <c r="S126" i="1"/>
  <c r="T126" i="1"/>
  <c r="U126" i="1"/>
  <c r="S127" i="1"/>
  <c r="T127" i="1"/>
  <c r="U127" i="1"/>
  <c r="R128" i="1"/>
  <c r="S128" i="1"/>
  <c r="T128" i="1"/>
  <c r="U128" i="1"/>
  <c r="R129" i="1"/>
  <c r="S129" i="1"/>
  <c r="K5" i="5" s="1"/>
  <c r="T129" i="1"/>
  <c r="O5" i="5" s="1"/>
  <c r="U129" i="1"/>
  <c r="R132" i="1"/>
  <c r="S132" i="1"/>
  <c r="T132" i="1"/>
  <c r="U132" i="1"/>
  <c r="R133" i="1"/>
  <c r="S133" i="1"/>
  <c r="T133" i="1"/>
  <c r="U133" i="1"/>
  <c r="R134" i="1"/>
  <c r="S134" i="1"/>
  <c r="T134" i="1"/>
  <c r="O6" i="5" s="1"/>
  <c r="U134" i="1"/>
  <c r="R135" i="1"/>
  <c r="F6" i="5" s="1"/>
  <c r="S135" i="1"/>
  <c r="H6" i="5" s="1"/>
  <c r="T135" i="1"/>
  <c r="P6" i="5" s="1"/>
  <c r="R137" i="1"/>
  <c r="S137" i="1"/>
  <c r="T137" i="1"/>
  <c r="U137" i="1"/>
  <c r="R138" i="1"/>
  <c r="S138" i="1"/>
  <c r="T138" i="1"/>
  <c r="U138" i="1"/>
  <c r="S7" i="5" s="1"/>
  <c r="R139" i="1"/>
  <c r="S139" i="1"/>
  <c r="T139" i="1"/>
  <c r="U139" i="1"/>
  <c r="T7" i="5" s="1"/>
  <c r="R140" i="1"/>
  <c r="E7" i="5" s="1"/>
  <c r="S140" i="1"/>
  <c r="T140" i="1"/>
  <c r="P7" i="5" s="1"/>
  <c r="M5" i="6"/>
  <c r="R4" i="2"/>
  <c r="R10" i="2" s="1"/>
  <c r="S6" i="6"/>
  <c r="R5" i="2"/>
  <c r="R8" i="6"/>
  <c r="U6" i="5"/>
  <c r="S4" i="5"/>
  <c r="S10" i="5" s="1"/>
  <c r="T4" i="5"/>
  <c r="T10" i="5" s="1"/>
  <c r="R7" i="6"/>
  <c r="R7" i="4"/>
  <c r="S6" i="4"/>
  <c r="T5" i="2"/>
  <c r="M5" i="2"/>
  <c r="S9" i="2"/>
  <c r="R7" i="2"/>
  <c r="T7" i="2"/>
  <c r="U6" i="2"/>
  <c r="R6" i="5"/>
  <c r="F4" i="2"/>
  <c r="R4" i="6"/>
  <c r="R10" i="6" s="1"/>
  <c r="S4" i="6"/>
  <c r="S10" i="6" s="1"/>
  <c r="T4" i="6"/>
  <c r="T10" i="6" s="1"/>
  <c r="S5" i="5"/>
  <c r="R5" i="5"/>
  <c r="O4" i="6"/>
  <c r="O10" i="6" s="1"/>
  <c r="U7" i="4"/>
  <c r="O5" i="2"/>
  <c r="P5" i="2"/>
  <c r="D9" i="2"/>
  <c r="N8" i="2"/>
  <c r="P8" i="2"/>
  <c r="U4" i="6"/>
  <c r="U10" i="6" s="1"/>
  <c r="I6" i="4"/>
  <c r="T7" i="6"/>
  <c r="O7" i="5"/>
  <c r="T6" i="5"/>
  <c r="S7" i="6"/>
  <c r="E4" i="6"/>
  <c r="U4" i="4"/>
  <c r="U10" i="4" s="1"/>
  <c r="C5" i="2"/>
  <c r="F5" i="2"/>
  <c r="S6" i="5"/>
  <c r="C6" i="5"/>
  <c r="N5" i="4"/>
  <c r="O8" i="2"/>
  <c r="P5" i="5"/>
  <c r="T7" i="4"/>
  <c r="T6" i="4"/>
  <c r="S6" i="2"/>
  <c r="F7" i="4"/>
  <c r="F6" i="4"/>
  <c r="E5" i="4"/>
  <c r="E5" i="5"/>
  <c r="F5" i="5"/>
  <c r="D4" i="5"/>
  <c r="D8" i="6"/>
  <c r="E7" i="6"/>
  <c r="F5" i="6"/>
  <c r="C4" i="6"/>
  <c r="C9" i="2"/>
  <c r="D7" i="2"/>
  <c r="E6" i="2"/>
  <c r="F6" i="2"/>
  <c r="D6" i="2"/>
  <c r="E4" i="2"/>
  <c r="C4" i="2"/>
  <c r="H7" i="2" l="1"/>
  <c r="H5" i="2"/>
  <c r="K8" i="2"/>
  <c r="J8" i="2"/>
  <c r="I8" i="2"/>
  <c r="J7" i="2"/>
  <c r="K7" i="2"/>
  <c r="K6" i="2"/>
  <c r="K4" i="5"/>
  <c r="J6" i="6"/>
  <c r="K5" i="6"/>
  <c r="K4" i="6"/>
  <c r="J4" i="6"/>
  <c r="J10" i="6" s="1"/>
  <c r="I4" i="6"/>
  <c r="J7" i="4"/>
  <c r="I7" i="4"/>
  <c r="K6" i="4"/>
  <c r="H6" i="4"/>
  <c r="M8" i="6"/>
  <c r="N7" i="6"/>
  <c r="S5" i="4"/>
  <c r="R9" i="2"/>
  <c r="C7" i="2"/>
  <c r="K5" i="2"/>
  <c r="J6" i="5"/>
  <c r="H5" i="5"/>
  <c r="I4" i="5"/>
  <c r="J8" i="6"/>
  <c r="H7" i="6"/>
  <c r="H6" i="6"/>
  <c r="D6" i="6"/>
  <c r="O4" i="4"/>
  <c r="O10" i="4" s="1"/>
  <c r="N4" i="4"/>
  <c r="N10" i="4" s="1"/>
  <c r="M4" i="4"/>
  <c r="M10" i="4" s="1"/>
  <c r="T8" i="2"/>
  <c r="S7" i="2"/>
  <c r="C6" i="2"/>
  <c r="H4" i="6"/>
  <c r="R5" i="4"/>
  <c r="C8" i="2"/>
  <c r="E7" i="2"/>
  <c r="E10" i="2" s="1"/>
  <c r="J6" i="2"/>
  <c r="J5" i="2"/>
  <c r="T5" i="4"/>
  <c r="D5" i="5"/>
  <c r="D10" i="5" s="1"/>
  <c r="C5" i="5"/>
  <c r="C7" i="6"/>
  <c r="E7" i="4"/>
  <c r="C7" i="4"/>
  <c r="E6" i="4"/>
  <c r="D6" i="4"/>
  <c r="D8" i="2"/>
  <c r="D7" i="5"/>
  <c r="E5" i="6"/>
  <c r="E10" i="6" s="1"/>
  <c r="N4" i="6"/>
  <c r="N10" i="6" s="1"/>
  <c r="M4" i="6"/>
  <c r="M10" i="6" s="1"/>
  <c r="P7" i="4"/>
  <c r="D5" i="4"/>
  <c r="C5" i="4"/>
  <c r="H5" i="4"/>
  <c r="J5" i="4"/>
  <c r="I5" i="4"/>
  <c r="J7" i="5"/>
  <c r="J5" i="5"/>
  <c r="O5" i="4"/>
  <c r="D6" i="5"/>
  <c r="D5" i="6"/>
  <c r="R6" i="4"/>
  <c r="I5" i="5"/>
  <c r="I6" i="6"/>
  <c r="S5" i="6"/>
  <c r="E6" i="5"/>
  <c r="C4" i="5"/>
  <c r="E8" i="6"/>
  <c r="D7" i="6"/>
  <c r="F6" i="6"/>
  <c r="R6" i="2"/>
  <c r="M7" i="4"/>
  <c r="H6" i="2"/>
  <c r="T5" i="6"/>
  <c r="R7" i="5"/>
  <c r="T5" i="5"/>
  <c r="U5" i="5"/>
  <c r="E4" i="4"/>
  <c r="C4" i="4"/>
  <c r="C10" i="4" s="1"/>
  <c r="U5" i="6"/>
  <c r="F7" i="5"/>
  <c r="K6" i="5"/>
  <c r="K7" i="6"/>
  <c r="R8" i="2"/>
  <c r="N8" i="6"/>
  <c r="O7" i="6"/>
  <c r="K6" i="6"/>
  <c r="O6" i="2"/>
  <c r="C5" i="6"/>
  <c r="E6" i="6"/>
  <c r="M6" i="6"/>
  <c r="P6" i="6"/>
  <c r="I8" i="6"/>
  <c r="H4" i="5"/>
  <c r="H10" i="5" s="1"/>
  <c r="J4" i="5"/>
  <c r="M7" i="5"/>
  <c r="N6" i="6"/>
  <c r="N7" i="5"/>
  <c r="U7" i="5"/>
  <c r="I6" i="5"/>
  <c r="T8" i="6"/>
  <c r="R4" i="5"/>
  <c r="R10" i="5" s="1"/>
  <c r="S8" i="6"/>
  <c r="K7" i="5"/>
  <c r="M6" i="5"/>
  <c r="P4" i="5"/>
  <c r="P10" i="5" s="1"/>
  <c r="F4" i="5"/>
  <c r="F10" i="5" s="1"/>
  <c r="F8" i="6"/>
  <c r="F10" i="6" s="1"/>
  <c r="U6" i="6"/>
  <c r="O5" i="6"/>
  <c r="F9" i="2"/>
  <c r="F10" i="2" s="1"/>
  <c r="P7" i="2"/>
  <c r="U5" i="2"/>
  <c r="U4" i="2"/>
  <c r="U10" i="2" s="1"/>
  <c r="P4" i="2"/>
  <c r="P10" i="2" s="1"/>
  <c r="F10" i="4"/>
  <c r="C10" i="2"/>
  <c r="E10" i="5"/>
  <c r="I7" i="5"/>
  <c r="H7" i="5"/>
  <c r="C7" i="5"/>
  <c r="N6" i="5"/>
  <c r="N5" i="5"/>
  <c r="M5" i="5"/>
  <c r="N4" i="5"/>
  <c r="N10" i="5" s="1"/>
  <c r="M4" i="5"/>
  <c r="M10" i="5" s="1"/>
  <c r="H8" i="6"/>
  <c r="I7" i="6"/>
  <c r="R6" i="6"/>
  <c r="C6" i="6"/>
  <c r="T6" i="6"/>
  <c r="N5" i="6"/>
  <c r="I5" i="6"/>
  <c r="H5" i="6"/>
  <c r="D4" i="6"/>
  <c r="S7" i="4"/>
  <c r="D7" i="4"/>
  <c r="H7" i="4"/>
  <c r="P6" i="4"/>
  <c r="O6" i="4"/>
  <c r="N6" i="4"/>
  <c r="M6" i="4"/>
  <c r="M5" i="4"/>
  <c r="K4" i="4"/>
  <c r="K10" i="4" s="1"/>
  <c r="J4" i="4"/>
  <c r="I4" i="4"/>
  <c r="D4" i="4"/>
  <c r="H4" i="4"/>
  <c r="P9" i="2"/>
  <c r="O9" i="2"/>
  <c r="K9" i="2"/>
  <c r="J9" i="2"/>
  <c r="N9" i="2"/>
  <c r="I9" i="2"/>
  <c r="M9" i="2"/>
  <c r="H9" i="2"/>
  <c r="H8" i="2"/>
  <c r="S8" i="2"/>
  <c r="N7" i="2"/>
  <c r="M7" i="2"/>
  <c r="N6" i="2"/>
  <c r="I6" i="2"/>
  <c r="M6" i="2"/>
  <c r="N5" i="2"/>
  <c r="I5" i="2"/>
  <c r="D5" i="2"/>
  <c r="D10" i="2" s="1"/>
  <c r="K4" i="2"/>
  <c r="J4" i="2"/>
  <c r="N4" i="2"/>
  <c r="N10" i="2" s="1"/>
  <c r="I4" i="2"/>
  <c r="S4" i="2"/>
  <c r="S10" i="2" s="1"/>
  <c r="M4" i="2"/>
  <c r="M10" i="2" s="1"/>
  <c r="H4" i="2"/>
  <c r="E10" i="4" l="1"/>
  <c r="D10" i="6"/>
  <c r="C10" i="6"/>
  <c r="H10" i="2"/>
  <c r="J10" i="2"/>
  <c r="K10" i="2"/>
  <c r="I10" i="2"/>
  <c r="K10" i="5"/>
  <c r="I10" i="5"/>
  <c r="J10" i="5"/>
  <c r="H10" i="6"/>
  <c r="I10" i="6"/>
  <c r="K10" i="6"/>
  <c r="H10" i="4"/>
  <c r="J10" i="4"/>
  <c r="C10" i="5"/>
  <c r="I10" i="4"/>
  <c r="D10" i="4"/>
</calcChain>
</file>

<file path=xl/sharedStrings.xml><?xml version="1.0" encoding="utf-8"?>
<sst xmlns="http://schemas.openxmlformats.org/spreadsheetml/2006/main" count="1083" uniqueCount="645">
  <si>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</si>
  <si>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</si>
  <si>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</si>
  <si>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</si>
  <si>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</si>
  <si>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</si>
  <si>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</si>
  <si>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</si>
  <si>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</si>
  <si>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</si>
  <si>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</si>
  <si>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</si>
  <si>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</si>
  <si>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</si>
  <si>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</si>
  <si>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</si>
  <si>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</si>
  <si>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</si>
  <si>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</si>
  <si>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</si>
  <si>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</si>
  <si>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</si>
  <si>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</si>
  <si>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</si>
  <si>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</si>
  <si>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</si>
  <si>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</si>
  <si>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</si>
  <si>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</si>
  <si>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</si>
  <si>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</si>
  <si>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nagopa@hotmail.es</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</si>
  <si>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</si>
  <si>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</si>
  <si>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</si>
  <si>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</si>
  <si>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</si>
  <si>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</si>
  <si>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</si>
  <si>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</si>
  <si>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GESTIÓN DIRECTIVA</t>
  </si>
  <si>
    <t>AÑO 201_</t>
  </si>
  <si>
    <t>AÑO 202_</t>
  </si>
  <si>
    <t>Direccionamiento Estratégico</t>
  </si>
  <si>
    <t>Gestión Estratégica</t>
  </si>
  <si>
    <t>Gobierno Escolar</t>
  </si>
  <si>
    <t>Cultura Institucional</t>
  </si>
  <si>
    <t>Clima Escolar</t>
  </si>
  <si>
    <t>Relaciones Con El Entorno</t>
  </si>
  <si>
    <t>VALORACION                       GESTION DIRECTIVA</t>
  </si>
  <si>
    <t>FORTALEZAS</t>
  </si>
  <si>
    <t>El CER San Javier, cuenta con la misiòn, visiòn y principios actualizados de manera visible a toda la comunidad educativa. Las metas con las que cuenta el CER San javier, responden a los objetivos y al direccionamiento estratègico.  La comunidad educativa del CER San Javier, conoce y comparte el direccionamieno estratègico. El CER San Javier, cuenta con personal idòneo para liderar procesos, actividades que permiten trabajar en grupo.</t>
  </si>
  <si>
    <t>Las estrategias pedagògicas utilizadas en el CER San Javier, es coherente y aplicada de manera articulada en todas las sedes. Cuenta con un sistema de informaciòn para dar a conocer los resultados en cuanto a sus autoevaluaciones de la calidad, la inclusiòn y las evaluaciones de desempeño de los docentes. En el CER San Javier se revisan periòdicamente los procedimientos e instrumentos establecidos para realizar la autoevaluaciòn y su seguimiento. El CER San Javier, cuenta con diferentes medios de comunicaciòn como el whatsapp, llamadas telefònicas  y oficios, para informar, actualizar y motivar a la comunidad educativa. Se tiene un equipo de trabajo,  que utilizan estrategias claras que responden con responsabilidad y eficiencia a cada una de sus tareas. El CER cuenta y ha implementado procedimientos para identificar, divulgar y documentar las buenas pràcticas pedagògicas. Los docentes del CER San Javier, tienensentido de pertenencia con la instituciòn y participan activamente en actividades dentro y fuera del plantel con responsabilidad.</t>
  </si>
  <si>
    <t>OPOTUNIDADES DE MEJORAMIENTO</t>
  </si>
  <si>
    <t>Cuenta con procesos de inclusiòn de personas de diferentes grupos poblacionales o diversidad cultural, pero se debe buscar capacitaciòn para los docentes y asì brindar una mejor calidad educativa a èsta poblaciòn vulnerable. Cuenta conplanes, proyectos y acciones pero deben ser articuladas y unificadas en todas las sedes.</t>
  </si>
  <si>
    <t>Se cuenta con el consejo Directivo pero se le debe dar mayor funcionalidad reunièndose periòdicamente. Cuenta con consejo acadèmico, se le debe dar funcionalidad. Tiene conformado el comitè de evaluaciòn y promociòn, debe reunirse periòdicamente para organizar evidencias. Cuenta conel comitè de convivencia pero se debe dar funcionalidad. Se tiene organizada la asociaciòn de padres de familia, hay que darle mayor funcionalidad.</t>
  </si>
  <si>
    <t>EL CER San Javier cuenta con el consejo de padres de familia pero se debe dar mayor funcionalidad.  Se debe buscar que los estìmulos sean para toda la comunidad educativa.El CER, està conformado por doce sedes pero se debe adecuar y embellecer cada uno de los espacios. El centro debe planear actividades y estrategias para realizar con los estudiantes nuevos. El personal que integra el CER, està capacitado para atender a los estudiantes pero se deben implementar màs estrategias para motivar a los estudiantes en el aprendizaje.  Se cuenta y se debe dar a conocer a toda la comunidad educativa el Manual de Convivencia. En algunas sedes se realizan actividades extracurriculares pero deben involucrarse a toda la comunidad educativa pertenecientes al CER. Para darle soluciòn a los posibles conflictos se le debe dar funcionalidad al comitè de convivencia. El CER San Javier, debe establecer alianzas y acuerdos con entidades que representan apoyo en el proceso de enseñanza aprendizaje.</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</si>
  <si>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</si>
  <si>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</si>
  <si>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</si>
  <si>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</si>
  <si>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</si>
  <si>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</si>
  <si>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</si>
  <si>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</si>
  <si>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</si>
  <si>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</si>
  <si>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</si>
  <si>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</si>
  <si>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</si>
  <si>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 xml:space="preserve">se cuenta con un presupuesto que tiene en cuenta las necesidades de todas las sedes </t>
  </si>
  <si>
    <t xml:space="preserve">realizar las actividades pertinentes para fortalecer las areas quue se encuentran debiles para mejorar en todos los procesos </t>
  </si>
  <si>
    <t>GESTIÓN DE LA COMUNIDAD</t>
  </si>
  <si>
    <t>Accesibilidad</t>
  </si>
  <si>
    <t>Proyección a la comunidad</t>
  </si>
  <si>
    <t>Participación y convivencia</t>
  </si>
  <si>
    <t>Prevención de riesgos</t>
  </si>
  <si>
    <t>VALORACION                       GESTION DE LA COMUNIDAD</t>
  </si>
  <si>
    <t>En el CER se trabaja con los estudiantes teniendo en cuenta las características de su entorno, necesidades de los mismos y los da a conocer a la comunidad educativa mediante reuniones.Hay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</si>
  <si>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Hay una política del uso de los recursos y las instalaciones de la institución para actividades comunitarias.En el CER se crean escenarios para la participación de los estudiantes en actividades culturales y deportivas, enfocadas a mejorar la participación y  convivencia.</t>
  </si>
  <si>
    <t>El  CER  no cuenta con profesionales encargados de detectar  grupos poblacionales en situación de vulnerabilidad para  implementar modelos pedagógicos flexibles para la atención de los mismos.No se contemplan los grupos étnicas en los documentos institucionales.</t>
  </si>
  <si>
    <t xml:space="preserve">No se trabaja con los estudiantes su proyecto de vida.Falta de recursos y participación de los padres de familia.La comunicación entre el CER y la comunidad se dificulta por las situaciones geográficas de la zona. </t>
  </si>
  <si>
    <t xml:space="preserve">No se contempla a la comunidad en el desarrollo de los  proyectos sociales.Falta de apropiación de los miembros de consejo de padres de su rol.Apatía de las familias en la participación de las actividades enfocada a propósitos institucionales.Falta de reconocimiento por la comunidad. Falta pan de acción y recursos para  hacer frente a accidentes o desastres naturales </t>
  </si>
  <si>
    <t>AUTOEVALUACION INSTITUCIONAL</t>
  </si>
  <si>
    <t>AÑO 2019</t>
  </si>
  <si>
    <t>Valoración</t>
  </si>
  <si>
    <t>JUSTIFICACION</t>
  </si>
  <si>
    <t>EVIDENCIAS</t>
  </si>
  <si>
    <t>Misión, visión y principios, en el marco de una institución integrada</t>
  </si>
  <si>
    <t>Se cuenta con la misión la visión y principios que orientan al CER San Javier en su direccionamiento estratégico pero debe ser apropiada por toda la comunidad educativa</t>
  </si>
  <si>
    <t>Metas institucionales</t>
  </si>
  <si>
    <t>Se cuenta con metas institucionales establecidas, integradas e inclusivas que responden a los objetivos y al direccionamiento estratégico pero que faltan ser conocidas y puestas en prácticas por la comunidad educativa.</t>
  </si>
  <si>
    <t>Actas de reuniones, el PMI,y el PEI.</t>
  </si>
  <si>
    <t>Conocimiento y apropiación del direccionamiento</t>
  </si>
  <si>
    <t>El CER San Javier cuenta con un proceso de divulgacion y apropiación del direccionamiento estratégico pero hace falta interes por parte de la comunidad educativa.</t>
  </si>
  <si>
    <t>Actas de reuniones.</t>
  </si>
  <si>
    <t>Política de inclusión de personas de diferentes grupos poblacionales o diversidad cultural</t>
  </si>
  <si>
    <t>El CER San Javier cuenta con una estrategia articulada para promover la inclusión de personas de diferentes grupos poblacionales que motiva a la comunidad educativa a ser parte del establecimiento.</t>
  </si>
  <si>
    <t>Matrìcula, folios de matrìcula, SIMAT,y actas de reuniones.</t>
  </si>
  <si>
    <t>Liderazgo</t>
  </si>
  <si>
    <t>El CER SAN JAVIER cuenta con unos criterios básicos sobre el manejo del establecimiento educativo que fueron definidos de manera participativa permitiendo el trabajo en equipo. No han sido evaluados.</t>
  </si>
  <si>
    <t>Actas de reuniones y fotografàs.</t>
  </si>
  <si>
    <t>Articulación de planes, proyectos y acciones</t>
  </si>
  <si>
    <t>El CER San Javier cuenta con planes, proyectos y acciones que están articuladas al planteamiento estratégico del CER</t>
  </si>
  <si>
    <t>PEI, Planes, proyectos y actas de reuniones.</t>
  </si>
  <si>
    <t>Estrategia pedagógica</t>
  </si>
  <si>
    <t>Se cuenta con una estrategia pedagógica coherente con la misión, la visión y los principios institucionales pero no estan de manera articulada en las sedes que conforman al CER</t>
  </si>
  <si>
    <t>PEI, planes de estudio, actas de reuniones y consejo directivo,</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</si>
  <si>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</si>
  <si>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t>
  </si>
  <si>
    <t>Actas de reuniones del consejo directivo resultados de la autoevaluacion, pruebas SABERr y resultados en el ICSE,</t>
  </si>
  <si>
    <t>Seguimiento y autoevaluación</t>
  </si>
  <si>
    <t>La institucion hace revision permanente utilizando los procedimientos adecuados e instrumentos para realizar la autoevaluacion en el CER.</t>
  </si>
  <si>
    <t>PMI actualizado, actas de reuniones.</t>
  </si>
  <si>
    <t>Consejo directivo</t>
  </si>
  <si>
    <t>Se cuenta con un consejo directivo que se reune periodicamente de acuerdo con un cronograma establecido para realizar el seguimiento a las actividades programadas.</t>
  </si>
  <si>
    <t>Acta de conformacion de consejo directivo.</t>
  </si>
  <si>
    <t>Consejo académico</t>
  </si>
  <si>
    <t>Está conformado el consejo académico pero no presta funcionalidad para la implementación de sus proyectos pedagógicos.</t>
  </si>
  <si>
    <t>Acta de conformacion de consejo Academico.</t>
  </si>
  <si>
    <t>Comisión de evaluación y promoción</t>
  </si>
  <si>
    <t>Actas de conformaciòn de evaluaciòn y promociòn, boletines, planillas de notas por perìodos.</t>
  </si>
  <si>
    <t>Comité de convivencia</t>
  </si>
  <si>
    <t>El CER San Javier cuenta con un comité de convivencia pero no se le da funcionalidad, ya que sus integrantes no se reunen periodicamente.</t>
  </si>
  <si>
    <t>Actas de conformacion del comitè de convivencia.</t>
  </si>
  <si>
    <t>Consejo estudiantil</t>
  </si>
  <si>
    <t>El CER San Javier cuenta con un consejo estudiantil pero no funciona adecuadamente a nivel CER.</t>
  </si>
  <si>
    <t>Actas de conformaciòn del consejo estudiantil, plan de acciòn, evidencias, fotografìas de las actividades ejecutadas.</t>
  </si>
  <si>
    <t>Personero estudiantil</t>
  </si>
  <si>
    <t>En el CER San Javier se cuenta con personero(a) elegido democráticamente y el trabajo que ha realizado es reconocido por todos los estamentos de la comunidad educativa.</t>
  </si>
  <si>
    <t>Actas de elecciòn del personero, fotografìas.</t>
  </si>
  <si>
    <t>Asamblea de padres de familia</t>
  </si>
  <si>
    <t>Está conformada la asamblea de padres de familia pero tiene poca funcionalidad.</t>
  </si>
  <si>
    <t>Actas de conformaciòn de la asamblea de padres de familia.</t>
  </si>
  <si>
    <t>Consejo de padres de familia</t>
  </si>
  <si>
    <t>Actas de conformaciòn del consejo de padres de familia.</t>
  </si>
  <si>
    <t>Mecanismos de comunicación</t>
  </si>
  <si>
    <t>Oficios, medios tecnològicos como el celular.</t>
  </si>
  <si>
    <t>Trabajo en equipo</t>
  </si>
  <si>
    <t>Cuenta con grupos de trabajos que desarrolla los diferentes proyectos institucionales utilizando una metodología de trabajo clara y orientados a responder por rseultados generando un ambiente de comunicación.</t>
  </si>
  <si>
    <t>Actas de reuniones,fotografìas.</t>
  </si>
  <si>
    <t>Reconocimiento de logros</t>
  </si>
  <si>
    <t>El CER San Javier, cuenta con estímulos para los educandos pero carece de este sistema para los docentes para la exaltación de su labor.</t>
  </si>
  <si>
    <t>Menciones de honor.</t>
  </si>
  <si>
    <t>Identificación y divulgación de buenas prácticas</t>
  </si>
  <si>
    <t>En el CER San Javier se realizan reuniones esporádicas para identificar y socializar los mejores desempeños en el ámbito peadagógico y administrativo.</t>
  </si>
  <si>
    <t>Pertenencia y participación</t>
  </si>
  <si>
    <t>Los educandos del CER San Javier se identifican principalmente con algunos elementos tales como: escudo, uniforme  e instalaciones.</t>
  </si>
  <si>
    <t>Participaciòn de los estudiantes en las diferentes actividades programadas por el CER, uniformes, escudo.</t>
  </si>
  <si>
    <t>Ambiente físico</t>
  </si>
  <si>
    <t>Algunas sedes del Centro Educativo Rural San Javier no posee espacios amplios y suficientes.</t>
  </si>
  <si>
    <t>Infraestructura inadecuada en algunas sedes.</t>
  </si>
  <si>
    <t>Inducción a los nuevos estudiantes</t>
  </si>
  <si>
    <t>El CER ha definido algunas actividades de inducción pero no se realizan adecuadamente.</t>
  </si>
  <si>
    <t>Matricula</t>
  </si>
  <si>
    <t>Motivación hacia el aprendizaje</t>
  </si>
  <si>
    <t>En el CER San Javier la mayoría de los estudiantes manifiestan entusiasmo y ganas de aprender</t>
  </si>
  <si>
    <t>Trabajos de los estudiantes, evaluaciones.</t>
  </si>
  <si>
    <t>Manual de convivencia</t>
  </si>
  <si>
    <t>Cuenta con el Manual de Convivencia ajustado, socializado y aprobado por la comunidad educativa.</t>
  </si>
  <si>
    <t>Manual de convivencia actualizado.</t>
  </si>
  <si>
    <t>Actividades extracurriculares</t>
  </si>
  <si>
    <t>El CER , cuenta con una política definida para las actividades extracurriculares pero se aplican en algunas sedes.</t>
  </si>
  <si>
    <t>trabajos de los estudiantes, evaluaciones.</t>
  </si>
  <si>
    <t>Bienestar del alumnado</t>
  </si>
  <si>
    <t>El CER San Javier realiza acciones organizadas que propician el bienestar de todos los educandos pero estas no son oportunas por las entidades competentes.</t>
  </si>
  <si>
    <t>Transporte, restaurante escolar</t>
  </si>
  <si>
    <t>Manejo de conflictos</t>
  </si>
  <si>
    <t>El CER San Javier  cuenta con el  comité de convivencia pero no hay conciencia clara acerca de sus competencias.</t>
  </si>
  <si>
    <t>Acta de conformacion del comitè de convivencia.</t>
  </si>
  <si>
    <t>Manejo de casos difíciles</t>
  </si>
  <si>
    <t>Familias o acudientes</t>
  </si>
  <si>
    <t>El Centro Educativo Rural San Javier realiza un intercambio fluido de información con las autoridades educativas que facilita la ejecución de las actividades y la solución oportuna a los problemas presentados.</t>
  </si>
  <si>
    <t>Actas de reuniones, fotografìas</t>
  </si>
  <si>
    <t>Autoridades educativas</t>
  </si>
  <si>
    <t>El CER San Javier cuenta con una política de alianza o acuerdo con diferentes entidades que apoyan la ejecución de los proyectos.</t>
  </si>
  <si>
    <t>Otras instituciones</t>
  </si>
  <si>
    <t>El CER SAN JAVIER tiene alianzas con otras instituciones  como Crediservir,  IE Carlos Julio Torrado,  Universidad Autónoma y del Caribe, ESE Noroccidental, Alcaldía de Abrego y Fundación El Trigal del Norte.</t>
  </si>
  <si>
    <t>Sector productivo</t>
  </si>
  <si>
    <t>El CER San Jvier no tiene convenio con ningùn integrante del sector productivo.</t>
  </si>
  <si>
    <t>GESTIÓN ACADÉMICA</t>
  </si>
  <si>
    <t>Diseño Pedagógico</t>
  </si>
  <si>
    <t>Plan de estudios</t>
  </si>
  <si>
    <t>Enfoque metodológico</t>
  </si>
  <si>
    <t>Recursos para el aprendizaje</t>
  </si>
  <si>
    <t>Jornada escolar</t>
  </si>
  <si>
    <t>Se hacen controles de asistencia diarios que se entregan mensualmente</t>
  </si>
  <si>
    <t>Control de asistencia y horario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</si>
  <si>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</si>
  <si>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</si>
  <si>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</si>
  <si>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</si>
  <si>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</si>
  <si>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</si>
  <si>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</si>
  <si>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</si>
  <si>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</si>
  <si>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</si>
  <si>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</si>
  <si>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</si>
  <si>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</si>
  <si>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</si>
  <si>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</si>
  <si>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</si>
  <si>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</si>
  <si>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</si>
  <si>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</si>
  <si>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AÑO  2019</t>
  </si>
  <si>
    <t>Apoyo a la gestión académica</t>
  </si>
  <si>
    <t>Proceso de matrícula</t>
  </si>
  <si>
    <t>Formato de Matricula, SIMAT. Físico y digital</t>
  </si>
  <si>
    <t>Archivo académico</t>
  </si>
  <si>
    <t>Se cuenta con un archivo agil y se expiden constancias y certificados</t>
  </si>
  <si>
    <t>Registro de folios de matrícula, documento de estudiantes</t>
  </si>
  <si>
    <t>Boletines de calificaciones</t>
  </si>
  <si>
    <t>Boletines, control de notas</t>
  </si>
  <si>
    <t>Administración de la planta física y de los recursos</t>
  </si>
  <si>
    <t>Mantenimiento de la planta física</t>
  </si>
  <si>
    <t xml:space="preserve">se aseguran los recursos para cumplir con el mantenimiento de la planta fisiica </t>
  </si>
  <si>
    <t>Fotografías y contrato de mantenimiento</t>
  </si>
  <si>
    <t>Programas para la adecuación y embellecimiento de la planta física</t>
  </si>
  <si>
    <t>Fotografías, jardines y proyectos de reciclaje.</t>
  </si>
  <si>
    <t>Seguimiento al uso de los espacios</t>
  </si>
  <si>
    <t>no se ha sistematizado el uso de los espacios</t>
  </si>
  <si>
    <t>Registro de visitas</t>
  </si>
  <si>
    <t>Adquisición de los recursos para el aprendizaje</t>
  </si>
  <si>
    <t>se cuenta con algunos fondos para la adquisicion de recursos de aprendizaje pero  no son suficientes</t>
  </si>
  <si>
    <t>Guías , textos, portátiles , impresoras</t>
  </si>
  <si>
    <t>Suministros y dotación</t>
  </si>
  <si>
    <t>se realiza dotacion para todas las sedes en forma equitativa</t>
  </si>
  <si>
    <t>Actas de entrega de suministros</t>
  </si>
  <si>
    <t>Mantenimiento de equipos y recursos para el aprendizaje</t>
  </si>
  <si>
    <t>el mantenimiento de los equipos solo se realiza si es necesario</t>
  </si>
  <si>
    <t>Contrato de mantenimiento de equipos</t>
  </si>
  <si>
    <t>Seguridad y protección</t>
  </si>
  <si>
    <t>Proyecto de seguridad y movilidad segura</t>
  </si>
  <si>
    <t>Administración de los Servicios Complementarios</t>
  </si>
  <si>
    <t>Servicios de transporte, restaurante, cafetería y salud (enfermería, odontología, psicología)</t>
  </si>
  <si>
    <t>se cuenta con servicio de transporte y alimentacion</t>
  </si>
  <si>
    <t xml:space="preserve">Restaurante escolar fotografías, papelería del programa de alimentación </t>
  </si>
  <si>
    <t>Apoyo a estudiantes con bajo desempeño académico o con dificultades de interacción.</t>
  </si>
  <si>
    <t>cada docente realiza planes de apoyo para estudiantes con necesidades espec iales pero no se ha unificado</t>
  </si>
  <si>
    <t>Planes de recuperación, apoyo y acompañamiento del programa del PTA</t>
  </si>
  <si>
    <t>Talento humano</t>
  </si>
  <si>
    <t>Perfiles</t>
  </si>
  <si>
    <t>el CER tiene claridad de los perfiles de los docentes en la toma dce desiciones</t>
  </si>
  <si>
    <t>Hoja de vida de los docentes</t>
  </si>
  <si>
    <t>Inducción</t>
  </si>
  <si>
    <t>no se realiza una buena inducción a los docentes que ingresan al CER</t>
  </si>
  <si>
    <t>Actas de reuniones</t>
  </si>
  <si>
    <t>Formación y capacitación</t>
  </si>
  <si>
    <t>las capacitaciones se hacen de manera general sin tener en cuenta klas problematicas que se presentan en cada una de las sedes</t>
  </si>
  <si>
    <t>Eventos de capacitación</t>
  </si>
  <si>
    <t>Asignación académica</t>
  </si>
  <si>
    <t>se cuenta con un buen proceso en la elaboracion de horarios y asignacion de carga acdemica</t>
  </si>
  <si>
    <t>Resolución emanada por el director</t>
  </si>
  <si>
    <t>Pertenencia del personal vinculado</t>
  </si>
  <si>
    <t>Carpetas actualizadas de docentes, grupos de trabajo de las gestiones</t>
  </si>
  <si>
    <t>Evaluación del desempeño</t>
  </si>
  <si>
    <t>se realiza de forma efectiva y oportuna</t>
  </si>
  <si>
    <t xml:space="preserve">Carpeta de evidencias </t>
  </si>
  <si>
    <t>Estímulos</t>
  </si>
  <si>
    <t>los estimulos no hacen parte de la cultura institucional</t>
  </si>
  <si>
    <t>Apoyo a la investigación</t>
  </si>
  <si>
    <t>no hay apoyo a la investigacion</t>
  </si>
  <si>
    <t>Convivencia y manejo de conflictos</t>
  </si>
  <si>
    <t>se cuenta con estrategias pero no han sido unificadas en todas las sedes</t>
  </si>
  <si>
    <t>Manual de convivencia y observador del alumno</t>
  </si>
  <si>
    <t>Bienestar del talento humano</t>
  </si>
  <si>
    <t>se realiza de manera adecuada</t>
  </si>
  <si>
    <t>Registro de asistencia</t>
  </si>
  <si>
    <t>Apoyo financiero y contable</t>
  </si>
  <si>
    <t>Presupuesto anual del Fondo de Servicios Educativos (FSE)</t>
  </si>
  <si>
    <t>este proceso se realiza acorde a las necesidades de cada sede</t>
  </si>
  <si>
    <t>Oficio donde se plasman las necesidades.</t>
  </si>
  <si>
    <t>Contabilidad</t>
  </si>
  <si>
    <t>se hace de manera oportuna y con todos los soportes de ley</t>
  </si>
  <si>
    <t>Libros contables, acta de presupuesto aprobada por consejo directivo.</t>
  </si>
  <si>
    <t>Ingresos y gastos</t>
  </si>
  <si>
    <t>se tienen procesos claros para el recaudo de ingresos y gastos</t>
  </si>
  <si>
    <t>Auditorias.</t>
  </si>
  <si>
    <t>Control fiscal</t>
  </si>
  <si>
    <t>se presentan los infor,es financieros cuando sean requeridos</t>
  </si>
  <si>
    <t>Atención educativa a grupos poblacionales o en situación de vulnerabilidad que experimentan barreras al aprendizaje y la participación</t>
  </si>
  <si>
    <t>En el  CER La planeación de clase de cada docente contempla la preparación  y aplicación de actividades curriculares de acuerdo a grupos poblacional en situación de vulnerabilidad</t>
  </si>
  <si>
    <t>Planeadores de los docentes</t>
  </si>
  <si>
    <t>Atención educativa a estudiantes pertenecientes a grupos étnicos</t>
  </si>
  <si>
    <t>El CER no cuenta con políticas para atender a poblaciones pertenecientes a grupos étnicos.</t>
  </si>
  <si>
    <t>En el CER no se ha atendido grupos étnicos</t>
  </si>
  <si>
    <t>Necesidades y expectativas de los estudiantes</t>
  </si>
  <si>
    <t>En el CER se trabaja con los estudiantes teniendo en cuenta las características de su entorno, necesidades de los mismos y los da a conocer a la comunidad educativa mediante reuniones.</t>
  </si>
  <si>
    <t xml:space="preserve">Acta de reuniones con padres de familia. </t>
  </si>
  <si>
    <t>Proyectos de vida</t>
  </si>
  <si>
    <t>En el CER se han planteado iniciativa de proyectos de vida, pero de manera individual por docentes y se desconoce las expectativas de los estudiantes sobre su futuro.</t>
  </si>
  <si>
    <t>No existe evidencia de trabajo individual docente sobre proyecto de vida.</t>
  </si>
  <si>
    <t>Escuela de padres</t>
  </si>
  <si>
    <t>En algunas sedes se  ofrece  talleres a los padres de familia en las reuniones de  informes académicos pero de manera individual.</t>
  </si>
  <si>
    <t>Acta de aplicación de los talleres.</t>
  </si>
  <si>
    <t xml:space="preserve"> Oferta de servicios a la comunidad</t>
  </si>
  <si>
    <t>El CER tiene en cuenta a la comunidad en el desarrollo de las actividades institucionales y existen canales de comunicación para incluirlos en los procesos educativos.</t>
  </si>
  <si>
    <t>Uso de la planta física y de los medios</t>
  </si>
  <si>
    <t>Hay una política del uso de los recursos y las instalaciones de la institución para actividades comunitarias.</t>
  </si>
  <si>
    <t>Acta de préstamos de las diferentes instalaciones y recursos.</t>
  </si>
  <si>
    <t>Servicio social estudiantil</t>
  </si>
  <si>
    <t>En el CER los proyectos de servicio social están enfocados a la mejora institucional.</t>
  </si>
  <si>
    <t>Proyectos de servicio social.</t>
  </si>
  <si>
    <t>Participación de los estudiantes</t>
  </si>
  <si>
    <t>En el CER se crean escenarios para la participación de los estudiantes en actividades culturales y deportivas, enfocadas a mejorar la participación y  convivencia.</t>
  </si>
  <si>
    <t>Fotografías de los diferentes eventos institucionales.</t>
  </si>
  <si>
    <t>Asamblea y consejo de padres de familia</t>
  </si>
  <si>
    <t>La institución conforma anualmente al inicio del año escolar la asamblea de padres en cada una de sus sedes y esta participa en la toma de decisiones de acuerdo a lo estipulado en los documentos institucionales.</t>
  </si>
  <si>
    <t>Actas de conformación de los consejos de padres.</t>
  </si>
  <si>
    <t>Participación de las familias</t>
  </si>
  <si>
    <t>El CER incentiva la participación de las familias  en las diferentes actividades que realiza enfocada a propósitos institucionales</t>
  </si>
  <si>
    <t>Actas de reuniones de padres de familia.</t>
  </si>
  <si>
    <t>Prevención de riesgos físicos</t>
  </si>
  <si>
    <t>En el CER la prevencion de riesgos fisicos se da a conocer a la comunidad educativa pero no se cuenta con un plan de trabajo.</t>
  </si>
  <si>
    <t xml:space="preserve">Actas de reuniones de padres de familia. </t>
  </si>
  <si>
    <t>Prevención de riesgos psicosociales</t>
  </si>
  <si>
    <t>En el CER se trata sobre la prevencion de riesgos psicosociales pero no hay una concordancia entre los temas tratados y las necesidades de la comunidad educativa.</t>
  </si>
  <si>
    <t>Falta de estudio de los riesgos psicosociales de la comunidad educativa.</t>
  </si>
  <si>
    <t>Programas de seguridad</t>
  </si>
  <si>
    <t>No se cuenta con un plan  de acción frente a accidentes o desastres naturales.</t>
  </si>
  <si>
    <t>No hay plan de acción frente a la prevencion de accidentes o desastres natutales.</t>
  </si>
  <si>
    <t>Se cuenta con un proceso de matrícula ágil y oportuno.</t>
  </si>
  <si>
    <t>A pesar que existen planes de área de primaria no están consolidados los de secundaria y no existe un único documento</t>
  </si>
  <si>
    <t>No se cuenta con suficiente material ni planes de compra y mantenimiento suficientes para los procesos de aprendizaje. Falta de recursos</t>
  </si>
  <si>
    <t>planes de área primaria y de secundaria matemáticas, sociales y ciencias naturales</t>
  </si>
  <si>
    <t>Se evalúa de acuerdo a los documentos institucionales.</t>
  </si>
  <si>
    <t>Se aplican diferentes didácticas en las diversas asignaturas pero se deben actualizar teniendo en cuenta los cambios en los grupos poblacionales.</t>
  </si>
  <si>
    <t>AÑO 2020</t>
  </si>
  <si>
    <t>AÑO 2021</t>
  </si>
  <si>
    <t>AÑO 2022</t>
  </si>
  <si>
    <t>Existen planes de área para primaria y algunos de secundaria, sin embargo aún hay planes de área faltantes articulados con el PEI</t>
  </si>
  <si>
    <t>el personal vinculado tiene sentido de pertenencia con la institución</t>
  </si>
  <si>
    <t>Actas de reunión y evidencias fotográficas.</t>
  </si>
  <si>
    <t>no existe un programa bien establecido para la seguridad y protección en caso de siniestros</t>
  </si>
  <si>
    <t>se cuenta con boletines pero no se ha unificado para todo el centro y no se tiene un banco de logros</t>
  </si>
  <si>
    <t>El consejo de padres de famila se reune solamente cuando EL CER lo estima conveniente.</t>
  </si>
  <si>
    <t>La comisión de evaluación y promoción está conformada en cada sede del Centro  Educativo y evalúa los resultados de sus acciones y decisiones y los utiliza para fortalecer su trabajo.</t>
  </si>
  <si>
    <t xml:space="preserve">Se cuentan con modelos pedagógicos diferenciados para primaria y secundaria, sin embargo es necesario hacer seguimiento a su implementación por parte de los docentes. </t>
  </si>
  <si>
    <t xml:space="preserve">PEI, planes de área, planes de aula, guías de escuela nueva, plan de estudios, actas de reuniones. </t>
  </si>
  <si>
    <t xml:space="preserve">PEI, libros existentes, computadores donados. </t>
  </si>
  <si>
    <t xml:space="preserve">Cada docentes de acuerdo a su planes de aula, establecen las tareas para sus estudiantes, se hacen de manera periodica y son consientes de la importancia de las mismas en el desarrollo académico.  </t>
  </si>
  <si>
    <t xml:space="preserve">Proyectos transversales, planes de estudios, planes de area, PEI. </t>
  </si>
  <si>
    <t>Horarios de clase, planeación académica, PEI.</t>
  </si>
  <si>
    <t xml:space="preserve">Hay una relación pedagógica dado que existe un modelo pedagógico definido en el Pei y del cual se tiene claridad por parte de los docentes del Centro que lo aplican de acuerdo a escuela nueva o secundaria. </t>
  </si>
  <si>
    <t xml:space="preserve">PEI, planes de área, plan de estudio, actas de acuerdos. </t>
  </si>
  <si>
    <t xml:space="preserve">planes de área de primaria, y de secundaria se tienen plan de área de matemáticas, plan de área de ciencias naturales, plan de área sociales. </t>
  </si>
  <si>
    <t xml:space="preserve">PEI, planes de área, plan de estudio, </t>
  </si>
  <si>
    <t xml:space="preserve">Se tiene definido un sistema de evaluación aprobado y aplicado, coherente con el PEI. </t>
  </si>
  <si>
    <t xml:space="preserve">PEI, SIEE, Boletines. </t>
  </si>
  <si>
    <t xml:space="preserve">Se hace periodicamente seguimiento a los resultados académicos. </t>
  </si>
  <si>
    <t xml:space="preserve">Planes de recuperación, planillas de notas. </t>
  </si>
  <si>
    <t xml:space="preserve">acta del Dia E, informes de análisis realizados a pruebas externas. </t>
  </si>
  <si>
    <t xml:space="preserve">las evaluaciones externas son analizadas y tenidas en cuenta, para la toma de decisiones. De las pruebas de estado también se realiza pero no se levanta la evidencia correspondiente. </t>
  </si>
  <si>
    <t xml:space="preserve">Se hace seguimiento de estudiantes de forma diaria y a los padres de familia en cada reunión. </t>
  </si>
  <si>
    <t xml:space="preserve">planillas de asistencia estudiantes y asistentes. </t>
  </si>
  <si>
    <t xml:space="preserve">los docentes realizan recuperación con el fin de ofrecer apoyo al desarrollo de competencias y mejoramiento de resultados. </t>
  </si>
  <si>
    <t xml:space="preserve">planes de recuperación, evaluaciones. </t>
  </si>
  <si>
    <t xml:space="preserve">No se tienen bien definidas. </t>
  </si>
  <si>
    <t xml:space="preserve">No se realizan de forma periódica y nos e tienen los registros resepctivos. </t>
  </si>
  <si>
    <t>AUTOEVALUACION  DE LAS AREAS DE GESTION</t>
  </si>
  <si>
    <t>PRIORIZACION
DE LOS FACTORES O CONDICIONES</t>
  </si>
  <si>
    <t/>
  </si>
  <si>
    <t>Identifique la Oportunidad o Fortaleza por cada Componente</t>
  </si>
  <si>
    <t>JUSTIFICACION  de la Valoracion Identifica para la Oportunidad ó Fortaleza</t>
  </si>
  <si>
    <r>
      <t>DE ACUERDO AL ANALISIS DEL FACTOR INTERNO DE</t>
    </r>
    <r>
      <rPr>
        <b/>
        <sz val="16"/>
        <color indexed="8"/>
        <rFont val="Arial"/>
        <family val="2"/>
      </rPr>
      <t xml:space="preserve"> OPORTUNIDAD</t>
    </r>
    <r>
      <rPr>
        <b/>
        <sz val="10"/>
        <color indexed="8"/>
        <rFont val="Arial"/>
        <family val="2"/>
      </rPr>
      <t xml:space="preserve">
</t>
    </r>
    <r>
      <rPr>
        <sz val="10"/>
        <color indexed="8"/>
        <rFont val="Arial"/>
        <family val="2"/>
      </rPr>
      <t>Califique cada Elemento 
(Escala ascendente del 1 al 4, siendo 4 el mas alto)</t>
    </r>
  </si>
  <si>
    <t>SI ES NECESARIO ASOCIE EL FACTOR A UN OBJETIVO
Marque con una X (en mayuscula) el cual debe enumerar en la siguiente columna</t>
  </si>
  <si>
    <t xml:space="preserve">(Enumére  doce en orden de importancia, los cuales va a trabajar en la elaboracion de Objetivos) </t>
  </si>
  <si>
    <t>X</t>
  </si>
  <si>
    <t>AREAS</t>
  </si>
  <si>
    <t>PROCESOS</t>
  </si>
  <si>
    <t>COMPONENTES</t>
  </si>
  <si>
    <t>1  Existencia, 2 Pertinencia, 3  Apropiacion o 4 Mejoramiento Continuo</t>
  </si>
  <si>
    <t>URGENCIA</t>
  </si>
  <si>
    <t>TENDENCIA</t>
  </si>
  <si>
    <t>IMPACTO</t>
  </si>
  <si>
    <t>SUMA TOTAL</t>
  </si>
  <si>
    <t>Plan de estudios.</t>
  </si>
  <si>
    <t>Enfoque metodológico.</t>
  </si>
  <si>
    <t>Recursos para el aprendizaje.</t>
  </si>
  <si>
    <t>Jornada escolar.</t>
  </si>
  <si>
    <t>Evaluación.</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</si>
  <si>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</si>
  <si>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</si>
  <si>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</si>
  <si>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</si>
  <si>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</si>
  <si>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</si>
  <si>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</si>
  <si>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</si>
  <si>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</si>
  <si>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</si>
  <si>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</si>
  <si>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</si>
  <si>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</si>
  <si>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</si>
  <si>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 xml:space="preserve">No se cuenta con suficiente material ni planes de compra y mantenimiento suficientes para los procesos de aprendizaje. </t>
  </si>
  <si>
    <t xml:space="preserve">No se tienen bien definidas las estrategias de apoyo pedagógico porque la institución no cuenta con personal capacitado, ni material adecuado para el tratamiento de dichos estudiantes. </t>
  </si>
  <si>
    <t>OPORTUNIDADES DE MEJORAMIENTO</t>
  </si>
  <si>
    <t xml:space="preserve">Todavía no se han diseñado todos los  planes de área, principalmente los de secundaria, se hace necesario además de su montaje, su aprobación, y aplicación. </t>
  </si>
  <si>
    <t xml:space="preserve">No se cuenta con un plan de estudios unificado para primaria y secundaria, lo que hace necesario su diseño de manera prioritaria. </t>
  </si>
  <si>
    <t>FACTOR CRÍTICO</t>
  </si>
  <si>
    <t xml:space="preserve">Se cuenta con un sistema de evaluación de estudiantes SIEE bien definido, al que se le hace revisión de forma constante para garantizar su eficacia. </t>
  </si>
  <si>
    <t>900034007-2</t>
  </si>
  <si>
    <t>Abrego</t>
  </si>
  <si>
    <t>Yesenia Areniz Arévalo</t>
  </si>
  <si>
    <t>Docente- Líder gestión Académica</t>
  </si>
  <si>
    <t>yareniza@ufpso.edu.co</t>
  </si>
  <si>
    <t>Maria Eugenia Lázaro Ortiz</t>
  </si>
  <si>
    <t>Docente- Líder gestión Administrativa y financiera</t>
  </si>
  <si>
    <t>maela27@hotmail.com</t>
  </si>
  <si>
    <t>Nancy Gómez Parra</t>
  </si>
  <si>
    <t>Docente- Líder Gestión de la Comunidad</t>
  </si>
  <si>
    <t>Torcoroma Arias Arenas</t>
  </si>
  <si>
    <t>Docente- Líder gestión Directiva</t>
  </si>
  <si>
    <t>torcaa2@hotmail.com</t>
  </si>
  <si>
    <t>Cer San Javier</t>
  </si>
  <si>
    <t>Vereda San Javier</t>
  </si>
  <si>
    <t>Docente</t>
  </si>
  <si>
    <t xml:space="preserve"> Gestión Académica</t>
  </si>
  <si>
    <t xml:space="preserve"> Gestión Administrativa y Financiera</t>
  </si>
  <si>
    <t xml:space="preserve"> Gestión de la Comunidad</t>
  </si>
  <si>
    <t xml:space="preserve"> Gestión Directiva</t>
  </si>
  <si>
    <t>centroeducativosanjavier@gmail.com</t>
  </si>
  <si>
    <t>20/03/2020-20/03/2021</t>
  </si>
  <si>
    <t>Seguimiento y autoevaluacion.</t>
  </si>
  <si>
    <t>Comité de Evaluacion y Promocion</t>
  </si>
  <si>
    <t>Asamblea de Padres de Familia.</t>
  </si>
  <si>
    <t>Consejo de padres de familia.</t>
  </si>
  <si>
    <r>
      <t>DE ACUERDO AL ANALISIS DEL FACTOR INTERNO DE</t>
    </r>
    <r>
      <rPr>
        <b/>
        <sz val="16"/>
        <rFont val="Arial"/>
        <family val="2"/>
      </rPr>
      <t xml:space="preserve"> OPORTUNIDAD</t>
    </r>
    <r>
      <rPr>
        <b/>
        <sz val="10"/>
        <rFont val="Arial"/>
        <family val="2"/>
      </rPr>
      <t xml:space="preserve">
</t>
    </r>
    <r>
      <rPr>
        <sz val="10"/>
        <rFont val="Arial"/>
        <family val="2"/>
      </rPr>
      <t>Califique cada Elemento 
(Escala ascendente del 1 al 4, siendo 4 el mas alto)</t>
    </r>
  </si>
  <si>
    <t>Clima escolar</t>
  </si>
  <si>
    <t>Familias o acudientes.</t>
  </si>
  <si>
    <t>Relaciones con el entorno</t>
  </si>
  <si>
    <t>Apoyo a la gestion academica</t>
  </si>
  <si>
    <t>Proceso de matricula</t>
  </si>
  <si>
    <t>Boletin de calificaciones</t>
  </si>
  <si>
    <t>Mantenimiento de la planta fisica</t>
  </si>
  <si>
    <t>Programa para adecuación y embellecimiento de la planta fisica</t>
  </si>
  <si>
    <t>Servicios de transporte, restaurante ,cafetería y salud</t>
  </si>
  <si>
    <t>Apoyo a estudiantes con bajo desempeño académico o con dificultades de interacción</t>
  </si>
  <si>
    <t>Estimulos</t>
  </si>
  <si>
    <t>contabilidad</t>
  </si>
  <si>
    <t>Administración de la planta fisica y los recursos</t>
  </si>
  <si>
    <t>Consejo Directivo</t>
  </si>
  <si>
    <t>Consejo Académico</t>
  </si>
  <si>
    <t>Comité de Convivencia</t>
  </si>
  <si>
    <t>Consejo Estudiantil</t>
  </si>
  <si>
    <t>Personero Estudiantil</t>
  </si>
  <si>
    <t>El Cer cuenta con el Plan de estudios, requiere su aprobación por parte del Consejo Académico y Directivo.</t>
  </si>
  <si>
    <t xml:space="preserve">Documento Plan de estudios </t>
  </si>
  <si>
    <t xml:space="preserve">Se continúa trabajando en el ajuste a los documentos institucionales procurando su articulación entre ellos y entre los niveles de primaria y secundaria. </t>
  </si>
  <si>
    <t xml:space="preserve">Se continúa con escases de material didáctico, equipos de cómputo y demás y ahora con el tema de la pandemia la situación ha sido más compleja. </t>
  </si>
  <si>
    <t xml:space="preserve">Dada la pandemia, en el año 2020 no se pudo hacer control a este aspecto, sin embargo si se le hacía seguimiento al cumplimiento de las actividades de los estudiantes. </t>
  </si>
  <si>
    <t>Acta de entrega y recepción de guías, llamadas telefónicas, Whatsapp.</t>
  </si>
  <si>
    <t xml:space="preserve">Por efectos de la pandemia la evaluación de contenidos fue bastante complejo. Se espera que en el 2021 la evidencia en este aspecto mejore. </t>
  </si>
  <si>
    <t>SIEE, boletines, actas de la comisión de evaluación y promoción.</t>
  </si>
  <si>
    <t xml:space="preserve">Proyectos transversales, planes de estudios, planes de area, guías de trabajo en casa, PEI. </t>
  </si>
  <si>
    <t>Dada la pandemia, no se pudo avanzar mucho en este aspecto en el año 2020.</t>
  </si>
  <si>
    <t xml:space="preserve">Registro de tareas, guias de trabajo, planes de asignatura. </t>
  </si>
  <si>
    <t xml:space="preserve">En el año 2020 la mayoría del tiempo se hizo trabajo en casa por medio de guías y se buscó la manera de que fueran lo más didácticas posibles. Sin embargo fue complicado el apoyo en casa dado en nivel de estudios de sus padres y la falta de tecnología en sus hogares. </t>
  </si>
  <si>
    <t xml:space="preserve">Se cuenta con una política para el uso de recursos  establecida en el PEI. </t>
  </si>
  <si>
    <t xml:space="preserve">Proyecto Enjambre, PEI, plan de área, PTA, PRAE, enjambre.  </t>
  </si>
  <si>
    <t xml:space="preserve">Ha sido difícil mantener el uso de recursos dado que los niños en el 2020 trabajaron desde casa. </t>
  </si>
  <si>
    <t xml:space="preserve">Se realizan actividades extracurriculares, se planean los horarios de clase, los cronogramas de trabajo establecidos en los planes de aula. </t>
  </si>
  <si>
    <t>Planeación académica, PEI, Plan de Estudios.</t>
  </si>
  <si>
    <t xml:space="preserve">En el 2020 no se pudieron hacer actividades extracurriculares, sin embargo se trató de mantener de actividades transversales asociadas con la pandemia en las guías entregadas. </t>
  </si>
  <si>
    <t xml:space="preserve">Se mantiene la fortaleza en este aspecto, pues los documentos orientadores del Centro se revisan y ajustan permanentemente, verificando que haya coherencia entre los mismos. </t>
  </si>
  <si>
    <t>los planes de área se siguen completando pero todavía hacen falta algunos</t>
  </si>
  <si>
    <t xml:space="preserve">Planes de área existentes. </t>
  </si>
  <si>
    <t xml:space="preserve">Este se desarrolla de acuerdo al modelo constructivista.  </t>
  </si>
  <si>
    <t xml:space="preserve">El modelo pedagógico, a pesar de la pandemia se sigue trabajando y fortaleciendo. </t>
  </si>
  <si>
    <t>el Sistema de Evaluación a causa de la panemia tuvo que cambiar, sin embargo esos ajustes se dejaron plasmados en el SIEE.</t>
  </si>
  <si>
    <t xml:space="preserve">SIEE, guías, boletines, actass del Comité de Evaluación y Promoción. </t>
  </si>
  <si>
    <t>PEI, Planes de área, plan de estudios</t>
  </si>
  <si>
    <t xml:space="preserve">Esta fortaleza se mantiene ya que se hizo seguimiento permanente en tiempos de pandemia. </t>
  </si>
  <si>
    <t xml:space="preserve">No pudieron ser adelantadas en el año 2020 dada la pandemia. </t>
  </si>
  <si>
    <t>Año no  año se ha trabajado formalmente en este aspecto,  puesto que en 2020 fue un año atípico. No se llevó a cabo el día E y los resultados icfes salieron en 2021.</t>
  </si>
  <si>
    <t>no hay evidencias.</t>
  </si>
  <si>
    <t xml:space="preserve">En el año 2020 fue imposible, dada la forma en que se llevaron a cabo las clases. De todas formas se se hizo acompañamiento permanente a los estudiantes. </t>
  </si>
  <si>
    <t xml:space="preserve">A pesar de ser un año atípico a los estudiantes se les brindó la oportunidad de recuperar las asignaturas perdidas. Además se les hizo actividades de refuerzo.  </t>
  </si>
  <si>
    <t xml:space="preserve">Llamadas telefónicas, Whatsapp, Guías de trabajo en casa </t>
  </si>
  <si>
    <t xml:space="preserve">Planes de recuperación, actas de comité de Evaluación y promoción. </t>
  </si>
  <si>
    <t>sin evidencias</t>
  </si>
  <si>
    <t xml:space="preserve">sin evidencias </t>
  </si>
  <si>
    <t>Año a  año se ha trabajado formalmente en este aspecto,  pero en 2020 fue un año atípico y lo hizo complejo. No se llevó a cabo el día E y los resultados icfes salieron en 2021.</t>
  </si>
  <si>
    <t xml:space="preserve">El CER cuenta con un proceso de matricula para el buen funcionamiento de la institución teniendo en cuenta las necesidades de los estudiantes y padres de familia
</t>
  </si>
  <si>
    <t xml:space="preserve">  El CER cuenta con un archivo de todos los estudiantes de las sedes y expide constancias y certificados oportunamente</t>
  </si>
  <si>
    <t>El CER dispone de un sistema ágil y oportuno para la expedición de boletines de calificaciones y cuenta con sistemas de control necesarios para garantizar la consistencia de la información</t>
  </si>
  <si>
    <t>El CER asegura  los recursos para cumplir el programa de mantenimiento de su planta física</t>
  </si>
  <si>
    <t>Con la ayuda de la comunidad educativa se hace adecuación y embellecimiento de la planta física</t>
  </si>
  <si>
    <t>El CER cuenta con un sistema de registro y seguimiento al uso de los espacios físiscos</t>
  </si>
  <si>
    <t>EL CER no cuenta con la adquisición de algunos recursos para el aprendizaje según la necesidad que se presente</t>
  </si>
  <si>
    <t>Ausencia de material didáctico para el aprendizaje y las necesidades de docentes y estudiantes</t>
  </si>
  <si>
    <t>EL CER cuenta con un proceso que determina las necesidades de insumos y se hace oportunamente y es equitativo</t>
  </si>
  <si>
    <t>El mantenimiento de recursos para el aprendizaje solo se realiza cuando estos sufren algún daño</t>
  </si>
  <si>
    <t>Falta de recursos para realizar periódicamente mantenimiento de los equipos</t>
  </si>
  <si>
    <t>El CER no  cuenta con un panorama de los riesgos físicos</t>
  </si>
  <si>
    <t>Falta de un programa para la prevencion de riesgos fisicos</t>
  </si>
  <si>
    <t>El CER cuenta con servicio de restaurante escolar en dos sedes y servicio de desayunos industrializados en el resto de sedes y en algunas sedes se realizan brigadas de salud</t>
  </si>
  <si>
    <t>El CER no tiene un programa  estrategias claras  para apoyar a los estudiantes con bajo desempeño</t>
  </si>
  <si>
    <t xml:space="preserve">No,se cuenta con una estrategia clara para el apoyo de los estudiantes con bajo desempeño </t>
  </si>
  <si>
    <t>El CER cuenta con los perfiles para la toma de decisiones</t>
  </si>
  <si>
    <t>El CER cuenta con una estrategia de inducción de docentes, pero es necesario fortalecerla.</t>
  </si>
  <si>
    <t>Se cuentan con lineamientos que permiten que los docentes opten por procesos de formación</t>
  </si>
  <si>
    <t>Se tienen procesos para elaborar los horarios y la asignación académica</t>
  </si>
  <si>
    <t xml:space="preserve"> El personal vinculado se encuentra comprometido con el CER</t>
  </si>
  <si>
    <t>La institución revisa continuamente el proceso de evaluación de docentes así como los resultados de las acciones de mejoramiento</t>
  </si>
  <si>
    <t>El CER carece de  actividades de reconocimiento al personal vinculado con iniciativas aislada de sus sedes, niveles o grados</t>
  </si>
  <si>
    <t xml:space="preserve">Es necesario  que haya mayor articulación, entre todas las sedes, niveles o grados en cuanto a la realización de actividades para el reconocimiento al personal.  </t>
  </si>
  <si>
    <t>La investigación se encuentra en la institución en estado incipiente carece de apoyo y seguimiento a la iniciativa de los docentes</t>
  </si>
  <si>
    <t xml:space="preserve">No hay fuentes de financiación </t>
  </si>
  <si>
    <t>La institución ha definido estrategias para la mediación de conflictos, pero estas se usan de manera esporádica y no abarcan la totalidad de sedes, grados y niveles.</t>
  </si>
  <si>
    <t>El CER cuenta con un programa de bienestar aceptado por todos</t>
  </si>
  <si>
    <t>El CER evalúa periódicamente los procedimientos para la elaboración del presupuesto acorde a las necesidades de cada sede.</t>
  </si>
  <si>
    <t>La contabilidad tiene todos sus soportes los informes financieros se elaboran y se presentan dentro de los plazos establecidos.</t>
  </si>
  <si>
    <t>Procesos claros para el recaudo de ingresos y realización de gastos.</t>
  </si>
  <si>
    <t>Presentación de informes financieros autoridades competentes</t>
  </si>
  <si>
    <t>Formato de uso de os espacios de cada sede</t>
  </si>
  <si>
    <t>Guías , textos, portátiles , impresoras en mal estado</t>
  </si>
  <si>
    <t>hasta el momento no hay evidencias</t>
  </si>
  <si>
    <t>Planes de recuperación, apoyo y adaptación de guias en tiempos de COVID 19</t>
  </si>
  <si>
    <t>Plan de trabajo en casa  de los docentes</t>
  </si>
  <si>
    <t>Existen  mecanismo de identificación para conocer las expectativas de los estudiantes.</t>
  </si>
  <si>
    <t>Plan de trabajo en casa  del docente area de Etica y Valores</t>
  </si>
  <si>
    <t>Cada docente promueve la participación de los padres mediante la aplicación de talleres acorde a sus expectativas.</t>
  </si>
  <si>
    <t>Acta de reuniones individuales a padres  en tiempo de pandemia</t>
  </si>
  <si>
    <t>El CER enfoca  canales  de comunicación que faciliten la interacción oportuna con la comunidad en los procesos educativos</t>
  </si>
  <si>
    <t>Proyecto de servicio Social</t>
  </si>
  <si>
    <t>En el CER se  crearon escenario en tiempo de pandemia enfocadas a mejorar la participación y el trabajo en casa.</t>
  </si>
  <si>
    <t>Plan de trabjo en casa de cada docente</t>
  </si>
  <si>
    <t>El CER promueve estrategias que motiven la participación de las familias en los propósitos institucionales en tiempo de pandemia.</t>
  </si>
  <si>
    <t>Acta de entega de trabajo en casa de cada estudiante, acta de reuniones individuales en tiempo de pandemia.</t>
  </si>
  <si>
    <t>En el CER la prevencion de riesgos fisicos se da a conocer a la comunidad educativa pero no se cuenta con un plan de trabajo</t>
  </si>
  <si>
    <t>Plan de trabajo en casa de cada docente</t>
  </si>
  <si>
    <t>El CER no cuenta plan de prevencion de riesgo pscosociales.</t>
  </si>
  <si>
    <t>No se cuenta con evidencias de Plan de accion</t>
  </si>
  <si>
    <t>En el CER se trata sobre la prevención de riesgos psicosociales pero no hay una concordancia entre los temas tratados y las necesidades de la comunidad educativa.</t>
  </si>
  <si>
    <t>En el  CER, la planeación de clase de cada docente contempla la preparación  y aplicación de actividades curriculares de acuerdo a grupos poblacional en situación de vulnerabilidad</t>
  </si>
  <si>
    <t>El  CER  no cuenta con profesionales encargados de detectar  grupos poblacionales en situación de vulnerabilidad para  implementar modelos pedagógicos flexibles para la atención de los mismos..</t>
  </si>
  <si>
    <t>Incluir en los documentos institucionales la atención educativa a grupos étnicos en caso de trabajar con esta población.</t>
  </si>
  <si>
    <t>Crear un mecanismo de identificación para conocer las expectativas de los estudiantes.</t>
  </si>
  <si>
    <t>No se trabaja con los estudiantes su proyecto de vida.</t>
  </si>
  <si>
    <t>Falta de recursos y participación de los padres de familia.</t>
  </si>
  <si>
    <t>La comunicación entre el CER y la comunidad se dificulta por las situaciones geográficas de la zona.</t>
  </si>
  <si>
    <t>La comunidad no colabora con el CER en los gastos de mantenimiento.</t>
  </si>
  <si>
    <t xml:space="preserve"> No se contempla a la comunidad en el desarrollo de los  proyectos sociales.</t>
  </si>
  <si>
    <t>Falta de recursos  financieros, escenarios deportivos y planta física para realizar las actividades con más frecuencia y que involucre otras instituciones.</t>
  </si>
  <si>
    <t>Falta de apropiación de los miembros de consejo de padres de su rol.</t>
  </si>
  <si>
    <t>Apatía de las familias en la participación de las actividades enfocada a propósitos institucionales</t>
  </si>
  <si>
    <t>Falta de reconocimiento del plan de riesgo por la comunidad.</t>
  </si>
  <si>
    <t>No se cuenta con programas organizados con entidades externas para la prevención de riesgos psicosociales.</t>
  </si>
  <si>
    <t>Falta pan de acción y recursos para  hacer frente a accidentes o desastres naturales</t>
  </si>
  <si>
    <t>No se contemplan los grupos étnicos en los documentos institucionales.</t>
  </si>
  <si>
    <t>Se trabaja con los estudiantes su proyecto de vida desde el área de Etica y Valores.</t>
  </si>
  <si>
    <t xml:space="preserve">En el CER los proyectos de servicio social están enfocados a la mejora institucional. Sin embargo en el año 2020 por efectos de la pandemia fue un poco complicado llevarlos a cabo. </t>
  </si>
  <si>
    <t>El Centro Educativo Rural San Javier evalúa y mejora el uso de los diferentes medios de comunicación empleados en función del reconocimiento y aceptación de los diferentes estamentos de la comunidad educativa.</t>
  </si>
  <si>
    <t>JUSTIFICACIÓN</t>
  </si>
  <si>
    <t>NO se cuenta con personal idoneo para trabajar con esta poblacion vulnerable.</t>
  </si>
  <si>
    <t>El consejo directivo debe diseñar un cronograma de actividades para reunirse periodicamente para darle mayor funcionalidad.</t>
  </si>
  <si>
    <t>Se debe reunir periodicamente para darle mayor funcionalidad.</t>
  </si>
  <si>
    <t>Darle importancia al comité de convivencia y su respectiva funcionalidad.</t>
  </si>
  <si>
    <t>Adecuar los espacios en el CER San Javier.</t>
  </si>
  <si>
    <t>Buscar estrategias para motivar a los estudiantes para mejorar la calidad educativa.</t>
  </si>
  <si>
    <t>Aplicar en todas las sedes actividades extracurriculares.</t>
  </si>
  <si>
    <t>Darel mayor funcionalidad al comité de convivencia.</t>
  </si>
  <si>
    <t xml:space="preserve">No se llevó a cabo el día E, ni el análisis de las pruebas ICFES </t>
  </si>
  <si>
    <t>x</t>
  </si>
  <si>
    <t>El CER cuenta con un archivo de todos los estudiantes de las sedes y expide constancias y certificados oportunamente</t>
  </si>
  <si>
    <t xml:space="preserve">Se continúa con escases de material didáctico, equipos de cómputo  y de comunicación con acceso a internet,guías de aprendizaje adaptadas a la nueva modalidad de aprendizaje  en casa lo cual ha hecho más dificil tanto para los estudiantes como para los docentes. </t>
  </si>
  <si>
    <t>SIEE, boletines, actas de la comisión de evaluación y promoción y guías desarrolladas por los estudiantes.</t>
  </si>
  <si>
    <t xml:space="preserve">Dada la pandemia, no se pudo avanzar mucho en este aspecto en el año 2020. Se analizaron los contenidos del plan de estudios y se priorizaron  los temas y se  elaboraron las guías para cada estudiante. </t>
  </si>
  <si>
    <t xml:space="preserve">Reccepción de guías, guías de trabajo en casa, Whatsapp y llamadas telefónicas. </t>
  </si>
  <si>
    <t>Guías impresas, recepción de guías, Whatsapp y llamadas telefónicas.</t>
  </si>
  <si>
    <t>informes ejecutivos, planillas de notas, Whatsapp, boletines.</t>
  </si>
  <si>
    <t>Se requiere hacer ajustes a las opciones didácticas donde se prioricen los cambios de acuerdo a la situación presentada por la pandemia.</t>
  </si>
  <si>
    <t xml:space="preserve">Es necesario revisar y controlar las guías que se entregan a los estudiantes las cuales deben ser elaboradas  de manera didáctica  ya que es el único recurso con el que cuentan actualmente. </t>
  </si>
  <si>
    <t xml:space="preserve">Por efectos de la pandemia la evaluación de contenidos fue bastante complejo, pero se evidenciaba pues iba contenida en las actividades entregadas a los estudiantes . Se espera que en el 2021  la evidencia en este aspecto mejore. </t>
  </si>
  <si>
    <t xml:space="preserve">En el  CER, la planeación de clase de cada docente contempla la preparación  y aplicación de actividades curriculares de acuerdo a grupos poblacional en situación de vulnerabilidad.  </t>
  </si>
  <si>
    <t>Existen  mecanismos de identificación para conocer las expectativas de los estudiantes.</t>
  </si>
  <si>
    <t>PEI, actas de reuniones</t>
  </si>
  <si>
    <t>El CER SAN JAVIER, evalua periodicamente el cumplimiento de las metas y hace sus respectivos ajustes.</t>
  </si>
  <si>
    <t>Actas de reuniones, el PMI, el PEI.</t>
  </si>
  <si>
    <t>ELCER SAN JAVIER,cuenta con un proceso de divulgacion y apropiacion del direccionamiento estrategico a pesar de la situacion que vivimos.</t>
  </si>
  <si>
    <t>El CER SAN JAVIER, cuenta con estrategias articuladas para promocion de inclusion de personas en situacion de vulnerabilidad pero no tiene personal idoneo capacitado y menos.</t>
  </si>
  <si>
    <t>EL CER SAN JAVIER, evalua periodicamente la eficiencia y pertinencia de los criterios establecidos para su manejo y se realizan ajustes para mejorarlos.</t>
  </si>
  <si>
    <t>EL CER SAN JAVIER, cuenta con estrategias pedagogicas que se evaluan periodicamente y mas en esta pandemia en donde se ha reinventado en el quehacer pedagogico.</t>
  </si>
  <si>
    <t>Actas de reuniones, guias de trabajos.</t>
  </si>
  <si>
    <t>La institucion utiliza sistematicamente la informacion de los resultados de la autoevaluacion de la calidad, la inclusion y de las evaluaciones de desempeños de los docentes.</t>
  </si>
  <si>
    <t>Actas de reuniones, archivos de la evaluacion de los docentes .</t>
  </si>
  <si>
    <t>El CER SAN JAVIER, revisa periodicamente los procedimientos de la autoevaluacion para ajustar y mejorar dicho proceso en tiempos del COVID 19.</t>
  </si>
  <si>
    <t>Actas de reuniones, PMI actualizado.</t>
  </si>
  <si>
    <t>El CER San Javier cuenta con un consejo directivo pero no tiene funcionalidad como debe ser debido a la pandemia.</t>
  </si>
  <si>
    <t>Acta de conformacion del consejo directivo.</t>
  </si>
  <si>
    <t>EL consejo academico del CER SAN JAVIER esta conformado y se reune esporadicamente debido a la situacion actual que estamos viviendo.</t>
  </si>
  <si>
    <t>acta de conformacion del consejo academico.</t>
  </si>
  <si>
    <t>La comision de evaluacion y promocion se reune esporadicamente cuando la situacion lo amerita y mas en la pandemia.</t>
  </si>
  <si>
    <t>El CER San Javier cuenta con un consejo estudiantil pero no funciona adecuadamente a nivel CER debido al COVID 19.</t>
  </si>
  <si>
    <t>El CER SAN JAVIER,cuenta con un personero estudiantil pero no ejecuto un plan de trabajo debido a la pandemia actual.</t>
  </si>
  <si>
    <t>Actas de eleccion del personero estudiantil.</t>
  </si>
  <si>
    <t>La asamblea de padres de familia esta conformada pero no funciona adecuadamente debido a que no cuenta con los protocolos de bioseguridad.</t>
  </si>
  <si>
    <t>El consejo de padres de familia esta conformada pero no funciona adecuadamente debido a que no cuenta con los protocolos de bioseguridad.</t>
  </si>
  <si>
    <t>EL cer san javier, evalua y mejora el uso de los diferentes medios de comunicación empleados en esta pandemia para dar a conocer los resultados del proceso.</t>
  </si>
  <si>
    <t xml:space="preserve"> Medios tecnològicos como el celular Y computadores.</t>
  </si>
  <si>
    <t>El CER San Javier, cuenta con estímulos para los educandos en esta pandemia pero carece de este sistema para los docentes para la exaltación de su labor.</t>
  </si>
  <si>
    <t>En el CER San Javier se realizan reuniones esporádicas debido a la situacion actual para identificar y socializar los mejores desempeños en el ámbito peadagógico y administrativo.</t>
  </si>
  <si>
    <t>simbolos patrios, uniformes</t>
  </si>
  <si>
    <t>El CER ha definido algunas actividades de inducción pero no se realizan adecuadamente ya que no se cuentan con los elementos de bioseguridad.</t>
  </si>
  <si>
    <t>El CER SAN JAVIER, cuenta con un grupo excelent de docentes pero debido a la pandemia el interes de los educandos es muy poca.</t>
  </si>
  <si>
    <t>El CER San Javier realiza acciones organizadas que propician el bienestar de todos los educandos pero estas no son oportunas por las entidades competentes ya que los estudiantes no se presentan a sus aulas debido a la pandemia.</t>
  </si>
  <si>
    <t>El comité de convivencia del CER SAN JAVIER, esta conformado pero no se reune debido al COVID 19.</t>
  </si>
  <si>
    <t>EL CER SAN JAVIER,  no cuenta con un mecanismos para manejar casos dificiles pero debido a la pandemia no se le pueden dar soluciones..</t>
  </si>
  <si>
    <t>Actas.</t>
  </si>
  <si>
    <t>La institucion cuenta con una politica de comunicación e interaccion con las familias o acudientes pero no es permanente debido a la pandemia.</t>
  </si>
  <si>
    <t xml:space="preserve">pertenencia y participación </t>
  </si>
  <si>
    <t xml:space="preserve">Manual de convivencia </t>
  </si>
  <si>
    <t xml:space="preserve">Bienestar del alumnado </t>
  </si>
  <si>
    <t xml:space="preserve">Autoridades educativas </t>
  </si>
  <si>
    <t xml:space="preserve">Otras instituciones </t>
  </si>
  <si>
    <t>Se le debe dar mayor funcionalidad  dicho consejo académico.</t>
  </si>
  <si>
    <t>John Alexander Acevedo</t>
  </si>
  <si>
    <t>Director</t>
  </si>
  <si>
    <t xml:space="preserve">No se cuenta con suficiente material, ni planes de compra y mantenimiento suficientes para los procesos de aprendizaje. </t>
  </si>
  <si>
    <t xml:space="preserve">Aún no se cuenta con un sistema que permita agilizar el procedimiento para la elaboración de los boletines. Es necesario unificar con las demás sedes. </t>
  </si>
  <si>
    <t>No se tiene establecido un programa para embellecer la planta fisica</t>
  </si>
  <si>
    <t>Con la ayuda de la comunidad educativa se hace adecuación y embellecimiento de la planta física en algunas sedes. Sin embargo en la sede principal no se cuenta con el apoyo de la comunidad y no se pudo por causa de la pandemia hacerlo desde lo institucional.</t>
  </si>
  <si>
    <t>El CER cuenta con un registro y seguimiento al uso de los espacios físicos</t>
  </si>
  <si>
    <t>La misión, visión y los principios, están ubicados de una forma visible en cada una de las sedes pertenecientes al CER San Javier.</t>
  </si>
  <si>
    <t xml:space="preserve">La institución utiliza sistemáticamente la información de los resultados de la autoevaluación de la calidad, la inclusión y de las evaluaciones de desempeños de los docentes, para la toma de decisiones. Se pudo dar continuaidad al proceso educativo desde casa, mediante la elaboración de guías que se hicieron llegar a cada uno de los estudiantes estratégicamente, brindando asesorias via telefónica y WhatsApp. </t>
  </si>
  <si>
    <t xml:space="preserve">Las realización de reuniones periódicas del Consejo Directivo y el Consejo Académico que rigen en el Centro Educativo, con sus respectivas actas ya que son ellos quienes toman decisiones importantes. </t>
  </si>
  <si>
    <t>Para nadie es un secreto que la pandemia frenó el desarrollo de mucchas actividades a nivel mundial y la educación no fue la excepción, sin embargo se trató de seguir funcionando, cumpliendo con aspectos de la gestión directiva como: la revisión permanente del horizonte institucional, las metas, los objetivos; ya que se cuenta con  planes, proyectos y acciones que están articuladas al planteamiento estratégico del CER.</t>
  </si>
  <si>
    <t>El CER SAN JAVIER, cuenta con estrategias articuladas para promoción de inclusión de personas en situación de vulnerabilidad pero no tiene personal idóneo capacitado, por lo que se hace necesario contar con personal externo a través de convenios con la alcaldía y demás entes respectivos y capacitar al personal docente del CER.</t>
  </si>
  <si>
    <t xml:space="preserve">El CER SAN JAVIER, cuenta con un grupo excelente de docentes pero debido a la pandemia el interés de los educandos es muy poca. Se deben buscar estrategias más efectivas que permitan manetener a los estudiantes motivados mientras se vuelve  a la normalidad. </t>
  </si>
  <si>
    <t>El CER SAN JAVIER, cuenta con un grupo excelente de docentes pero debido a la pandemia el interés de los educandos es muy poca.</t>
  </si>
  <si>
    <t>los planes de área se siguen completando pero todavía hacen falta algunos.</t>
  </si>
  <si>
    <t xml:space="preserve">A pesar de habernos tomado por sorpresa la pandemia en el año 2020, el CER San Javier buscó los mecanismos para que el proceso educativo no se paralizara, fue necesario desde la modificación de los lineamientos institucionales reflejado en documentos como el PEI, el SIEE, el Manual de Convivencia, El plan de estudios hasta la elaboración de guías académicas para que los estudiantes trabajaran en casa. fue necesario además mantener comunicación constante mediante llamadas telefónicas, mensajes y WhatsApp, pero lo importante es que la conexión entre alumnos, docentes y padres de familia se mantuviera. </t>
  </si>
  <si>
    <t xml:space="preserve">No fue posible la realización del día E y por consiguiente no se realizó análisis de pruebas en el año 2020, sin embargo queda como una prioridad para realizar en el año 2021. </t>
  </si>
  <si>
    <t xml:space="preserve">Se continúa con escases de material didáctico, equipos de cómputo y demás y ahora con el tema de la pandemia la situación ha sido más compleja. No se cuenta con suficiente material ni planes de compra y mantenimiento suficientes para los procesos de aprendizaje. </t>
  </si>
  <si>
    <t>La institución revisa continuamente el proceso de evaluación de docentes así como los resultados de las acciones de mejoramiento.</t>
  </si>
  <si>
    <t>El CER evalúa periódicamente los procedimientos para la elaboración del presupuesto acorde a las necesidades de cada sede. La contabilidad tiene todos sus soportes los informes financieros se elaboran y se presentan dentro de los plazos establecidos.</t>
  </si>
  <si>
    <t>El CER no tiene un programa  estrategias claras  para apoyar a los estudiantes con bajo desempeño.</t>
  </si>
  <si>
    <t>EL CER no cuenta con la adquisición de algunos recursos para el aprendizaje según la necesidad que se presente. Ausencia de material didáctico para el aprendizaje y las necesidades de docentes y estudiantes.</t>
  </si>
  <si>
    <t>Falta de un programa para la prevencion de riesgos fisicos.</t>
  </si>
  <si>
    <t>En el CER se trata sobre la prevencion de riesgos psicosociales pero no hay una concordancia entre los temas tratados y las necesidades de la comunidad educativa. No se cuenta con programas organizados con entidades externas para la prevención de riesgos psicosociales.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</si>
</sst>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yy;@"/>
    <numFmt numFmtId="165" formatCode="0.0"/>
  </numFmts>
  <fonts count="7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0"/>
      <color indexed="8"/>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b/>
      <sz val="18"/>
      <color indexed="42"/>
      <name val="Arial"/>
      <family val="2"/>
    </font>
    <font>
      <b/>
      <sz val="10"/>
      <name val="Arial"/>
      <family val="2"/>
    </font>
    <font>
      <b/>
      <sz val="10"/>
      <color indexed="8"/>
      <name val="Arial"/>
      <family val="2"/>
    </font>
    <font>
      <b/>
      <sz val="9"/>
      <color indexed="8"/>
      <name val="Arial"/>
      <family val="2"/>
    </font>
    <font>
      <b/>
      <sz val="10"/>
      <color indexed="9"/>
      <name val="Arial"/>
      <family val="2"/>
    </font>
    <font>
      <b/>
      <sz val="9"/>
      <name val="Arial"/>
      <family val="2"/>
    </font>
    <font>
      <sz val="10"/>
      <color indexed="9"/>
      <name val="Arial"/>
      <family val="2"/>
    </font>
    <font>
      <b/>
      <sz val="14"/>
      <color indexed="8"/>
      <name val="Arial"/>
      <family val="2"/>
    </font>
    <font>
      <sz val="10"/>
      <color theme="1"/>
      <name val="Verdana"/>
      <family val="2"/>
    </font>
    <font>
      <b/>
      <sz val="10"/>
      <name val="Verdana"/>
      <family val="2"/>
    </font>
    <font>
      <b/>
      <sz val="10"/>
      <color indexed="8"/>
      <name val="Verdana"/>
      <family val="2"/>
    </font>
    <font>
      <b/>
      <sz val="8"/>
      <name val="Verdana"/>
      <family val="2"/>
    </font>
    <font>
      <sz val="8"/>
      <color theme="1"/>
      <name val="Verdana"/>
      <family val="2"/>
    </font>
    <font>
      <b/>
      <sz val="8"/>
      <color indexed="8"/>
      <name val="Verdana"/>
      <family val="2"/>
    </font>
    <font>
      <u/>
      <sz val="8"/>
      <color theme="10"/>
      <name val="Arial"/>
      <family val="2"/>
    </font>
    <font>
      <b/>
      <sz val="10"/>
      <color rgb="FFFF0000"/>
      <name val="Arial"/>
      <family val="2"/>
    </font>
    <font>
      <sz val="10"/>
      <color rgb="FFFF0000"/>
      <name val="Arial"/>
      <family val="2"/>
    </font>
    <font>
      <b/>
      <sz val="18"/>
      <name val="Arial"/>
      <family val="2"/>
    </font>
    <font>
      <b/>
      <sz val="16"/>
      <name val="Arial"/>
      <family val="2"/>
    </font>
    <font>
      <sz val="11"/>
      <name val="Calibri"/>
      <family val="2"/>
      <scheme val="minor"/>
    </font>
    <font>
      <sz val="9"/>
      <name val="Arial"/>
      <family val="2"/>
    </font>
    <font>
      <b/>
      <i/>
      <sz val="14"/>
      <name val="Arial"/>
      <family val="2"/>
    </font>
    <font>
      <sz val="10"/>
      <color theme="9" tint="0.79998168889431442"/>
      <name val="Arial"/>
      <family val="2"/>
    </font>
    <font>
      <b/>
      <sz val="12"/>
      <color theme="1"/>
      <name val="Arial"/>
      <family val="2"/>
    </font>
    <font>
      <b/>
      <sz val="11"/>
      <color theme="1"/>
      <name val="Arial"/>
      <family val="2"/>
    </font>
    <font>
      <sz val="10"/>
      <color theme="0"/>
      <name val="Arial"/>
      <family val="2"/>
    </font>
    <font>
      <b/>
      <sz val="10"/>
      <color theme="1"/>
      <name val="Arial"/>
      <family val="2"/>
    </font>
    <font>
      <sz val="11"/>
      <color theme="1"/>
      <name val="Verdana"/>
      <family val="2"/>
    </font>
    <font>
      <sz val="10"/>
      <name val="Verdana"/>
      <family val="2"/>
    </font>
    <font>
      <sz val="9"/>
      <color theme="1"/>
      <name val="Verdana"/>
      <family val="2"/>
    </font>
  </fonts>
  <fills count="31">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indexed="62"/>
        <bgColor indexed="64"/>
      </patternFill>
    </fill>
    <fill>
      <patternFill patternType="solid">
        <fgColor indexed="9"/>
        <bgColor indexed="64"/>
      </patternFill>
    </fill>
    <fill>
      <patternFill patternType="solid">
        <fgColor indexed="57"/>
        <bgColor indexed="64"/>
      </patternFill>
    </fill>
    <fill>
      <patternFill patternType="solid">
        <fgColor indexed="30"/>
        <bgColor indexed="64"/>
      </patternFill>
    </fill>
    <fill>
      <patternFill patternType="solid">
        <fgColor indexed="11"/>
        <bgColor indexed="64"/>
      </patternFill>
    </fill>
    <fill>
      <patternFill patternType="solid">
        <fgColor rgb="FF92D050"/>
        <bgColor indexed="64"/>
      </patternFill>
    </fill>
    <fill>
      <patternFill patternType="solid">
        <fgColor theme="3" tint="-0.249977111117893"/>
        <bgColor indexed="64"/>
      </patternFill>
    </fill>
    <fill>
      <patternFill patternType="solid">
        <fgColor rgb="FF002060"/>
        <bgColor indexed="64"/>
      </patternFill>
    </fill>
  </fills>
  <borders count="43">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style="thin">
        <color indexed="8"/>
      </right>
      <top/>
      <bottom style="thin">
        <color indexed="8"/>
      </bottom>
      <diagonal/>
    </border>
    <border>
      <left style="thin">
        <color indexed="8"/>
      </left>
      <right/>
      <top/>
      <bottom/>
      <diagonal/>
    </border>
    <border>
      <left/>
      <right/>
      <top/>
      <bottom style="medium">
        <color indexed="64"/>
      </bottom>
      <diagonal/>
    </border>
    <border>
      <left style="medium">
        <color indexed="64"/>
      </left>
      <right/>
      <top style="thin">
        <color indexed="8"/>
      </top>
      <bottom/>
      <diagonal/>
    </border>
    <border>
      <left style="thin">
        <color indexed="64"/>
      </left>
      <right style="thin">
        <color indexed="8"/>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top/>
      <bottom style="medium">
        <color indexed="64"/>
      </bottom>
      <diagonal/>
    </border>
    <border>
      <left/>
      <right style="thin">
        <color indexed="8"/>
      </right>
      <top/>
      <bottom style="thin">
        <color indexed="8"/>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thin">
        <color indexed="8"/>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right style="thin">
        <color indexed="8"/>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s>
  <cellStyleXfs count="9">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xf numFmtId="0" fontId="57" fillId="0" borderId="0" applyNumberFormat="0" applyFill="0" applyBorder="0" applyAlignment="0" applyProtection="0"/>
    <xf numFmtId="165" fontId="25" fillId="0" borderId="0"/>
  </cellStyleXfs>
  <cellXfs count="48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0" fontId="32" fillId="0" borderId="0" xfId="0" applyFont="1"/>
    <xf numFmtId="0" fontId="18" fillId="0" borderId="0" xfId="0" applyFont="1"/>
    <xf numFmtId="0" fontId="18" fillId="0" borderId="0" xfId="0" applyFont="1" applyBorder="1" applyAlignment="1"/>
    <xf numFmtId="0" fontId="17" fillId="0" borderId="0" xfId="0" applyFont="1" applyFill="1" applyAlignment="1">
      <alignment horizontal="center" vertical="center"/>
    </xf>
    <xf numFmtId="0" fontId="33" fillId="0" borderId="0" xfId="2" applyFont="1" applyFill="1" applyAlignment="1" applyProtection="1">
      <alignment vertical="center"/>
    </xf>
    <xf numFmtId="0" fontId="12"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2"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5"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35"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2" fillId="0" borderId="6" xfId="0" applyFont="1" applyBorder="1"/>
    <xf numFmtId="0" fontId="32" fillId="0" borderId="7" xfId="0" applyFont="1" applyBorder="1"/>
    <xf numFmtId="0" fontId="32" fillId="0" borderId="3" xfId="0" applyFont="1" applyBorder="1"/>
    <xf numFmtId="0" fontId="35" fillId="6" borderId="3" xfId="0" applyFont="1" applyFill="1" applyBorder="1" applyAlignment="1">
      <alignment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32" fillId="0" borderId="0" xfId="0" applyFont="1" applyBorder="1" applyAlignment="1">
      <alignment vertic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6"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12"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5" borderId="15"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5" borderId="4"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5" borderId="6"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6"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1"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26" fillId="0" borderId="6" xfId="0" applyFont="1" applyBorder="1" applyAlignment="1">
      <alignment wrapText="1"/>
    </xf>
    <xf numFmtId="0" fontId="42" fillId="0" borderId="2" xfId="0" applyFont="1" applyBorder="1" applyAlignment="1">
      <alignment wrapText="1"/>
    </xf>
    <xf numFmtId="0" fontId="42" fillId="0" borderId="2" xfId="0" applyFont="1" applyBorder="1"/>
    <xf numFmtId="0" fontId="32" fillId="14" borderId="2" xfId="0" applyFont="1" applyFill="1" applyBorder="1" applyAlignment="1">
      <alignment vertical="center"/>
    </xf>
    <xf numFmtId="0" fontId="32" fillId="19" borderId="0" xfId="0" applyFont="1" applyFill="1" applyBorder="1" applyAlignment="1">
      <alignment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11" fillId="6" borderId="2" xfId="0" applyFont="1" applyFill="1" applyBorder="1" applyAlignment="1">
      <alignment horizontal="center" vertical="center" wrapText="1"/>
    </xf>
    <xf numFmtId="0" fontId="26" fillId="0" borderId="0" xfId="0" applyFont="1"/>
    <xf numFmtId="0" fontId="26" fillId="0" borderId="0" xfId="0" applyFont="1" applyAlignment="1">
      <alignment horizontal="left" vertical="center" wrapText="1"/>
    </xf>
    <xf numFmtId="0" fontId="26" fillId="24" borderId="0" xfId="0" applyFont="1" applyFill="1"/>
    <xf numFmtId="0" fontId="43" fillId="23" borderId="0" xfId="0" applyFont="1" applyFill="1" applyBorder="1" applyAlignment="1">
      <alignment horizontal="center" vertical="center" wrapText="1"/>
    </xf>
    <xf numFmtId="0" fontId="43" fillId="23" borderId="0" xfId="0" applyFont="1" applyFill="1" applyBorder="1" applyAlignment="1">
      <alignment horizontal="left" vertical="center" wrapText="1"/>
    </xf>
    <xf numFmtId="0" fontId="45" fillId="24" borderId="7" xfId="0" applyFont="1" applyFill="1" applyBorder="1" applyAlignment="1">
      <alignment horizontal="left" vertical="center" wrapText="1"/>
    </xf>
    <xf numFmtId="0" fontId="45" fillId="2" borderId="2" xfId="0" applyFont="1" applyFill="1" applyBorder="1" applyAlignment="1">
      <alignment horizontal="center" vertical="center" wrapText="1"/>
    </xf>
    <xf numFmtId="0" fontId="47" fillId="26" borderId="0" xfId="0" applyFont="1" applyFill="1" applyAlignment="1" applyProtection="1">
      <alignment horizontal="center" vertical="center"/>
      <protection hidden="1"/>
    </xf>
    <xf numFmtId="0" fontId="46" fillId="2" borderId="25" xfId="0" applyFont="1" applyFill="1" applyBorder="1" applyAlignment="1">
      <alignment horizontal="center" vertical="center" wrapText="1"/>
    </xf>
    <xf numFmtId="0" fontId="46" fillId="2" borderId="2" xfId="0" applyFont="1" applyFill="1" applyBorder="1" applyAlignment="1">
      <alignment horizontal="center" vertical="center" wrapText="1"/>
    </xf>
    <xf numFmtId="0" fontId="46" fillId="2" borderId="26" xfId="0" applyFont="1" applyFill="1" applyBorder="1" applyAlignment="1">
      <alignment horizontal="center" vertical="center" wrapText="1"/>
    </xf>
    <xf numFmtId="0" fontId="46" fillId="2" borderId="27" xfId="0" applyFont="1" applyFill="1" applyBorder="1" applyAlignment="1">
      <alignment horizontal="center" vertical="center" wrapText="1"/>
    </xf>
    <xf numFmtId="0" fontId="46" fillId="2" borderId="28" xfId="0" applyFont="1" applyFill="1" applyBorder="1" applyAlignment="1">
      <alignment horizontal="center" vertical="center" wrapText="1"/>
    </xf>
    <xf numFmtId="0" fontId="46" fillId="2" borderId="9" xfId="0" applyFont="1" applyFill="1" applyBorder="1" applyAlignment="1">
      <alignment horizontal="center" vertical="center" wrapText="1"/>
    </xf>
    <xf numFmtId="0" fontId="49" fillId="25" borderId="9" xfId="0" applyFont="1" applyFill="1" applyBorder="1" applyAlignment="1" applyProtection="1">
      <alignment horizontal="center" vertical="center"/>
    </xf>
    <xf numFmtId="0" fontId="26" fillId="0" borderId="0" xfId="0" applyFont="1" applyAlignment="1">
      <alignment wrapText="1"/>
    </xf>
    <xf numFmtId="0" fontId="32" fillId="0" borderId="6" xfId="0" applyFont="1" applyBorder="1" applyAlignment="1">
      <alignment horizontal="left" vertical="center" wrapText="1"/>
    </xf>
    <xf numFmtId="0" fontId="26" fillId="0" borderId="0" xfId="0" applyFont="1" applyAlignment="1">
      <alignment horizontal="left" vertical="center"/>
    </xf>
    <xf numFmtId="0" fontId="32" fillId="0" borderId="2" xfId="0" applyFont="1" applyBorder="1" applyAlignment="1">
      <alignment horizontal="left" vertical="center" wrapText="1"/>
    </xf>
    <xf numFmtId="0" fontId="45" fillId="2" borderId="4" xfId="0" applyFont="1" applyFill="1" applyBorder="1" applyAlignment="1">
      <alignment horizontal="center" vertical="center" wrapText="1"/>
    </xf>
    <xf numFmtId="0" fontId="26" fillId="2" borderId="17" xfId="0" applyFont="1" applyFill="1" applyBorder="1" applyAlignment="1">
      <alignment horizontal="center" vertical="center" wrapText="1"/>
    </xf>
    <xf numFmtId="0" fontId="24" fillId="8" borderId="11" xfId="2" applyFont="1" applyFill="1" applyBorder="1" applyAlignment="1" applyProtection="1">
      <alignment horizontal="center" vertical="center"/>
    </xf>
    <xf numFmtId="9" fontId="51" fillId="0" borderId="3" xfId="0" applyNumberFormat="1" applyFont="1" applyBorder="1" applyAlignment="1">
      <alignment horizontal="center" vertical="center"/>
    </xf>
    <xf numFmtId="9" fontId="51" fillId="0" borderId="2" xfId="0" applyNumberFormat="1" applyFont="1" applyBorder="1" applyAlignment="1">
      <alignment horizontal="center" vertical="center"/>
    </xf>
    <xf numFmtId="9" fontId="53" fillId="0" borderId="2" xfId="0" applyNumberFormat="1" applyFont="1" applyBorder="1" applyAlignment="1">
      <alignment horizontal="center" vertical="center"/>
    </xf>
    <xf numFmtId="0" fontId="54" fillId="5" borderId="2" xfId="0" applyFont="1" applyFill="1" applyBorder="1" applyAlignment="1">
      <alignment horizontal="center" vertical="center"/>
    </xf>
    <xf numFmtId="0" fontId="54" fillId="6" borderId="2" xfId="0" applyFont="1" applyFill="1" applyBorder="1" applyAlignment="1">
      <alignment horizontal="center" vertical="center"/>
    </xf>
    <xf numFmtId="0" fontId="54" fillId="7" borderId="2" xfId="0" applyFont="1" applyFill="1" applyBorder="1" applyAlignment="1">
      <alignment horizontal="center" vertical="center"/>
    </xf>
    <xf numFmtId="0" fontId="54" fillId="19" borderId="14" xfId="0" applyFont="1" applyFill="1" applyBorder="1" applyAlignment="1">
      <alignment horizontal="center" vertical="center"/>
    </xf>
    <xf numFmtId="9" fontId="55" fillId="0" borderId="2" xfId="0" applyNumberFormat="1" applyFont="1" applyBorder="1" applyAlignment="1">
      <alignment horizontal="center" vertical="center"/>
    </xf>
    <xf numFmtId="9" fontId="55" fillId="0" borderId="0" xfId="0" applyNumberFormat="1" applyFont="1" applyBorder="1" applyAlignment="1">
      <alignment horizontal="center" vertical="center"/>
    </xf>
    <xf numFmtId="9" fontId="56" fillId="0" borderId="2" xfId="0" applyNumberFormat="1" applyFont="1" applyBorder="1" applyAlignment="1">
      <alignment horizontal="center" vertical="center"/>
    </xf>
    <xf numFmtId="2" fontId="55" fillId="0" borderId="0" xfId="0" applyNumberFormat="1" applyFont="1"/>
    <xf numFmtId="9" fontId="56" fillId="0" borderId="0" xfId="0" applyNumberFormat="1" applyFont="1" applyBorder="1" applyAlignment="1">
      <alignment horizontal="center" vertical="center"/>
    </xf>
    <xf numFmtId="0" fontId="59" fillId="0" borderId="33" xfId="0" applyFont="1" applyBorder="1" applyAlignment="1" applyProtection="1">
      <alignment horizontal="center" vertical="center"/>
      <protection locked="0"/>
    </xf>
    <xf numFmtId="0" fontId="59" fillId="0" borderId="36"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25" fillId="0" borderId="0" xfId="0" applyFont="1"/>
    <xf numFmtId="0" fontId="25" fillId="0" borderId="36"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5" fillId="0" borderId="40" xfId="0" applyFont="1" applyBorder="1" applyAlignment="1" applyProtection="1">
      <alignment horizontal="center" vertical="center"/>
      <protection locked="0"/>
    </xf>
    <xf numFmtId="0" fontId="25" fillId="0" borderId="0" xfId="0" applyFont="1" applyAlignment="1">
      <alignment horizontal="left" vertical="center" wrapText="1"/>
    </xf>
    <xf numFmtId="0" fontId="25" fillId="24" borderId="0" xfId="0" applyFont="1" applyFill="1"/>
    <xf numFmtId="0" fontId="60" fillId="23" borderId="0" xfId="0" applyFont="1" applyFill="1" applyBorder="1" applyAlignment="1">
      <alignment horizontal="center" vertical="center" wrapText="1"/>
    </xf>
    <xf numFmtId="0" fontId="60" fillId="23" borderId="0" xfId="0" applyFont="1" applyFill="1" applyBorder="1" applyAlignment="1">
      <alignment horizontal="left" vertical="center" wrapText="1"/>
    </xf>
    <xf numFmtId="0" fontId="44" fillId="24" borderId="7" xfId="0" applyFont="1" applyFill="1" applyBorder="1" applyAlignment="1">
      <alignment horizontal="left" vertical="center" wrapText="1"/>
    </xf>
    <xf numFmtId="0" fontId="44" fillId="2" borderId="2"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44" fillId="26" borderId="0" xfId="0" applyFont="1" applyFill="1" applyAlignment="1" applyProtection="1">
      <alignment horizontal="center" vertical="center"/>
      <protection hidden="1"/>
    </xf>
    <xf numFmtId="0" fontId="48" fillId="2" borderId="25" xfId="0" applyFont="1" applyFill="1" applyBorder="1" applyAlignment="1">
      <alignment horizontal="center" vertical="center" wrapText="1"/>
    </xf>
    <xf numFmtId="0" fontId="25" fillId="2" borderId="17" xfId="0" applyFont="1" applyFill="1" applyBorder="1" applyAlignment="1">
      <alignment horizontal="center" vertical="center" wrapText="1"/>
    </xf>
    <xf numFmtId="0" fontId="48" fillId="2" borderId="28" xfId="0" applyFont="1" applyFill="1" applyBorder="1" applyAlignment="1">
      <alignment horizontal="center" vertical="center" wrapText="1"/>
    </xf>
    <xf numFmtId="0" fontId="48" fillId="2" borderId="9" xfId="0" applyFont="1" applyFill="1" applyBorder="1" applyAlignment="1">
      <alignment horizontal="center" vertical="center" wrapText="1"/>
    </xf>
    <xf numFmtId="0" fontId="25" fillId="25" borderId="9" xfId="0" applyFont="1" applyFill="1" applyBorder="1" applyAlignment="1" applyProtection="1">
      <alignment horizontal="center" vertical="center"/>
    </xf>
    <xf numFmtId="0" fontId="25" fillId="0" borderId="0" xfId="0" applyFont="1" applyAlignment="1">
      <alignment wrapText="1"/>
    </xf>
    <xf numFmtId="0" fontId="25" fillId="0" borderId="0" xfId="0" applyFont="1" applyAlignment="1">
      <alignment horizontal="left" vertical="center"/>
    </xf>
    <xf numFmtId="0" fontId="25" fillId="19" borderId="0" xfId="0" applyFont="1" applyFill="1"/>
    <xf numFmtId="0" fontId="48" fillId="2" borderId="10" xfId="0" applyFont="1" applyFill="1" applyBorder="1" applyAlignment="1">
      <alignment horizontal="center" vertical="center" wrapText="1"/>
    </xf>
    <xf numFmtId="0" fontId="48" fillId="2" borderId="41" xfId="0" applyFont="1" applyFill="1" applyBorder="1" applyAlignment="1">
      <alignment horizontal="center" vertical="center" wrapText="1"/>
    </xf>
    <xf numFmtId="0" fontId="48" fillId="2" borderId="42" xfId="0" applyFont="1" applyFill="1" applyBorder="1" applyAlignment="1">
      <alignment horizontal="center" vertical="center" wrapText="1"/>
    </xf>
    <xf numFmtId="0" fontId="43" fillId="23" borderId="0" xfId="0" applyFont="1" applyFill="1" applyBorder="1" applyAlignment="1">
      <alignment horizontal="center" vertical="center" wrapText="1"/>
    </xf>
    <xf numFmtId="0" fontId="45" fillId="2" borderId="2"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25" fillId="0" borderId="2" xfId="0" applyFont="1" applyBorder="1" applyAlignment="1">
      <alignment horizontal="left" vertical="center" wrapText="1"/>
    </xf>
    <xf numFmtId="0" fontId="46" fillId="2" borderId="10" xfId="0" applyFont="1" applyFill="1" applyBorder="1" applyAlignment="1">
      <alignment horizontal="center" vertical="center" wrapText="1"/>
    </xf>
    <xf numFmtId="0" fontId="46" fillId="2" borderId="41" xfId="0" applyFont="1" applyFill="1" applyBorder="1" applyAlignment="1">
      <alignment horizontal="center" vertical="center" wrapText="1"/>
    </xf>
    <xf numFmtId="0" fontId="46" fillId="2" borderId="42" xfId="0" applyFont="1" applyFill="1" applyBorder="1" applyAlignment="1">
      <alignment horizontal="center" vertical="center" wrapText="1"/>
    </xf>
    <xf numFmtId="0" fontId="25" fillId="0" borderId="2" xfId="0" applyFont="1" applyBorder="1" applyAlignment="1">
      <alignment vertical="center" wrapText="1"/>
    </xf>
    <xf numFmtId="0" fontId="25" fillId="0" borderId="2" xfId="0" applyFont="1" applyBorder="1" applyAlignment="1">
      <alignment horizontal="justify" vertical="center" wrapText="1"/>
    </xf>
    <xf numFmtId="0" fontId="25" fillId="0" borderId="2" xfId="0" applyFont="1" applyBorder="1"/>
    <xf numFmtId="1" fontId="44" fillId="17" borderId="2" xfId="0" applyNumberFormat="1" applyFont="1" applyFill="1" applyBorder="1" applyAlignment="1" applyProtection="1">
      <alignment horizontal="center" vertical="center" wrapText="1"/>
      <protection locked="0"/>
    </xf>
    <xf numFmtId="0" fontId="25" fillId="17" borderId="2" xfId="0" applyFont="1" applyFill="1" applyBorder="1" applyAlignment="1">
      <alignment horizontal="center" vertical="center" wrapText="1"/>
    </xf>
    <xf numFmtId="0" fontId="45" fillId="2" borderId="17" xfId="0" applyFont="1" applyFill="1" applyBorder="1" applyAlignment="1">
      <alignment horizontal="center" vertical="center" wrapText="1"/>
    </xf>
    <xf numFmtId="0" fontId="59" fillId="0" borderId="2" xfId="0" applyFont="1" applyBorder="1" applyAlignment="1" applyProtection="1">
      <alignment horizontal="center" vertical="center"/>
      <protection locked="0"/>
    </xf>
    <xf numFmtId="0" fontId="59" fillId="0" borderId="40" xfId="0" applyFont="1" applyBorder="1" applyAlignment="1" applyProtection="1">
      <alignment horizontal="center" vertical="center"/>
      <protection locked="0"/>
    </xf>
    <xf numFmtId="0" fontId="26" fillId="0" borderId="2" xfId="0" applyFont="1" applyBorder="1" applyAlignment="1">
      <alignment wrapText="1"/>
    </xf>
    <xf numFmtId="0" fontId="59" fillId="13" borderId="2" xfId="0" applyFont="1" applyFill="1" applyBorder="1" applyAlignment="1" applyProtection="1">
      <alignment horizontal="left" vertical="justify" wrapText="1"/>
      <protection locked="0"/>
    </xf>
    <xf numFmtId="0" fontId="59" fillId="13" borderId="2" xfId="0" applyFont="1" applyFill="1" applyBorder="1"/>
    <xf numFmtId="0" fontId="59" fillId="29" borderId="33" xfId="0" applyFont="1" applyFill="1" applyBorder="1" applyAlignment="1" applyProtection="1">
      <alignment horizontal="center" vertical="center"/>
      <protection locked="0"/>
    </xf>
    <xf numFmtId="0" fontId="16" fillId="6" borderId="9" xfId="0" applyFont="1" applyFill="1" applyBorder="1"/>
    <xf numFmtId="0" fontId="16" fillId="0" borderId="6" xfId="0" applyFont="1" applyBorder="1"/>
    <xf numFmtId="0" fontId="16" fillId="10" borderId="6" xfId="0" applyFont="1" applyFill="1" applyBorder="1" applyAlignment="1" applyProtection="1">
      <alignment horizontal="center" vertical="center"/>
      <protection locked="0"/>
    </xf>
    <xf numFmtId="0" fontId="63" fillId="13" borderId="6" xfId="0" applyFont="1" applyFill="1" applyBorder="1" applyAlignment="1" applyProtection="1">
      <alignment horizontal="left" vertical="justify" wrapText="1"/>
      <protection locked="0"/>
    </xf>
    <xf numFmtId="0" fontId="16" fillId="11" borderId="6" xfId="0" applyFont="1" applyFill="1" applyBorder="1" applyAlignment="1" applyProtection="1">
      <alignment horizontal="center" vertical="center" wrapText="1"/>
      <protection locked="0"/>
    </xf>
    <xf numFmtId="0" fontId="63" fillId="14" borderId="6" xfId="0" applyFont="1" applyFill="1" applyBorder="1" applyAlignment="1" applyProtection="1">
      <alignment horizontal="left" vertical="justify" wrapText="1"/>
      <protection locked="0"/>
    </xf>
    <xf numFmtId="0" fontId="16" fillId="12" borderId="6" xfId="0" applyFont="1" applyFill="1" applyBorder="1" applyAlignment="1" applyProtection="1">
      <alignment horizontal="center" vertical="center" wrapText="1"/>
      <protection locked="0"/>
    </xf>
    <xf numFmtId="0" fontId="63" fillId="15" borderId="6" xfId="0" applyFont="1" applyFill="1" applyBorder="1" applyAlignment="1" applyProtection="1">
      <alignment horizontal="left" vertical="justify" wrapText="1"/>
      <protection locked="0"/>
    </xf>
    <xf numFmtId="0" fontId="16" fillId="0" borderId="2" xfId="0" applyFont="1" applyBorder="1"/>
    <xf numFmtId="0" fontId="63" fillId="13" borderId="2" xfId="0" applyFont="1" applyFill="1" applyBorder="1" applyAlignment="1" applyProtection="1">
      <alignment horizontal="left" vertical="justify" wrapText="1"/>
      <protection locked="0"/>
    </xf>
    <xf numFmtId="0" fontId="63" fillId="14" borderId="2" xfId="0" applyFont="1" applyFill="1" applyBorder="1" applyAlignment="1" applyProtection="1">
      <alignment horizontal="left" vertical="justify" wrapText="1"/>
      <protection locked="0"/>
    </xf>
    <xf numFmtId="0" fontId="63" fillId="15" borderId="2" xfId="0" applyFont="1" applyFill="1" applyBorder="1" applyAlignment="1" applyProtection="1">
      <alignment horizontal="left" vertical="justify" wrapText="1"/>
      <protection locked="0"/>
    </xf>
    <xf numFmtId="0" fontId="16" fillId="6" borderId="6" xfId="0" applyFont="1" applyFill="1" applyBorder="1"/>
    <xf numFmtId="0" fontId="16" fillId="6" borderId="8" xfId="0" applyFont="1" applyFill="1" applyBorder="1"/>
    <xf numFmtId="0" fontId="16" fillId="6" borderId="9" xfId="0" applyFont="1" applyFill="1" applyBorder="1" applyAlignment="1">
      <alignment vertical="center"/>
    </xf>
    <xf numFmtId="0" fontId="16" fillId="0" borderId="6" xfId="0" applyFont="1" applyBorder="1" applyAlignment="1">
      <alignment wrapText="1"/>
    </xf>
    <xf numFmtId="0" fontId="16" fillId="0" borderId="2" xfId="0" applyFont="1" applyBorder="1" applyAlignment="1">
      <alignment wrapText="1"/>
    </xf>
    <xf numFmtId="0" fontId="25" fillId="13" borderId="2" xfId="0" applyFont="1" applyFill="1" applyBorder="1" applyAlignment="1" applyProtection="1">
      <alignment horizontal="left" vertical="justify" wrapText="1"/>
      <protection locked="0"/>
    </xf>
    <xf numFmtId="0" fontId="25" fillId="13" borderId="2" xfId="0" applyFont="1" applyFill="1" applyBorder="1" applyAlignment="1">
      <alignment vertical="center" wrapText="1"/>
    </xf>
    <xf numFmtId="0" fontId="25" fillId="28" borderId="2" xfId="0" applyFont="1" applyFill="1" applyBorder="1" applyAlignment="1" applyProtection="1">
      <alignment horizontal="left" vertical="justify" wrapText="1"/>
      <protection locked="0"/>
    </xf>
    <xf numFmtId="0" fontId="25" fillId="28" borderId="2" xfId="0" applyFont="1" applyFill="1" applyBorder="1" applyAlignment="1">
      <alignment vertical="center" wrapText="1"/>
    </xf>
    <xf numFmtId="0" fontId="65" fillId="13" borderId="2" xfId="0" applyFont="1" applyFill="1" applyBorder="1" applyAlignment="1">
      <alignment vertical="center" wrapText="1"/>
    </xf>
    <xf numFmtId="0" fontId="25" fillId="28" borderId="2" xfId="0" applyFont="1" applyFill="1" applyBorder="1" applyAlignment="1">
      <alignment vertical="top" wrapText="1"/>
    </xf>
    <xf numFmtId="1" fontId="44" fillId="3" borderId="2" xfId="0" applyNumberFormat="1" applyFont="1" applyFill="1" applyBorder="1" applyAlignment="1" applyProtection="1">
      <alignment horizontal="center" vertical="center" wrapText="1"/>
      <protection locked="0"/>
    </xf>
    <xf numFmtId="0" fontId="63" fillId="28" borderId="2" xfId="0" applyFont="1" applyFill="1" applyBorder="1" applyAlignment="1" applyProtection="1">
      <alignment horizontal="left" vertical="justify" wrapText="1"/>
      <protection locked="0"/>
    </xf>
    <xf numFmtId="0" fontId="68" fillId="30" borderId="2" xfId="0" applyFont="1" applyFill="1" applyBorder="1" applyAlignment="1">
      <alignment horizontal="center"/>
    </xf>
    <xf numFmtId="0" fontId="44" fillId="27" borderId="2" xfId="0" applyFont="1" applyFill="1" applyBorder="1" applyAlignment="1" applyProtection="1">
      <alignment horizontal="center" vertical="center"/>
      <protection locked="0"/>
    </xf>
    <xf numFmtId="0" fontId="25" fillId="2" borderId="2" xfId="0" applyFont="1" applyFill="1" applyBorder="1" applyAlignment="1" applyProtection="1">
      <alignment horizontal="center" vertical="center"/>
      <protection locked="0"/>
    </xf>
    <xf numFmtId="1" fontId="42" fillId="2" borderId="2" xfId="0" applyNumberFormat="1" applyFont="1" applyFill="1" applyBorder="1" applyAlignment="1" applyProtection="1">
      <alignment horizontal="center" vertical="center"/>
      <protection locked="0"/>
    </xf>
    <xf numFmtId="0" fontId="42" fillId="25" borderId="2" xfId="0" applyFont="1" applyFill="1" applyBorder="1" applyAlignment="1" applyProtection="1">
      <alignment horizontal="center" vertical="center"/>
    </xf>
    <xf numFmtId="0" fontId="69" fillId="27" borderId="2" xfId="0" applyFont="1" applyFill="1" applyBorder="1" applyAlignment="1" applyProtection="1">
      <alignment horizontal="center" vertical="center"/>
      <protection locked="0"/>
    </xf>
    <xf numFmtId="0" fontId="42" fillId="0" borderId="2" xfId="0" applyFont="1" applyBorder="1" applyAlignment="1" applyProtection="1">
      <alignment horizontal="center" vertical="center"/>
      <protection locked="0"/>
    </xf>
    <xf numFmtId="0" fontId="42" fillId="2" borderId="2" xfId="0" applyFont="1" applyFill="1" applyBorder="1" applyAlignment="1" applyProtection="1">
      <alignment horizontal="center" vertical="center"/>
      <protection locked="0"/>
    </xf>
    <xf numFmtId="1" fontId="44" fillId="3" borderId="30" xfId="0" applyNumberFormat="1" applyFont="1" applyFill="1" applyBorder="1" applyAlignment="1" applyProtection="1">
      <alignment horizontal="center" vertical="center" wrapText="1"/>
      <protection locked="0"/>
    </xf>
    <xf numFmtId="1" fontId="25" fillId="2" borderId="6" xfId="0" applyNumberFormat="1" applyFont="1" applyFill="1" applyBorder="1" applyAlignment="1" applyProtection="1">
      <alignment horizontal="center" vertical="center"/>
      <protection locked="0"/>
    </xf>
    <xf numFmtId="0" fontId="25" fillId="25" borderId="6" xfId="0" applyFont="1" applyFill="1" applyBorder="1" applyAlignment="1" applyProtection="1">
      <alignment horizontal="center" vertical="center"/>
    </xf>
    <xf numFmtId="1" fontId="44" fillId="3" borderId="35" xfId="0" applyNumberFormat="1" applyFont="1" applyFill="1" applyBorder="1" applyAlignment="1" applyProtection="1">
      <alignment horizontal="center" vertical="center" wrapText="1"/>
      <protection locked="0"/>
    </xf>
    <xf numFmtId="1" fontId="25" fillId="2" borderId="31" xfId="0" applyNumberFormat="1" applyFont="1" applyFill="1" applyBorder="1" applyAlignment="1" applyProtection="1">
      <alignment horizontal="center" vertical="center"/>
      <protection locked="0"/>
    </xf>
    <xf numFmtId="0" fontId="25" fillId="25" borderId="31" xfId="0" applyFont="1" applyFill="1" applyBorder="1" applyAlignment="1" applyProtection="1">
      <alignment horizontal="center" vertical="center"/>
    </xf>
    <xf numFmtId="0" fontId="44" fillId="27" borderId="31" xfId="0" applyFont="1" applyFill="1" applyBorder="1" applyAlignment="1" applyProtection="1">
      <alignment horizontal="center" vertical="center"/>
      <protection locked="0"/>
    </xf>
    <xf numFmtId="0" fontId="63" fillId="28" borderId="6" xfId="0" applyFont="1" applyFill="1" applyBorder="1" applyAlignment="1" applyProtection="1">
      <alignment horizontal="left" vertical="justify" wrapText="1"/>
      <protection locked="0"/>
    </xf>
    <xf numFmtId="1" fontId="44" fillId="3" borderId="37" xfId="0" applyNumberFormat="1" applyFont="1" applyFill="1" applyBorder="1" applyAlignment="1" applyProtection="1">
      <alignment horizontal="center" vertical="center" wrapText="1"/>
      <protection locked="0"/>
    </xf>
    <xf numFmtId="0" fontId="25" fillId="2" borderId="38" xfId="0" applyFont="1" applyFill="1" applyBorder="1" applyAlignment="1" applyProtection="1">
      <alignment horizontal="center" vertical="center"/>
      <protection locked="0"/>
    </xf>
    <xf numFmtId="0" fontId="25" fillId="25" borderId="39" xfId="0" applyFont="1" applyFill="1" applyBorder="1" applyAlignment="1" applyProtection="1">
      <alignment horizontal="center" vertical="center"/>
    </xf>
    <xf numFmtId="0" fontId="44" fillId="27" borderId="38" xfId="0" applyFont="1" applyFill="1" applyBorder="1" applyAlignment="1" applyProtection="1">
      <alignment horizontal="center" vertical="center"/>
      <protection locked="0"/>
    </xf>
    <xf numFmtId="0" fontId="44" fillId="0" borderId="2" xfId="0" applyFont="1" applyBorder="1" applyAlignment="1">
      <alignment horizontal="center" vertical="center" wrapText="1"/>
    </xf>
    <xf numFmtId="1" fontId="25" fillId="2" borderId="2" xfId="0" applyNumberFormat="1" applyFont="1" applyFill="1" applyBorder="1" applyAlignment="1" applyProtection="1">
      <alignment horizontal="center" vertical="center"/>
      <protection locked="0"/>
    </xf>
    <xf numFmtId="0" fontId="25" fillId="25" borderId="2" xfId="0" applyFont="1" applyFill="1" applyBorder="1" applyAlignment="1" applyProtection="1">
      <alignment horizontal="center" vertical="center"/>
    </xf>
    <xf numFmtId="0" fontId="63" fillId="28" borderId="2" xfId="0" applyFont="1" applyFill="1" applyBorder="1" applyAlignment="1" applyProtection="1">
      <alignment horizontal="left" vertical="center" wrapText="1"/>
      <protection locked="0"/>
    </xf>
    <xf numFmtId="1" fontId="25" fillId="25" borderId="2" xfId="0" applyNumberFormat="1" applyFont="1" applyFill="1" applyBorder="1" applyAlignment="1" applyProtection="1">
      <alignment horizontal="center" vertical="center"/>
    </xf>
    <xf numFmtId="0" fontId="25" fillId="19" borderId="33" xfId="0" applyFont="1" applyFill="1" applyBorder="1" applyAlignment="1" applyProtection="1">
      <alignment horizontal="center" vertical="center"/>
      <protection locked="0"/>
    </xf>
    <xf numFmtId="9" fontId="70" fillId="0" borderId="2" xfId="0" applyNumberFormat="1" applyFont="1" applyBorder="1" applyAlignment="1">
      <alignment horizontal="center" vertical="center"/>
    </xf>
    <xf numFmtId="9" fontId="71" fillId="0" borderId="2" xfId="0" applyNumberFormat="1" applyFont="1" applyBorder="1" applyAlignment="1">
      <alignment horizontal="center" vertical="center"/>
    </xf>
    <xf numFmtId="9" fontId="72" fillId="0" borderId="2" xfId="0" applyNumberFormat="1" applyFont="1" applyBorder="1" applyAlignment="1">
      <alignment horizontal="center" vertical="center"/>
    </xf>
    <xf numFmtId="0" fontId="52" fillId="5" borderId="2" xfId="0" applyFont="1" applyFill="1" applyBorder="1" applyAlignment="1">
      <alignment horizontal="center" vertical="center"/>
    </xf>
    <xf numFmtId="0" fontId="52" fillId="6" borderId="2" xfId="0" applyFont="1" applyFill="1" applyBorder="1" applyAlignment="1">
      <alignment horizontal="center" vertical="center"/>
    </xf>
    <xf numFmtId="0" fontId="52" fillId="7" borderId="2" xfId="0" applyFont="1" applyFill="1" applyBorder="1" applyAlignment="1">
      <alignment horizontal="center" vertical="center"/>
    </xf>
    <xf numFmtId="0" fontId="26" fillId="19" borderId="0" xfId="0" applyFont="1" applyFill="1"/>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6" fillId="0" borderId="5" xfId="3" applyFont="1" applyFill="1" applyBorder="1" applyAlignment="1" applyProtection="1">
      <alignment horizontal="center" vertical="center" wrapText="1"/>
      <protection locked="0"/>
    </xf>
    <xf numFmtId="0" fontId="16" fillId="0" borderId="3" xfId="3" applyFont="1" applyFill="1" applyBorder="1" applyAlignment="1" applyProtection="1">
      <alignment horizontal="center" vertical="center" wrapText="1"/>
      <protection locked="0"/>
    </xf>
    <xf numFmtId="1" fontId="16" fillId="0" borderId="3" xfId="3" applyNumberFormat="1" applyFont="1" applyBorder="1" applyAlignment="1" applyProtection="1">
      <alignment horizontal="center" vertical="center"/>
      <protection locked="0"/>
    </xf>
    <xf numFmtId="1" fontId="16" fillId="0" borderId="2" xfId="3" applyNumberFormat="1" applyFont="1" applyBorder="1" applyAlignment="1" applyProtection="1">
      <alignment horizontal="center" vertical="center"/>
      <protection locked="0"/>
    </xf>
    <xf numFmtId="1" fontId="13" fillId="0" borderId="3" xfId="3" applyNumberFormat="1" applyFont="1" applyBorder="1" applyAlignment="1" applyProtection="1">
      <alignment horizontal="center" vertical="center"/>
      <protection locked="0"/>
    </xf>
    <xf numFmtId="1" fontId="13" fillId="0" borderId="2" xfId="3" applyNumberFormat="1" applyFont="1"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Border="1" applyAlignment="1">
      <alignment vertical="center" wrapText="1"/>
    </xf>
    <xf numFmtId="0" fontId="32" fillId="19" borderId="0" xfId="0" applyFont="1" applyFill="1" applyBorder="1" applyAlignment="1">
      <alignment vertical="center"/>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2" fillId="3" borderId="2" xfId="0" applyFont="1" applyFill="1" applyBorder="1" applyAlignment="1">
      <alignment horizontal="center" vertical="center"/>
    </xf>
    <xf numFmtId="0" fontId="13" fillId="0" borderId="2" xfId="0" applyFont="1" applyBorder="1" applyAlignment="1" applyProtection="1">
      <alignment horizontal="center" vertical="center"/>
      <protection locked="0"/>
    </xf>
    <xf numFmtId="0" fontId="57" fillId="0" borderId="2" xfId="7" applyBorder="1" applyAlignment="1" applyProtection="1">
      <alignment horizontal="center" vertical="center"/>
      <protection locked="0"/>
    </xf>
    <xf numFmtId="0" fontId="32"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18" fillId="0" borderId="2" xfId="0" applyFont="1" applyBorder="1" applyAlignment="1" applyProtection="1">
      <alignment horizontal="center" vertical="center"/>
      <protection locked="0"/>
    </xf>
    <xf numFmtId="0" fontId="33" fillId="0" borderId="0" xfId="2" applyFont="1" applyFill="1" applyAlignment="1" applyProtection="1">
      <alignment horizontal="left" vertical="center"/>
    </xf>
    <xf numFmtId="0" fontId="11" fillId="0" borderId="0" xfId="0" applyFont="1" applyAlignment="1">
      <alignment horizontal="center"/>
    </xf>
    <xf numFmtId="0" fontId="33" fillId="0" borderId="0" xfId="2" applyFont="1" applyAlignment="1" applyProtection="1">
      <alignment horizontal="center"/>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0" borderId="5" xfId="0" applyFont="1" applyFill="1" applyBorder="1" applyAlignment="1" applyProtection="1">
      <alignment horizontal="left" vertical="center" wrapText="1"/>
      <protection locked="0"/>
    </xf>
    <xf numFmtId="0" fontId="16" fillId="0" borderId="3" xfId="0" applyFont="1" applyFill="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25" fillId="0" borderId="8" xfId="3" applyFont="1" applyBorder="1" applyAlignment="1">
      <alignment horizontal="center"/>
    </xf>
    <xf numFmtId="0" fontId="25" fillId="0" borderId="16" xfId="3" applyFont="1" applyBorder="1" applyAlignment="1">
      <alignment horizontal="center"/>
    </xf>
    <xf numFmtId="0" fontId="25" fillId="0" borderId="14" xfId="3" applyFont="1" applyBorder="1" applyAlignment="1">
      <alignment horizontal="center"/>
    </xf>
    <xf numFmtId="0" fontId="25" fillId="0" borderId="17"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applyAlignment="1"/>
    <xf numFmtId="0" fontId="29" fillId="0" borderId="2" xfId="0" applyFont="1" applyBorder="1" applyAlignment="1" applyProtection="1">
      <alignment horizontal="center" vertical="top" wrapText="1"/>
      <protection locked="0"/>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54" fillId="0" borderId="10" xfId="0" applyFont="1" applyFill="1" applyBorder="1" applyAlignment="1">
      <alignment horizontal="center" vertical="center"/>
    </xf>
    <xf numFmtId="0" fontId="54"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51" fillId="0" borderId="2" xfId="0" applyFont="1" applyBorder="1" applyAlignment="1" applyProtection="1">
      <alignment horizontal="center" vertical="top" wrapText="1"/>
      <protection locked="0"/>
    </xf>
    <xf numFmtId="0" fontId="52" fillId="22" borderId="8" xfId="0" applyFont="1" applyFill="1" applyBorder="1" applyAlignment="1">
      <alignment horizontal="center" vertical="center"/>
    </xf>
    <xf numFmtId="0" fontId="52" fillId="22" borderId="20"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52" fillId="0" borderId="17" xfId="0" applyFont="1" applyFill="1" applyBorder="1" applyAlignment="1">
      <alignment horizontal="center"/>
    </xf>
    <xf numFmtId="0" fontId="52" fillId="0" borderId="9" xfId="0" applyFont="1" applyFill="1" applyBorder="1" applyAlignment="1">
      <alignment horizontal="center"/>
    </xf>
    <xf numFmtId="0" fontId="7" fillId="9" borderId="2" xfId="0" applyFont="1" applyFill="1" applyBorder="1" applyAlignment="1">
      <alignment horizontal="center" vertical="center"/>
    </xf>
    <xf numFmtId="0" fontId="29" fillId="0" borderId="4" xfId="0" applyFont="1" applyBorder="1" applyAlignment="1" applyProtection="1">
      <alignment horizontal="center" vertical="top" wrapText="1"/>
      <protection locked="0"/>
    </xf>
    <xf numFmtId="0" fontId="29" fillId="0" borderId="5" xfId="0" applyFont="1" applyBorder="1" applyAlignment="1" applyProtection="1">
      <alignment horizontal="center" vertical="top" wrapText="1"/>
      <protection locked="0"/>
    </xf>
    <xf numFmtId="0" fontId="29" fillId="0" borderId="3" xfId="0" applyFont="1" applyBorder="1" applyAlignment="1" applyProtection="1">
      <alignment horizontal="center" vertical="top" wrapText="1"/>
      <protection locked="0"/>
    </xf>
    <xf numFmtId="0" fontId="3" fillId="15"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2" fillId="0" borderId="17" xfId="0" applyFont="1" applyBorder="1" applyAlignment="1">
      <alignment horizontal="center"/>
    </xf>
    <xf numFmtId="0" fontId="11" fillId="0" borderId="8" xfId="0" applyFont="1" applyBorder="1" applyAlignment="1">
      <alignment horizontal="right"/>
    </xf>
    <xf numFmtId="0" fontId="11" fillId="0" borderId="20" xfId="0" applyFont="1" applyBorder="1" applyAlignment="1">
      <alignment horizontal="right"/>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64" fillId="6" borderId="3" xfId="0" applyFont="1" applyFill="1" applyBorder="1" applyAlignment="1">
      <alignment horizontal="left" vertical="center"/>
    </xf>
    <xf numFmtId="0" fontId="64" fillId="6" borderId="2" xfId="0" applyFont="1" applyFill="1" applyBorder="1" applyAlignment="1">
      <alignment horizontal="left" vertical="center"/>
    </xf>
    <xf numFmtId="0" fontId="64" fillId="6" borderId="10" xfId="0" applyFont="1" applyFill="1" applyBorder="1" applyAlignment="1">
      <alignment horizontal="left"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66" fillId="9" borderId="9" xfId="0" applyFont="1" applyFill="1" applyBorder="1" applyAlignment="1">
      <alignment horizontal="center" vertical="center" wrapText="1"/>
    </xf>
    <xf numFmtId="0" fontId="66" fillId="9" borderId="6"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32" fillId="6" borderId="9" xfId="0" applyFont="1" applyFill="1" applyBorder="1" applyAlignment="1">
      <alignment horizontal="center"/>
    </xf>
    <xf numFmtId="0" fontId="32" fillId="6" borderId="6"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6" xfId="0" applyFont="1" applyBorder="1" applyAlignment="1">
      <alignment horizontal="center"/>
    </xf>
    <xf numFmtId="0" fontId="11" fillId="6" borderId="2" xfId="0" applyFont="1" applyFill="1" applyBorder="1" applyAlignment="1">
      <alignment horizontal="center" vertical="center" wrapText="1"/>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35" fillId="6" borderId="2" xfId="0" applyFont="1" applyFill="1" applyBorder="1" applyAlignment="1">
      <alignment horizontal="left" vertical="center"/>
    </xf>
    <xf numFmtId="0" fontId="35" fillId="6" borderId="10" xfId="0" applyFont="1" applyFill="1" applyBorder="1" applyAlignment="1">
      <alignment horizontal="left" vertical="center"/>
    </xf>
    <xf numFmtId="0" fontId="11" fillId="0" borderId="4" xfId="0" applyFont="1" applyBorder="1" applyAlignment="1">
      <alignment horizontal="right"/>
    </xf>
    <xf numFmtId="0" fontId="11" fillId="0" borderId="5" xfId="0" applyFont="1" applyBorder="1" applyAlignment="1">
      <alignment horizontal="right"/>
    </xf>
    <xf numFmtId="0" fontId="24" fillId="0" borderId="8" xfId="0" applyFont="1" applyBorder="1" applyAlignment="1">
      <alignment horizontal="center"/>
    </xf>
    <xf numFmtId="0" fontId="24" fillId="0" borderId="20" xfId="0" applyFont="1" applyBorder="1" applyAlignment="1">
      <alignment horizontal="center"/>
    </xf>
    <xf numFmtId="0" fontId="24" fillId="0" borderId="17" xfId="0" applyFont="1" applyBorder="1" applyAlignment="1">
      <alignment horizontal="center"/>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23" fillId="9" borderId="20" xfId="0" applyFont="1" applyFill="1" applyBorder="1" applyAlignment="1">
      <alignment horizontal="center" vertical="center"/>
    </xf>
    <xf numFmtId="0" fontId="23" fillId="9" borderId="16"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11" fillId="21" borderId="4" xfId="0" applyFont="1" applyFill="1" applyBorder="1" applyAlignment="1">
      <alignment horizontal="center" vertical="center"/>
    </xf>
    <xf numFmtId="0" fontId="11" fillId="21" borderId="5" xfId="0" applyFont="1" applyFill="1" applyBorder="1" applyAlignment="1">
      <alignment horizontal="center" vertical="center"/>
    </xf>
    <xf numFmtId="0" fontId="11" fillId="21" borderId="3" xfId="0" applyFont="1" applyFill="1" applyBorder="1" applyAlignment="1">
      <alignment horizontal="center" vertical="center"/>
    </xf>
    <xf numFmtId="0" fontId="33" fillId="0" borderId="0" xfId="2" applyFont="1" applyBorder="1" applyAlignment="1" applyProtection="1">
      <alignment horizontal="center"/>
    </xf>
    <xf numFmtId="0" fontId="11" fillId="0" borderId="0" xfId="0" applyFont="1" applyBorder="1" applyAlignment="1">
      <alignment horizont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3" fillId="20" borderId="2"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6"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5" fillId="9" borderId="9" xfId="0" applyFont="1" applyFill="1" applyBorder="1" applyAlignment="1">
      <alignment horizontal="center" vertical="center" wrapText="1"/>
    </xf>
    <xf numFmtId="0" fontId="24" fillId="9" borderId="17" xfId="0" applyFont="1" applyFill="1" applyBorder="1" applyAlignment="1">
      <alignment horizontal="center" vertical="center"/>
    </xf>
    <xf numFmtId="0" fontId="24" fillId="9" borderId="7" xfId="0" applyFont="1" applyFill="1" applyBorder="1" applyAlignment="1">
      <alignment horizontal="center" vertical="center"/>
    </xf>
    <xf numFmtId="0" fontId="35" fillId="6" borderId="3" xfId="0" applyFont="1" applyFill="1" applyBorder="1" applyAlignment="1">
      <alignment horizontal="left" vertical="center"/>
    </xf>
    <xf numFmtId="0" fontId="10" fillId="13" borderId="2" xfId="0" applyFont="1" applyFill="1" applyBorder="1" applyAlignment="1">
      <alignment horizontal="center" vertical="center"/>
    </xf>
    <xf numFmtId="0" fontId="66" fillId="11" borderId="2" xfId="0" applyFont="1" applyFill="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11" fillId="15" borderId="2" xfId="0" applyFont="1" applyFill="1" applyBorder="1" applyAlignment="1">
      <alignment horizontal="center" vertical="center"/>
    </xf>
    <xf numFmtId="0" fontId="11" fillId="12" borderId="2" xfId="0" applyFont="1" applyFill="1" applyBorder="1" applyAlignment="1">
      <alignment horizontal="center" vertical="center"/>
    </xf>
    <xf numFmtId="0" fontId="67" fillId="9" borderId="9" xfId="0" applyFont="1" applyFill="1" applyBorder="1" applyAlignment="1">
      <alignment horizontal="center" vertical="center"/>
    </xf>
    <xf numFmtId="0" fontId="67" fillId="9" borderId="6" xfId="0" applyFont="1" applyFill="1" applyBorder="1" applyAlignment="1">
      <alignment horizontal="center" vertical="center"/>
    </xf>
    <xf numFmtId="0" fontId="60" fillId="23" borderId="0" xfId="0" applyFont="1" applyFill="1" applyBorder="1" applyAlignment="1">
      <alignment horizontal="center" vertical="center" wrapText="1"/>
    </xf>
    <xf numFmtId="0" fontId="44" fillId="3" borderId="0" xfId="0" applyFont="1" applyFill="1" applyAlignment="1">
      <alignment horizontal="center" vertical="center" wrapText="1"/>
    </xf>
    <xf numFmtId="0" fontId="25" fillId="24" borderId="22" xfId="0" applyFont="1" applyFill="1" applyBorder="1" applyAlignment="1">
      <alignment horizontal="justify" vertical="center" wrapText="1"/>
    </xf>
    <xf numFmtId="0" fontId="25" fillId="24" borderId="23" xfId="0" applyFont="1" applyFill="1" applyBorder="1" applyAlignment="1">
      <alignment horizontal="justify" vertical="center" wrapText="1"/>
    </xf>
    <xf numFmtId="0" fontId="44" fillId="2" borderId="2"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62" fillId="0" borderId="5" xfId="0" applyFont="1" applyBorder="1" applyAlignment="1"/>
    <xf numFmtId="0" fontId="62" fillId="0" borderId="3" xfId="0" applyFont="1" applyBorder="1" applyAlignment="1"/>
    <xf numFmtId="0" fontId="44" fillId="25" borderId="14" xfId="0" applyFont="1" applyFill="1" applyBorder="1" applyAlignment="1">
      <alignment horizontal="center" vertical="center" wrapText="1"/>
    </xf>
    <xf numFmtId="0" fontId="48" fillId="2" borderId="0" xfId="0" applyFont="1" applyFill="1" applyBorder="1" applyAlignment="1">
      <alignment horizontal="center" vertical="center" wrapText="1"/>
    </xf>
    <xf numFmtId="0" fontId="48" fillId="2" borderId="24" xfId="0" applyFont="1" applyFill="1" applyBorder="1" applyAlignment="1">
      <alignment horizontal="center" vertical="center" wrapText="1"/>
    </xf>
    <xf numFmtId="0" fontId="44" fillId="24"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23" fillId="24" borderId="2" xfId="0" applyFont="1" applyFill="1" applyBorder="1" applyAlignment="1">
      <alignment horizontal="center" vertical="center" wrapText="1"/>
    </xf>
    <xf numFmtId="0" fontId="50" fillId="24" borderId="2" xfId="0" applyFont="1" applyFill="1" applyBorder="1" applyAlignment="1">
      <alignment horizontal="center" vertical="center" wrapText="1"/>
    </xf>
    <xf numFmtId="0" fontId="45" fillId="24" borderId="2" xfId="0" applyFont="1" applyFill="1" applyBorder="1" applyAlignment="1">
      <alignment horizontal="center" vertical="center" wrapText="1"/>
    </xf>
    <xf numFmtId="0" fontId="45" fillId="0" borderId="2" xfId="0" applyFont="1" applyBorder="1" applyAlignment="1">
      <alignment horizontal="center" vertical="center" wrapText="1"/>
    </xf>
    <xf numFmtId="0" fontId="43" fillId="23" borderId="0" xfId="0" applyFont="1" applyFill="1" applyBorder="1" applyAlignment="1">
      <alignment horizontal="center" vertical="center" wrapText="1"/>
    </xf>
    <xf numFmtId="0" fontId="26" fillId="24" borderId="22" xfId="0" applyFont="1" applyFill="1" applyBorder="1" applyAlignment="1">
      <alignment horizontal="justify" vertical="center" wrapText="1"/>
    </xf>
    <xf numFmtId="0" fontId="26" fillId="24" borderId="23" xfId="0" applyFont="1" applyFill="1" applyBorder="1" applyAlignment="1">
      <alignment horizontal="justify" vertical="center" wrapText="1"/>
    </xf>
    <xf numFmtId="0" fontId="45" fillId="2" borderId="2"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45" fillId="2" borderId="4" xfId="0" applyFont="1" applyFill="1" applyBorder="1" applyAlignment="1">
      <alignment horizontal="center" vertical="center" wrapText="1"/>
    </xf>
    <xf numFmtId="0" fontId="0" fillId="0" borderId="5" xfId="0" applyBorder="1" applyAlignment="1"/>
    <xf numFmtId="0" fontId="0" fillId="0" borderId="3" xfId="0" applyBorder="1" applyAlignment="1"/>
    <xf numFmtId="0" fontId="47" fillId="25" borderId="14" xfId="0" applyFont="1" applyFill="1" applyBorder="1" applyAlignment="1">
      <alignment horizontal="center" vertical="center" wrapText="1"/>
    </xf>
    <xf numFmtId="0" fontId="47" fillId="25" borderId="29" xfId="0" applyFont="1" applyFill="1" applyBorder="1" applyAlignment="1">
      <alignment horizontal="center" vertical="center" wrapText="1"/>
    </xf>
    <xf numFmtId="0" fontId="50" fillId="24" borderId="32" xfId="0" applyFont="1" applyFill="1" applyBorder="1" applyAlignment="1">
      <alignment horizontal="center" vertical="center" wrapText="1"/>
    </xf>
    <xf numFmtId="0" fontId="50" fillId="24" borderId="34" xfId="0" applyFont="1" applyFill="1" applyBorder="1" applyAlignment="1">
      <alignment horizontal="center" vertical="center" wrapText="1"/>
    </xf>
    <xf numFmtId="0" fontId="58" fillId="0" borderId="2" xfId="0" applyFont="1" applyBorder="1" applyAlignment="1">
      <alignment horizontal="center" vertical="center" wrapText="1"/>
    </xf>
    <xf numFmtId="0" fontId="58" fillId="24" borderId="2" xfId="0" applyFont="1" applyFill="1" applyBorder="1" applyAlignment="1">
      <alignment horizontal="center" vertical="center" wrapText="1"/>
    </xf>
    <xf numFmtId="0" fontId="24" fillId="24" borderId="2" xfId="0" applyFont="1" applyFill="1" applyBorder="1" applyAlignment="1">
      <alignment horizontal="center" vertical="center" wrapText="1"/>
    </xf>
  </cellXfs>
  <cellStyles count="9">
    <cellStyle name="Estilo 1" xfId="1"/>
    <cellStyle name="Hipervínculo" xfId="2" builtinId="8"/>
    <cellStyle name="Hipervínculo 2" xfId="7"/>
    <cellStyle name="Normal" xfId="0" builtinId="0"/>
    <cellStyle name="Normal 2" xfId="3"/>
    <cellStyle name="Normal 2 2" xfId="8"/>
    <cellStyle name="Normal 3" xfId="4"/>
    <cellStyle name="Normal 4" xfId="5"/>
    <cellStyle name="Porcentual 2" xfId="6"/>
  </cellStyles>
  <dxfs count="8">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ont>
        <color theme="0"/>
      </font>
      <fill>
        <patternFill>
          <bgColor rgb="FF002060"/>
        </patternFill>
      </fill>
    </dxf>
    <dxf>
      <fill>
        <patternFill>
          <bgColor rgb="FFC00000"/>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2B-4A83-B720-B4153F5679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2B-4A83-B720-B4153F5679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2B-4A83-B720-B4153F5679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2B-4A83-B720-B4153F5679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Directiva!$C$4:$F$4</c:f>
              <c:numCache>
                <c:formatCode>0%</c:formatCode>
                <c:ptCount val="4"/>
                <c:pt idx="0">
                  <c:v>0.25</c:v>
                </c:pt>
                <c:pt idx="1">
                  <c:v>0</c:v>
                </c:pt>
                <c:pt idx="2">
                  <c:v>0.75</c:v>
                </c:pt>
                <c:pt idx="3">
                  <c:v>0</c:v>
                </c:pt>
              </c:numCache>
            </c:numRef>
          </c:val>
          <c:extLst xmlns:c16r2="http://schemas.microsoft.com/office/drawing/2015/06/chart">
            <c:ext xmlns:c16="http://schemas.microsoft.com/office/drawing/2014/chart" uri="{C3380CC4-5D6E-409C-BE32-E72D297353CC}">
              <c16:uniqueId val="{00000004-782B-4A83-B720-B4153F5679D7}"/>
            </c:ext>
          </c:extLst>
        </c:ser>
        <c:dLbls>
          <c:showLegendKey val="0"/>
          <c:showVal val="0"/>
          <c:showCatName val="0"/>
          <c:showSerName val="0"/>
          <c:showPercent val="0"/>
          <c:showBubbleSize val="0"/>
        </c:dLbls>
        <c:gapWidth val="150"/>
        <c:shape val="box"/>
        <c:axId val="78750464"/>
        <c:axId val="78752000"/>
        <c:axId val="0"/>
      </c:bar3DChart>
      <c:catAx>
        <c:axId val="78750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78752000"/>
        <c:crosses val="autoZero"/>
        <c:auto val="1"/>
        <c:lblAlgn val="ctr"/>
        <c:lblOffset val="100"/>
        <c:noMultiLvlLbl val="0"/>
      </c:catAx>
      <c:valAx>
        <c:axId val="78752000"/>
        <c:scaling>
          <c:orientation val="minMax"/>
        </c:scaling>
        <c:delete val="1"/>
        <c:axPos val="l"/>
        <c:numFmt formatCode="0%" sourceLinked="1"/>
        <c:majorTickMark val="out"/>
        <c:minorTickMark val="none"/>
        <c:tickLblPos val="none"/>
        <c:crossAx val="78750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56" l="0.70000000000000051" r="0.70000000000000051" t="0.75000000000000056" header="0.30000000000000027" footer="0.30000000000000027"/>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2019</c:v>
                </c:pt>
              </c:strCache>
            </c:strRef>
          </c:tx>
          <c:marker>
            <c:symbol val="none"/>
          </c:marker>
          <c:dLbls>
            <c:dLbl>
              <c:idx val="0"/>
              <c:layout>
                <c:manualLayout>
                  <c:x val="-5.5095160413268077E-2"/>
                  <c:y val="-9.43952977762847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FB-4DEF-AA9A-23BB652ADF8A}"/>
                </c:ext>
                <c:ext xmlns:c15="http://schemas.microsoft.com/office/drawing/2012/chart" uri="{CE6537A1-D6FC-4f65-9D91-7224C49458BB}"/>
              </c:extLst>
            </c:dLbl>
            <c:dLbl>
              <c:idx val="1"/>
              <c:layout>
                <c:manualLayout>
                  <c:x val="-5.0744970092441583E-2"/>
                  <c:y val="-2.83185893328853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FB-4DEF-AA9A-23BB652ADF8A}"/>
                </c:ext>
                <c:ext xmlns:c15="http://schemas.microsoft.com/office/drawing/2012/chart" uri="{CE6537A1-D6FC-4f65-9D91-7224C49458BB}"/>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Directiva!$C$4:$F$4</c:f>
              <c:numCache>
                <c:formatCode>0%</c:formatCode>
                <c:ptCount val="4"/>
                <c:pt idx="0">
                  <c:v>0.25</c:v>
                </c:pt>
                <c:pt idx="1">
                  <c:v>0</c:v>
                </c:pt>
                <c:pt idx="2">
                  <c:v>0.75</c:v>
                </c:pt>
                <c:pt idx="3">
                  <c:v>0</c:v>
                </c:pt>
              </c:numCache>
            </c:numRef>
          </c:val>
          <c:smooth val="0"/>
          <c:extLst xmlns:c16r2="http://schemas.microsoft.com/office/drawing/2015/06/chart">
            <c:ext xmlns:c16="http://schemas.microsoft.com/office/drawing/2014/chart" uri="{C3380CC4-5D6E-409C-BE32-E72D297353CC}">
              <c16:uniqueId val="{00000003-91FB-4DEF-AA9A-23BB652ADF8A}"/>
            </c:ext>
          </c:extLst>
        </c:ser>
        <c:ser>
          <c:idx val="0"/>
          <c:order val="1"/>
          <c:tx>
            <c:strRef>
              <c:f>Directiva!$H$2</c:f>
              <c:strCache>
                <c:ptCount val="1"/>
                <c:pt idx="0">
                  <c:v>AÑO 2020</c:v>
                </c:pt>
              </c:strCache>
            </c:strRef>
          </c:tx>
          <c:marker>
            <c:symbol val="none"/>
          </c:marker>
          <c:dLbls>
            <c:dLbl>
              <c:idx val="2"/>
              <c:layout>
                <c:manualLayout>
                  <c:x val="-3.177814029363777E-2"/>
                  <c:y val="-9.43952977762846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Directiva!$H$4:$K$4</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5-91FB-4DEF-AA9A-23BB652ADF8A}"/>
            </c:ext>
          </c:extLst>
        </c:ser>
        <c:ser>
          <c:idx val="1"/>
          <c:order val="2"/>
          <c:tx>
            <c:strRef>
              <c:f>Directiva!$M$2</c:f>
              <c:strCache>
                <c:ptCount val="1"/>
                <c:pt idx="0">
                  <c:v>AÑO 2021</c:v>
                </c:pt>
              </c:strCache>
            </c:strRef>
          </c:tx>
          <c:marker>
            <c:symbol val="none"/>
          </c:marker>
          <c:dLbls>
            <c:dLbl>
              <c:idx val="0"/>
              <c:layout>
                <c:manualLayout>
                  <c:x val="-5.0744970092441583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1FB-4DEF-AA9A-23BB652ADF8A}"/>
                </c:ext>
                <c:ext xmlns:c15="http://schemas.microsoft.com/office/drawing/2012/chart" uri="{CE6537A1-D6FC-4f65-9D91-7224C49458BB}"/>
              </c:extLst>
            </c:dLbl>
            <c:dLbl>
              <c:idx val="1"/>
              <c:layout>
                <c:manualLayout>
                  <c:x val="-4.8569874932028315E-2"/>
                  <c:y val="-4.247788399932811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1FB-4DEF-AA9A-23BB652ADF8A}"/>
                </c:ext>
                <c:ext xmlns:c15="http://schemas.microsoft.com/office/drawing/2012/chart" uri="{CE6537A1-D6FC-4f65-9D91-7224C49458BB}"/>
              </c:extLst>
            </c:dLbl>
            <c:dLbl>
              <c:idx val="2"/>
              <c:layout>
                <c:manualLayout>
                  <c:x val="-3.7694399129961954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1FB-4DEF-AA9A-23BB652ADF8A}"/>
                </c:ext>
                <c:ext xmlns:c15="http://schemas.microsoft.com/office/drawing/2012/chart" uri="{CE6537A1-D6FC-4f65-9D91-7224C49458BB}"/>
              </c:extLst>
            </c:dLbl>
            <c:dLbl>
              <c:idx val="3"/>
              <c:layout>
                <c:manualLayout>
                  <c:x val="-3.1049569048567142E-2"/>
                  <c:y val="-6.135694355458501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A-91FB-4DEF-AA9A-23BB652ADF8A}"/>
            </c:ext>
          </c:extLst>
        </c:ser>
        <c:ser>
          <c:idx val="3"/>
          <c:order val="3"/>
          <c:tx>
            <c:v>AÑO 2014</c:v>
          </c:tx>
          <c:marker>
            <c:symbol val="none"/>
          </c:marker>
          <c:dLbls>
            <c:dLbl>
              <c:idx val="0"/>
              <c:layout>
                <c:manualLayout>
                  <c:x val="-3.9749949690220228E-2"/>
                  <c:y val="-8.023600310984199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91FB-4DEF-AA9A-23BB652ADF8A}"/>
                </c:ext>
                <c:ext xmlns:c15="http://schemas.microsoft.com/office/drawing/2012/chart" uri="{CE6537A1-D6FC-4f65-9D91-7224C49458BB}"/>
              </c:extLst>
            </c:dLbl>
            <c:dLbl>
              <c:idx val="1"/>
              <c:layout>
                <c:manualLayout>
                  <c:x val="-4.3817377640193042E-2"/>
                  <c:y val="-9.911506266509899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91FB-4DEF-AA9A-23BB652ADF8A}"/>
                </c:ext>
                <c:ext xmlns:c15="http://schemas.microsoft.com/office/drawing/2012/chart" uri="{CE6537A1-D6FC-4f65-9D91-7224C49458BB}"/>
              </c:extLst>
            </c:dLbl>
            <c:dLbl>
              <c:idx val="2"/>
              <c:layout>
                <c:manualLayout>
                  <c:x val="-3.177814029363777E-2"/>
                  <c:y val="-0.1510324764420555"/>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1FB-4DEF-AA9A-23BB652ADF8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E-91FB-4DEF-AA9A-23BB652ADF8A}"/>
            </c:ext>
          </c:extLst>
        </c:ser>
        <c:dLbls>
          <c:showLegendKey val="0"/>
          <c:showVal val="0"/>
          <c:showCatName val="0"/>
          <c:showSerName val="0"/>
          <c:showPercent val="0"/>
          <c:showBubbleSize val="0"/>
        </c:dLbls>
        <c:marker val="1"/>
        <c:smooth val="0"/>
        <c:axId val="89792512"/>
        <c:axId val="89794048"/>
      </c:lineChart>
      <c:catAx>
        <c:axId val="8979251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89794048"/>
        <c:crosses val="autoZero"/>
        <c:auto val="1"/>
        <c:lblAlgn val="ctr"/>
        <c:lblOffset val="100"/>
        <c:noMultiLvlLbl val="0"/>
      </c:catAx>
      <c:valAx>
        <c:axId val="89794048"/>
        <c:scaling>
          <c:orientation val="minMax"/>
        </c:scaling>
        <c:delete val="1"/>
        <c:axPos val="l"/>
        <c:numFmt formatCode="0%" sourceLinked="1"/>
        <c:majorTickMark val="out"/>
        <c:minorTickMark val="none"/>
        <c:tickLblPos val="none"/>
        <c:crossAx val="89792512"/>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xmlns:c16r2="http://schemas.microsoft.com/office/drawing/2015/06/chart">
            <c:ext xmlns:c16="http://schemas.microsoft.com/office/drawing/2014/chart" uri="{C3380CC4-5D6E-409C-BE32-E72D297353CC}">
              <c16:uniqueId val="{00000002-ADBA-4C55-B29F-4BE65477909A}"/>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Directiva!$H$5:$K$5</c:f>
              <c:numCache>
                <c:formatCode>0%</c:formatCode>
                <c:ptCount val="4"/>
                <c:pt idx="0">
                  <c:v>0</c:v>
                </c:pt>
                <c:pt idx="1">
                  <c:v>0</c:v>
                </c:pt>
                <c:pt idx="2">
                  <c:v>0.4</c:v>
                </c:pt>
                <c:pt idx="3">
                  <c:v>0.6</c:v>
                </c:pt>
              </c:numCache>
            </c:numRef>
          </c:val>
          <c:smooth val="0"/>
          <c:extLst xmlns:c16r2="http://schemas.microsoft.com/office/drawing/2015/06/chart">
            <c:ext xmlns:c16="http://schemas.microsoft.com/office/drawing/2014/chart" uri="{C3380CC4-5D6E-409C-BE32-E72D297353CC}">
              <c16:uniqueId val="{00000007-ADBA-4C55-B29F-4BE65477909A}"/>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DBA-4C55-B29F-4BE65477909A}"/>
            </c:ext>
          </c:extLst>
        </c:ser>
        <c:ser>
          <c:idx val="3"/>
          <c:order val="3"/>
          <c:tx>
            <c:v>AÑO 2014</c:v>
          </c:tx>
          <c:marker>
            <c:symbol val="none"/>
          </c:marker>
          <c:dLbls>
            <c:dLbl>
              <c:idx val="0"/>
              <c:layout>
                <c:manualLayout>
                  <c:x val="-4.8569874932028315E-2"/>
                  <c:y val="-3.295087095564198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ADBA-4C55-B29F-4BE65477909A}"/>
                </c:ext>
                <c:ext xmlns:c15="http://schemas.microsoft.com/office/drawing/2012/chart" uri="{CE6537A1-D6FC-4f65-9D91-7224C49458BB}"/>
              </c:extLst>
            </c:dLbl>
            <c:dLbl>
              <c:idx val="1"/>
              <c:layout>
                <c:manualLayout>
                  <c:x val="-4.4100140011046778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ADBA-4C55-B29F-4BE65477909A}"/>
                </c:ext>
                <c:ext xmlns:c15="http://schemas.microsoft.com/office/drawing/2012/chart" uri="{CE6537A1-D6FC-4f65-9D91-7224C49458BB}"/>
              </c:extLst>
            </c:dLbl>
            <c:dLbl>
              <c:idx val="2"/>
              <c:layout>
                <c:manualLayout>
                  <c:x val="-4.8569874932028315E-2"/>
                  <c:y val="-2.824360367626458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DBA-4C55-B29F-4BE65477909A}"/>
                </c:ext>
                <c:ext xmlns:c15="http://schemas.microsoft.com/office/drawing/2012/chart" uri="{CE6537A1-D6FC-4f65-9D91-7224C49458BB}"/>
              </c:extLst>
            </c:dLbl>
            <c:dLbl>
              <c:idx val="3"/>
              <c:layout>
                <c:manualLayout>
                  <c:x val="-3.9749949690220228E-2"/>
                  <c:y val="-5.177994007315156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DBA-4C55-B29F-4BE65477909A}"/>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ADBA-4C55-B29F-4BE65477909A}"/>
            </c:ext>
          </c:extLst>
        </c:ser>
        <c:dLbls>
          <c:showLegendKey val="0"/>
          <c:showVal val="0"/>
          <c:showCatName val="0"/>
          <c:showSerName val="0"/>
          <c:showPercent val="0"/>
          <c:showBubbleSize val="0"/>
        </c:dLbls>
        <c:marker val="1"/>
        <c:smooth val="0"/>
        <c:axId val="89880832"/>
        <c:axId val="89890816"/>
      </c:lineChart>
      <c:catAx>
        <c:axId val="89880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89890816"/>
        <c:crosses val="autoZero"/>
        <c:auto val="1"/>
        <c:lblAlgn val="ctr"/>
        <c:lblOffset val="100"/>
        <c:noMultiLvlLbl val="0"/>
      </c:catAx>
      <c:valAx>
        <c:axId val="89890816"/>
        <c:scaling>
          <c:orientation val="minMax"/>
        </c:scaling>
        <c:delete val="1"/>
        <c:axPos val="l"/>
        <c:numFmt formatCode="0%" sourceLinked="1"/>
        <c:majorTickMark val="out"/>
        <c:minorTickMark val="none"/>
        <c:tickLblPos val="none"/>
        <c:crossAx val="89880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56" l="0.70000000000000051" r="0.70000000000000051" t="0.75000000000000056" header="0.30000000000000027" footer="0.30000000000000027"/>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58F-43D0-B3B4-5C48CD632BE4}"/>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Directiva!$C$6:$F$6</c:f>
              <c:numCache>
                <c:formatCode>0%</c:formatCode>
                <c:ptCount val="4"/>
                <c:pt idx="0">
                  <c:v>0</c:v>
                </c:pt>
                <c:pt idx="1">
                  <c:v>0.875</c:v>
                </c:pt>
                <c:pt idx="2">
                  <c:v>0.125</c:v>
                </c:pt>
                <c:pt idx="3">
                  <c:v>0</c:v>
                </c:pt>
              </c:numCache>
            </c:numRef>
          </c:val>
          <c:smooth val="0"/>
          <c:extLst xmlns:c16r2="http://schemas.microsoft.com/office/drawing/2015/06/chart">
            <c:ext xmlns:c16="http://schemas.microsoft.com/office/drawing/2014/chart" uri="{C3380CC4-5D6E-409C-BE32-E72D297353CC}">
              <c16:uniqueId val="{00000002-B58F-43D0-B3B4-5C48CD632BE4}"/>
            </c:ext>
          </c:extLst>
        </c:ser>
        <c:ser>
          <c:idx val="0"/>
          <c:order val="1"/>
          <c:tx>
            <c:strRef>
              <c:f>Directiva!$H$2</c:f>
              <c:strCache>
                <c:ptCount val="1"/>
                <c:pt idx="0">
                  <c:v>AÑO 2020</c:v>
                </c:pt>
              </c:strCache>
            </c:strRef>
          </c:tx>
          <c:spPr>
            <a:ln w="63500"/>
          </c:spPr>
          <c:marker>
            <c:symbol val="none"/>
          </c:marker>
          <c:dLbls>
            <c:dLbl>
              <c:idx val="0"/>
              <c:layout>
                <c:manualLayout>
                  <c:x val="-6.758333333333344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8F-43D0-B3B4-5C48CD632BE4}"/>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58F-43D0-B3B4-5C48CD632BE4}"/>
                </c:ext>
                <c:ext xmlns:c15="http://schemas.microsoft.com/office/drawing/2012/chart" uri="{CE6537A1-D6FC-4f65-9D91-7224C49458BB}"/>
              </c:extLst>
            </c:dLbl>
            <c:dLbl>
              <c:idx val="2"/>
              <c:layout>
                <c:manualLayout>
                  <c:x val="-6.2027777777777779E-2"/>
                  <c:y val="-6.930692709093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58F-43D0-B3B4-5C48CD632BE4}"/>
                </c:ext>
                <c:ext xmlns:c15="http://schemas.microsoft.com/office/drawing/2012/chart" uri="{CE6537A1-D6FC-4f65-9D91-7224C49458BB}"/>
              </c:extLst>
            </c:dLbl>
            <c:dLbl>
              <c:idx val="3"/>
              <c:layout>
                <c:manualLayout>
                  <c:x val="-3.9759210547729261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Directiva!$H$6:$K$6</c:f>
              <c:numCache>
                <c:formatCode>0%</c:formatCode>
                <c:ptCount val="4"/>
                <c:pt idx="0">
                  <c:v>0</c:v>
                </c:pt>
                <c:pt idx="1">
                  <c:v>0.625</c:v>
                </c:pt>
                <c:pt idx="2">
                  <c:v>0</c:v>
                </c:pt>
                <c:pt idx="3">
                  <c:v>0</c:v>
                </c:pt>
              </c:numCache>
            </c:numRef>
          </c:val>
          <c:smooth val="0"/>
          <c:extLst xmlns:c16r2="http://schemas.microsoft.com/office/drawing/2015/06/chart">
            <c:ext xmlns:c16="http://schemas.microsoft.com/office/drawing/2014/chart" uri="{C3380CC4-5D6E-409C-BE32-E72D297353CC}">
              <c16:uniqueId val="{00000007-B58F-43D0-B3B4-5C48CD632BE4}"/>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58F-43D0-B3B4-5C48CD632BE4}"/>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B58F-43D0-B3B4-5C48CD632BE4}"/>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8F-43D0-B3B4-5C48CD632BE4}"/>
                </c:ext>
                <c:ext xmlns:c15="http://schemas.microsoft.com/office/drawing/2012/chart" uri="{CE6537A1-D6FC-4f65-9D91-7224C49458BB}"/>
              </c:extLst>
            </c:dLbl>
            <c:dLbl>
              <c:idx val="3"/>
              <c:layout>
                <c:manualLayout>
                  <c:x val="-3.9759210547729261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B58F-43D0-B3B4-5C48CD632BE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B58F-43D0-B3B4-5C48CD632BE4}"/>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B58F-43D0-B3B4-5C48CD632BE4}"/>
            </c:ext>
          </c:extLst>
        </c:ser>
        <c:dLbls>
          <c:showLegendKey val="0"/>
          <c:showVal val="0"/>
          <c:showCatName val="0"/>
          <c:showSerName val="0"/>
          <c:showPercent val="0"/>
          <c:showBubbleSize val="0"/>
        </c:dLbls>
        <c:marker val="1"/>
        <c:smooth val="0"/>
        <c:axId val="90039808"/>
        <c:axId val="90041344"/>
      </c:lineChart>
      <c:catAx>
        <c:axId val="90039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0041344"/>
        <c:crosses val="autoZero"/>
        <c:auto val="1"/>
        <c:lblAlgn val="ctr"/>
        <c:lblOffset val="100"/>
        <c:noMultiLvlLbl val="0"/>
      </c:catAx>
      <c:valAx>
        <c:axId val="90041344"/>
        <c:scaling>
          <c:orientation val="minMax"/>
        </c:scaling>
        <c:delete val="1"/>
        <c:axPos val="l"/>
        <c:numFmt formatCode="0%" sourceLinked="1"/>
        <c:majorTickMark val="out"/>
        <c:minorTickMark val="none"/>
        <c:tickLblPos val="none"/>
        <c:crossAx val="90039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C9B-47EB-9ADD-7915229AB77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C9B-47EB-9ADD-7915229AB77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C9B-47EB-9ADD-7915229AB77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C9B-47EB-9ADD-7915229AB7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5C9B-47EB-9ADD-7915229AB771}"/>
            </c:ext>
          </c:extLst>
        </c:ser>
        <c:dLbls>
          <c:showLegendKey val="0"/>
          <c:showVal val="0"/>
          <c:showCatName val="0"/>
          <c:showSerName val="0"/>
          <c:showPercent val="0"/>
          <c:showBubbleSize val="0"/>
        </c:dLbls>
        <c:gapWidth val="150"/>
        <c:shape val="box"/>
        <c:axId val="90218496"/>
        <c:axId val="90220032"/>
        <c:axId val="0"/>
      </c:bar3DChart>
      <c:catAx>
        <c:axId val="90218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220032"/>
        <c:crosses val="autoZero"/>
        <c:auto val="1"/>
        <c:lblAlgn val="ctr"/>
        <c:lblOffset val="100"/>
        <c:noMultiLvlLbl val="0"/>
      </c:catAx>
      <c:valAx>
        <c:axId val="90220032"/>
        <c:scaling>
          <c:orientation val="minMax"/>
        </c:scaling>
        <c:delete val="1"/>
        <c:axPos val="l"/>
        <c:numFmt formatCode="0%" sourceLinked="1"/>
        <c:majorTickMark val="out"/>
        <c:minorTickMark val="none"/>
        <c:tickLblPos val="none"/>
        <c:crossAx val="902184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7E-433D-8B57-ECBAD735046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7E-433D-8B57-ECBAD735046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7E-433D-8B57-ECBAD735046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7E-433D-8B57-ECBAD735046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A17E-433D-8B57-ECBAD7350467}"/>
            </c:ext>
          </c:extLst>
        </c:ser>
        <c:dLbls>
          <c:showLegendKey val="0"/>
          <c:showVal val="0"/>
          <c:showCatName val="0"/>
          <c:showSerName val="0"/>
          <c:showPercent val="0"/>
          <c:showBubbleSize val="0"/>
        </c:dLbls>
        <c:gapWidth val="150"/>
        <c:shape val="box"/>
        <c:axId val="90249088"/>
        <c:axId val="90250624"/>
        <c:axId val="0"/>
      </c:bar3DChart>
      <c:catAx>
        <c:axId val="9024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250624"/>
        <c:crosses val="autoZero"/>
        <c:auto val="1"/>
        <c:lblAlgn val="ctr"/>
        <c:lblOffset val="100"/>
        <c:noMultiLvlLbl val="0"/>
      </c:catAx>
      <c:valAx>
        <c:axId val="90250624"/>
        <c:scaling>
          <c:orientation val="minMax"/>
        </c:scaling>
        <c:delete val="1"/>
        <c:axPos val="l"/>
        <c:numFmt formatCode="0%" sourceLinked="1"/>
        <c:majorTickMark val="out"/>
        <c:minorTickMark val="none"/>
        <c:tickLblPos val="none"/>
        <c:crossAx val="90249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93"/>
          <c:y val="2.8293593582492345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2FC-4061-B2DB-C7076821AC5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2FC-4061-B2DB-C7076821AC5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2FC-4061-B2DB-C7076821AC5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2FC-4061-B2DB-C7076821AC5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2FC-4061-B2DB-C7076821AC59}"/>
            </c:ext>
          </c:extLst>
        </c:ser>
        <c:dLbls>
          <c:showLegendKey val="0"/>
          <c:showVal val="0"/>
          <c:showCatName val="0"/>
          <c:showSerName val="0"/>
          <c:showPercent val="0"/>
          <c:showBubbleSize val="0"/>
        </c:dLbls>
        <c:gapWidth val="150"/>
        <c:shape val="box"/>
        <c:axId val="90288128"/>
        <c:axId val="90289664"/>
        <c:axId val="0"/>
      </c:bar3DChart>
      <c:catAx>
        <c:axId val="90288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289664"/>
        <c:crosses val="autoZero"/>
        <c:auto val="1"/>
        <c:lblAlgn val="ctr"/>
        <c:lblOffset val="100"/>
        <c:noMultiLvlLbl val="0"/>
      </c:catAx>
      <c:valAx>
        <c:axId val="90289664"/>
        <c:scaling>
          <c:orientation val="minMax"/>
        </c:scaling>
        <c:delete val="1"/>
        <c:axPos val="l"/>
        <c:numFmt formatCode="0%" sourceLinked="1"/>
        <c:majorTickMark val="out"/>
        <c:minorTickMark val="none"/>
        <c:tickLblPos val="none"/>
        <c:crossAx val="90288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E9-4D91-852C-16A3C1765DF3}"/>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xmlns:c16r2="http://schemas.microsoft.com/office/drawing/2015/06/chart">
            <c:ext xmlns:c16="http://schemas.microsoft.com/office/drawing/2014/chart" uri="{C3380CC4-5D6E-409C-BE32-E72D297353CC}">
              <c16:uniqueId val="{00000002-6CE9-4D91-852C-16A3C1765DF3}"/>
            </c:ext>
          </c:extLst>
        </c:ser>
        <c:ser>
          <c:idx val="0"/>
          <c:order val="1"/>
          <c:tx>
            <c:strRef>
              <c:f>Directiva!$H$2</c:f>
              <c:strCache>
                <c:ptCount val="1"/>
                <c:pt idx="0">
                  <c:v>AÑO 2020</c:v>
                </c:pt>
              </c:strCache>
            </c:strRef>
          </c:tx>
          <c:spPr>
            <a:ln w="63500"/>
          </c:spPr>
          <c:marker>
            <c:symbol val="none"/>
          </c:marker>
          <c:dLbls>
            <c:dLbl>
              <c:idx val="0"/>
              <c:layout>
                <c:manualLayout>
                  <c:x val="-6.7583333333333481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E9-4D91-852C-16A3C1765DF3}"/>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E9-4D91-852C-16A3C1765DF3}"/>
                </c:ext>
                <c:ext xmlns:c15="http://schemas.microsoft.com/office/drawing/2012/chart" uri="{CE6537A1-D6FC-4f65-9D91-7224C49458BB}"/>
              </c:extLst>
            </c:dLbl>
            <c:dLbl>
              <c:idx val="2"/>
              <c:layout>
                <c:manualLayout>
                  <c:x val="-6.2027777777777779E-2"/>
                  <c:y val="-6.93069270909320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E9-4D91-852C-16A3C1765DF3}"/>
                </c:ext>
                <c:ext xmlns:c15="http://schemas.microsoft.com/office/drawing/2012/chart" uri="{CE6537A1-D6FC-4f65-9D91-7224C49458BB}"/>
              </c:extLst>
            </c:dLbl>
            <c:dLbl>
              <c:idx val="3"/>
              <c:layout>
                <c:manualLayout>
                  <c:x val="-3.9759210547729282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Directiva!$H$7:$K$7</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6CE9-4D91-852C-16A3C1765DF3}"/>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E9-4D91-852C-16A3C1765DF3}"/>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6CE9-4D91-852C-16A3C1765DF3}"/>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6CE9-4D91-852C-16A3C1765DF3}"/>
                </c:ext>
                <c:ext xmlns:c15="http://schemas.microsoft.com/office/drawing/2012/chart" uri="{CE6537A1-D6FC-4f65-9D91-7224C49458BB}"/>
              </c:extLst>
            </c:dLbl>
            <c:dLbl>
              <c:idx val="3"/>
              <c:layout>
                <c:manualLayout>
                  <c:x val="-3.9759210547729282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6CE9-4D91-852C-16A3C1765DF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6CE9-4D91-852C-16A3C1765DF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6CE9-4D91-852C-16A3C1765DF3}"/>
            </c:ext>
          </c:extLst>
        </c:ser>
        <c:dLbls>
          <c:showLegendKey val="0"/>
          <c:showVal val="0"/>
          <c:showCatName val="0"/>
          <c:showSerName val="0"/>
          <c:showPercent val="0"/>
          <c:showBubbleSize val="0"/>
        </c:dLbls>
        <c:marker val="1"/>
        <c:smooth val="0"/>
        <c:axId val="90319488"/>
        <c:axId val="90333568"/>
      </c:lineChart>
      <c:catAx>
        <c:axId val="903194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0333568"/>
        <c:crosses val="autoZero"/>
        <c:auto val="1"/>
        <c:lblAlgn val="ctr"/>
        <c:lblOffset val="100"/>
        <c:noMultiLvlLbl val="0"/>
      </c:catAx>
      <c:valAx>
        <c:axId val="90333568"/>
        <c:scaling>
          <c:orientation val="minMax"/>
        </c:scaling>
        <c:delete val="1"/>
        <c:axPos val="l"/>
        <c:numFmt formatCode="0%" sourceLinked="1"/>
        <c:majorTickMark val="out"/>
        <c:minorTickMark val="none"/>
        <c:tickLblPos val="none"/>
        <c:crossAx val="903194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43-464C-906F-08F8F368BE7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43-464C-906F-08F8F368BE7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43-464C-906F-08F8F368BE7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43-464C-906F-08F8F368BE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Directiva!$C$8:$F$8</c:f>
              <c:numCache>
                <c:formatCode>0%</c:formatCode>
                <c:ptCount val="4"/>
                <c:pt idx="0">
                  <c:v>0.33333333333333331</c:v>
                </c:pt>
                <c:pt idx="1">
                  <c:v>0.33333333333333331</c:v>
                </c:pt>
                <c:pt idx="2">
                  <c:v>0.33333333333333331</c:v>
                </c:pt>
                <c:pt idx="3">
                  <c:v>0</c:v>
                </c:pt>
              </c:numCache>
            </c:numRef>
          </c:val>
          <c:extLst xmlns:c16r2="http://schemas.microsoft.com/office/drawing/2015/06/chart">
            <c:ext xmlns:c16="http://schemas.microsoft.com/office/drawing/2014/chart" uri="{C3380CC4-5D6E-409C-BE32-E72D297353CC}">
              <c16:uniqueId val="{00000004-DC43-464C-906F-08F8F368BE78}"/>
            </c:ext>
          </c:extLst>
        </c:ser>
        <c:dLbls>
          <c:showLegendKey val="0"/>
          <c:showVal val="0"/>
          <c:showCatName val="0"/>
          <c:showSerName val="0"/>
          <c:showPercent val="0"/>
          <c:showBubbleSize val="0"/>
        </c:dLbls>
        <c:gapWidth val="150"/>
        <c:shape val="box"/>
        <c:axId val="90371200"/>
        <c:axId val="90372736"/>
        <c:axId val="0"/>
      </c:bar3DChart>
      <c:catAx>
        <c:axId val="90371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372736"/>
        <c:crosses val="autoZero"/>
        <c:auto val="1"/>
        <c:lblAlgn val="ctr"/>
        <c:lblOffset val="100"/>
        <c:noMultiLvlLbl val="0"/>
      </c:catAx>
      <c:valAx>
        <c:axId val="90372736"/>
        <c:scaling>
          <c:orientation val="minMax"/>
        </c:scaling>
        <c:delete val="1"/>
        <c:axPos val="l"/>
        <c:numFmt formatCode="0%" sourceLinked="1"/>
        <c:majorTickMark val="out"/>
        <c:minorTickMark val="none"/>
        <c:tickLblPos val="none"/>
        <c:crossAx val="903712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C3F-426B-9E55-47D1AB53CD1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C3F-426B-9E55-47D1AB53CD1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C3F-426B-9E55-47D1AB53CD1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C3F-426B-9E55-47D1AB53CD1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Directiva!$H$8:$K$8</c:f>
              <c:numCache>
                <c:formatCode>0%</c:formatCode>
                <c:ptCount val="4"/>
                <c:pt idx="0">
                  <c:v>0.22222222222222221</c:v>
                </c:pt>
                <c:pt idx="1">
                  <c:v>0.44444444444444442</c:v>
                </c:pt>
                <c:pt idx="2">
                  <c:v>0.33333333333333331</c:v>
                </c:pt>
                <c:pt idx="3">
                  <c:v>0</c:v>
                </c:pt>
              </c:numCache>
            </c:numRef>
          </c:val>
          <c:extLst xmlns:c16r2="http://schemas.microsoft.com/office/drawing/2015/06/chart">
            <c:ext xmlns:c16="http://schemas.microsoft.com/office/drawing/2014/chart" uri="{C3380CC4-5D6E-409C-BE32-E72D297353CC}">
              <c16:uniqueId val="{00000004-DC3F-426B-9E55-47D1AB53CD18}"/>
            </c:ext>
          </c:extLst>
        </c:ser>
        <c:dLbls>
          <c:showLegendKey val="0"/>
          <c:showVal val="0"/>
          <c:showCatName val="0"/>
          <c:showSerName val="0"/>
          <c:showPercent val="0"/>
          <c:showBubbleSize val="0"/>
        </c:dLbls>
        <c:gapWidth val="150"/>
        <c:shape val="box"/>
        <c:axId val="90475520"/>
        <c:axId val="90485504"/>
        <c:axId val="0"/>
      </c:bar3DChart>
      <c:catAx>
        <c:axId val="90475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485504"/>
        <c:crosses val="autoZero"/>
        <c:auto val="1"/>
        <c:lblAlgn val="ctr"/>
        <c:lblOffset val="100"/>
        <c:noMultiLvlLbl val="0"/>
      </c:catAx>
      <c:valAx>
        <c:axId val="90485504"/>
        <c:scaling>
          <c:orientation val="minMax"/>
        </c:scaling>
        <c:delete val="1"/>
        <c:axPos val="l"/>
        <c:numFmt formatCode="0%" sourceLinked="1"/>
        <c:majorTickMark val="out"/>
        <c:minorTickMark val="none"/>
        <c:tickLblPos val="none"/>
        <c:crossAx val="904755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8A1-47B6-894E-E9691F98B9A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8A1-47B6-894E-E9691F98B9A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8A1-47B6-894E-E9691F98B9A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8A1-47B6-894E-E9691F98B9A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8A1-47B6-894E-E9691F98B9AE}"/>
            </c:ext>
          </c:extLst>
        </c:ser>
        <c:dLbls>
          <c:showLegendKey val="0"/>
          <c:showVal val="0"/>
          <c:showCatName val="0"/>
          <c:showSerName val="0"/>
          <c:showPercent val="0"/>
          <c:showBubbleSize val="0"/>
        </c:dLbls>
        <c:gapWidth val="150"/>
        <c:shape val="box"/>
        <c:axId val="90530944"/>
        <c:axId val="90532480"/>
        <c:axId val="0"/>
      </c:bar3DChart>
      <c:catAx>
        <c:axId val="90530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532480"/>
        <c:crosses val="autoZero"/>
        <c:auto val="1"/>
        <c:lblAlgn val="ctr"/>
        <c:lblOffset val="100"/>
        <c:noMultiLvlLbl val="0"/>
      </c:catAx>
      <c:valAx>
        <c:axId val="90532480"/>
        <c:scaling>
          <c:orientation val="minMax"/>
        </c:scaling>
        <c:delete val="1"/>
        <c:axPos val="l"/>
        <c:numFmt formatCode="0%" sourceLinked="1"/>
        <c:majorTickMark val="out"/>
        <c:minorTickMark val="none"/>
        <c:tickLblPos val="none"/>
        <c:crossAx val="905309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11C-40BA-836E-05405CF24BB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11C-40BA-836E-05405CF24BB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11C-40BA-836E-05405CF24BB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11C-40BA-836E-05405CF24BB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Directiva!$H$4:$K$4</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A11C-40BA-836E-05405CF24BB1}"/>
            </c:ext>
          </c:extLst>
        </c:ser>
        <c:dLbls>
          <c:showLegendKey val="0"/>
          <c:showVal val="0"/>
          <c:showCatName val="0"/>
          <c:showSerName val="0"/>
          <c:showPercent val="0"/>
          <c:showBubbleSize val="0"/>
        </c:dLbls>
        <c:gapWidth val="150"/>
        <c:shape val="box"/>
        <c:axId val="81304192"/>
        <c:axId val="81314176"/>
        <c:axId val="0"/>
      </c:bar3DChart>
      <c:catAx>
        <c:axId val="81304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1314176"/>
        <c:crosses val="autoZero"/>
        <c:auto val="1"/>
        <c:lblAlgn val="ctr"/>
        <c:lblOffset val="100"/>
        <c:noMultiLvlLbl val="0"/>
      </c:catAx>
      <c:valAx>
        <c:axId val="81314176"/>
        <c:scaling>
          <c:orientation val="minMax"/>
        </c:scaling>
        <c:delete val="1"/>
        <c:axPos val="l"/>
        <c:numFmt formatCode="0%" sourceLinked="1"/>
        <c:majorTickMark val="out"/>
        <c:minorTickMark val="none"/>
        <c:tickLblPos val="none"/>
        <c:crossAx val="81304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9"/>
          <c:w val="0.95330945553711621"/>
          <c:h val="0.49801679125356779"/>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47B5-47E1-B991-C3354F8ABCB8}"/>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47B5-47E1-B991-C3354F8ABCB8}"/>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47B5-47E1-B991-C3354F8ABCB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47B5-47E1-B991-C3354F8ABCB8}"/>
            </c:ext>
          </c:extLst>
        </c:ser>
        <c:dLbls>
          <c:showLegendKey val="0"/>
          <c:showVal val="0"/>
          <c:showCatName val="0"/>
          <c:showSerName val="0"/>
          <c:showPercent val="0"/>
          <c:showBubbleSize val="0"/>
        </c:dLbls>
        <c:marker val="1"/>
        <c:smooth val="0"/>
        <c:axId val="96325632"/>
        <c:axId val="96327168"/>
      </c:lineChart>
      <c:catAx>
        <c:axId val="963256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6327168"/>
        <c:crosses val="autoZero"/>
        <c:auto val="1"/>
        <c:lblAlgn val="ctr"/>
        <c:lblOffset val="100"/>
        <c:noMultiLvlLbl val="0"/>
      </c:catAx>
      <c:valAx>
        <c:axId val="96327168"/>
        <c:scaling>
          <c:orientation val="minMax"/>
        </c:scaling>
        <c:delete val="1"/>
        <c:axPos val="l"/>
        <c:numFmt formatCode="0%" sourceLinked="1"/>
        <c:majorTickMark val="out"/>
        <c:minorTickMark val="none"/>
        <c:tickLblPos val="none"/>
        <c:crossAx val="963256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45-44DE-B9AD-D6F958E15A7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45-44DE-B9AD-D6F958E15A7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45-44DE-B9AD-D6F958E15A7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45-44DE-B9AD-D6F958E15A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Directiva!$C$9:$F$9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8245-44DE-B9AD-D6F958E15A7F}"/>
            </c:ext>
          </c:extLst>
        </c:ser>
        <c:dLbls>
          <c:showLegendKey val="0"/>
          <c:showVal val="0"/>
          <c:showCatName val="0"/>
          <c:showSerName val="0"/>
          <c:showPercent val="0"/>
          <c:showBubbleSize val="0"/>
        </c:dLbls>
        <c:gapWidth val="150"/>
        <c:shape val="box"/>
        <c:axId val="96086656"/>
        <c:axId val="96100736"/>
        <c:axId val="0"/>
      </c:bar3DChart>
      <c:catAx>
        <c:axId val="96086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6100736"/>
        <c:crosses val="autoZero"/>
        <c:auto val="1"/>
        <c:lblAlgn val="ctr"/>
        <c:lblOffset val="100"/>
        <c:noMultiLvlLbl val="0"/>
      </c:catAx>
      <c:valAx>
        <c:axId val="96100736"/>
        <c:scaling>
          <c:orientation val="minMax"/>
        </c:scaling>
        <c:delete val="1"/>
        <c:axPos val="l"/>
        <c:numFmt formatCode="0%" sourceLinked="1"/>
        <c:majorTickMark val="out"/>
        <c:minorTickMark val="none"/>
        <c:tickLblPos val="none"/>
        <c:crossAx val="96086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99-43D1-BDE4-9DD9884B6EC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99-43D1-BDE4-9DD9884B6EC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99-43D1-BDE4-9DD9884B6EC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99-43D1-BDE4-9DD9884B6EC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Directiva!$H$9:$K$9</c:f>
              <c:numCache>
                <c:formatCode>0%</c:formatCode>
                <c:ptCount val="4"/>
                <c:pt idx="0">
                  <c:v>0.25</c:v>
                </c:pt>
                <c:pt idx="1">
                  <c:v>0.25</c:v>
                </c:pt>
                <c:pt idx="2">
                  <c:v>0.5</c:v>
                </c:pt>
                <c:pt idx="3">
                  <c:v>0</c:v>
                </c:pt>
              </c:numCache>
            </c:numRef>
          </c:val>
          <c:extLst xmlns:c16r2="http://schemas.microsoft.com/office/drawing/2015/06/chart">
            <c:ext xmlns:c16="http://schemas.microsoft.com/office/drawing/2014/chart" uri="{C3380CC4-5D6E-409C-BE32-E72D297353CC}">
              <c16:uniqueId val="{00000004-6799-43D1-BDE4-9DD9884B6EC4}"/>
            </c:ext>
          </c:extLst>
        </c:ser>
        <c:dLbls>
          <c:showLegendKey val="0"/>
          <c:showVal val="0"/>
          <c:showCatName val="0"/>
          <c:showSerName val="0"/>
          <c:showPercent val="0"/>
          <c:showBubbleSize val="0"/>
        </c:dLbls>
        <c:gapWidth val="150"/>
        <c:shape val="box"/>
        <c:axId val="96121600"/>
        <c:axId val="96123136"/>
        <c:axId val="0"/>
      </c:bar3DChart>
      <c:catAx>
        <c:axId val="96121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6123136"/>
        <c:crosses val="autoZero"/>
        <c:auto val="1"/>
        <c:lblAlgn val="ctr"/>
        <c:lblOffset val="100"/>
        <c:noMultiLvlLbl val="0"/>
      </c:catAx>
      <c:valAx>
        <c:axId val="96123136"/>
        <c:scaling>
          <c:orientation val="minMax"/>
        </c:scaling>
        <c:delete val="1"/>
        <c:axPos val="l"/>
        <c:numFmt formatCode="0%" sourceLinked="1"/>
        <c:majorTickMark val="out"/>
        <c:minorTickMark val="none"/>
        <c:tickLblPos val="none"/>
        <c:crossAx val="961216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BA5-4B66-B48F-DDBE602C613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BA5-4B66-B48F-DDBE602C613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BA5-4B66-B48F-DDBE602C613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BA5-4B66-B48F-DDBE602C61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Directiva!$M$9:$P$9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BA5-4B66-B48F-DDBE602C613C}"/>
            </c:ext>
          </c:extLst>
        </c:ser>
        <c:dLbls>
          <c:showLegendKey val="0"/>
          <c:showVal val="0"/>
          <c:showCatName val="0"/>
          <c:showSerName val="0"/>
          <c:showPercent val="0"/>
          <c:showBubbleSize val="0"/>
        </c:dLbls>
        <c:gapWidth val="150"/>
        <c:shape val="box"/>
        <c:axId val="96160384"/>
        <c:axId val="96174464"/>
        <c:axId val="0"/>
      </c:bar3DChart>
      <c:catAx>
        <c:axId val="96160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6174464"/>
        <c:crosses val="autoZero"/>
        <c:auto val="1"/>
        <c:lblAlgn val="ctr"/>
        <c:lblOffset val="100"/>
        <c:noMultiLvlLbl val="0"/>
      </c:catAx>
      <c:valAx>
        <c:axId val="96174464"/>
        <c:scaling>
          <c:orientation val="minMax"/>
        </c:scaling>
        <c:delete val="1"/>
        <c:axPos val="l"/>
        <c:numFmt formatCode="0%" sourceLinked="1"/>
        <c:majorTickMark val="out"/>
        <c:minorTickMark val="none"/>
        <c:tickLblPos val="none"/>
        <c:crossAx val="961603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32E-2"/>
          <c:y val="0.19811231702549278"/>
          <c:w val="0.95387839909513183"/>
          <c:h val="0.49490711354044836"/>
        </c:manualLayout>
      </c:layout>
      <c:lineChart>
        <c:grouping val="standard"/>
        <c:varyColors val="0"/>
        <c:ser>
          <c:idx val="2"/>
          <c:order val="0"/>
          <c:tx>
            <c:strRef>
              <c:f>Directiva!$C$2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Directiva!$C$8:$F$8</c:f>
              <c:numCache>
                <c:formatCode>0%</c:formatCode>
                <c:ptCount val="4"/>
                <c:pt idx="0">
                  <c:v>0.33333333333333331</c:v>
                </c:pt>
                <c:pt idx="1">
                  <c:v>0.33333333333333331</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9992-4A1E-80D8-2300820BE9DC}"/>
            </c:ext>
          </c:extLst>
        </c:ser>
        <c:ser>
          <c:idx val="0"/>
          <c:order val="1"/>
          <c:tx>
            <c:strRef>
              <c:f>Directiva!$H$2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Directiva!$H$8:$K$8</c:f>
              <c:numCache>
                <c:formatCode>0%</c:formatCode>
                <c:ptCount val="4"/>
                <c:pt idx="0">
                  <c:v>0.22222222222222221</c:v>
                </c:pt>
                <c:pt idx="1">
                  <c:v>0.44444444444444442</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9992-4A1E-80D8-2300820BE9DC}"/>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992-4A1E-80D8-2300820BE9D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9992-4A1E-80D8-2300820BE9DC}"/>
            </c:ext>
          </c:extLst>
        </c:ser>
        <c:dLbls>
          <c:showLegendKey val="0"/>
          <c:showVal val="0"/>
          <c:showCatName val="0"/>
          <c:showSerName val="0"/>
          <c:showPercent val="0"/>
          <c:showBubbleSize val="0"/>
        </c:dLbls>
        <c:marker val="1"/>
        <c:smooth val="0"/>
        <c:axId val="96253440"/>
        <c:axId val="96254976"/>
      </c:lineChart>
      <c:catAx>
        <c:axId val="962534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6254976"/>
        <c:crosses val="autoZero"/>
        <c:auto val="1"/>
        <c:lblAlgn val="ctr"/>
        <c:lblOffset val="100"/>
        <c:noMultiLvlLbl val="0"/>
      </c:catAx>
      <c:valAx>
        <c:axId val="96254976"/>
        <c:scaling>
          <c:orientation val="minMax"/>
        </c:scaling>
        <c:delete val="1"/>
        <c:axPos val="l"/>
        <c:numFmt formatCode="0%" sourceLinked="1"/>
        <c:majorTickMark val="out"/>
        <c:minorTickMark val="none"/>
        <c:tickLblPos val="none"/>
        <c:crossAx val="962534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3F1-4151-86F1-83B21FF53E70}"/>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3F1-4151-86F1-83B21FF53E7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3F1-4151-86F1-83B21FF53E7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3F1-4151-86F1-83B21FF53E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3F1-4151-86F1-83B21FF53E70}"/>
            </c:ext>
          </c:extLst>
        </c:ser>
        <c:dLbls>
          <c:showLegendKey val="0"/>
          <c:showVal val="0"/>
          <c:showCatName val="0"/>
          <c:showSerName val="0"/>
          <c:showPercent val="0"/>
          <c:showBubbleSize val="0"/>
        </c:dLbls>
        <c:gapWidth val="150"/>
        <c:shape val="box"/>
        <c:axId val="96370048"/>
        <c:axId val="96380032"/>
        <c:axId val="0"/>
      </c:bar3DChart>
      <c:catAx>
        <c:axId val="96370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380032"/>
        <c:crosses val="autoZero"/>
        <c:auto val="1"/>
        <c:lblAlgn val="ctr"/>
        <c:lblOffset val="100"/>
        <c:noMultiLvlLbl val="0"/>
      </c:catAx>
      <c:valAx>
        <c:axId val="96380032"/>
        <c:scaling>
          <c:orientation val="minMax"/>
        </c:scaling>
        <c:delete val="1"/>
        <c:axPos val="l"/>
        <c:numFmt formatCode="0%" sourceLinked="1"/>
        <c:majorTickMark val="out"/>
        <c:minorTickMark val="none"/>
        <c:tickLblPos val="none"/>
        <c:crossAx val="96370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24"/>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804E-2"/>
          <c:y val="0.19432888597258677"/>
          <c:w val="0.93888888888888922"/>
          <c:h val="0.6896912365121034"/>
        </c:manualLayout>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E8D2-428E-861E-71899671BAE9}"/>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E8D2-428E-861E-71899671BAE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8D2-428E-861E-71899671BAE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8D2-428E-861E-71899671BA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E8D2-428E-861E-71899671BAE9}"/>
            </c:ext>
          </c:extLst>
        </c:ser>
        <c:dLbls>
          <c:showLegendKey val="0"/>
          <c:showVal val="0"/>
          <c:showCatName val="0"/>
          <c:showSerName val="0"/>
          <c:showPercent val="0"/>
          <c:showBubbleSize val="0"/>
        </c:dLbls>
        <c:gapWidth val="150"/>
        <c:shape val="box"/>
        <c:axId val="96945664"/>
        <c:axId val="96947200"/>
        <c:axId val="0"/>
      </c:bar3DChart>
      <c:catAx>
        <c:axId val="969456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947200"/>
        <c:crosses val="autoZero"/>
        <c:auto val="1"/>
        <c:lblAlgn val="ctr"/>
        <c:lblOffset val="100"/>
        <c:noMultiLvlLbl val="0"/>
      </c:catAx>
      <c:valAx>
        <c:axId val="96947200"/>
        <c:scaling>
          <c:orientation val="minMax"/>
        </c:scaling>
        <c:delete val="1"/>
        <c:axPos val="l"/>
        <c:numFmt formatCode="0%" sourceLinked="1"/>
        <c:majorTickMark val="out"/>
        <c:minorTickMark val="none"/>
        <c:tickLblPos val="none"/>
        <c:crossAx val="969456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74DA-42FE-A632-1FADC0B79308}"/>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74DA-42FE-A632-1FADC0B7930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4DA-42FE-A632-1FADC0B7930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4DA-42FE-A632-1FADC0B7930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4DA-42FE-A632-1FADC0B79308}"/>
            </c:ext>
          </c:extLst>
        </c:ser>
        <c:dLbls>
          <c:showLegendKey val="0"/>
          <c:showVal val="0"/>
          <c:showCatName val="0"/>
          <c:showSerName val="0"/>
          <c:showPercent val="0"/>
          <c:showBubbleSize val="0"/>
        </c:dLbls>
        <c:gapWidth val="150"/>
        <c:shape val="box"/>
        <c:axId val="96988544"/>
        <c:axId val="96990336"/>
        <c:axId val="0"/>
      </c:bar3DChart>
      <c:catAx>
        <c:axId val="96988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990336"/>
        <c:crosses val="autoZero"/>
        <c:auto val="1"/>
        <c:lblAlgn val="ctr"/>
        <c:lblOffset val="100"/>
        <c:noMultiLvlLbl val="0"/>
      </c:catAx>
      <c:valAx>
        <c:axId val="96990336"/>
        <c:scaling>
          <c:orientation val="minMax"/>
        </c:scaling>
        <c:delete val="1"/>
        <c:axPos val="l"/>
        <c:numFmt formatCode="0%" sourceLinked="1"/>
        <c:majorTickMark val="out"/>
        <c:minorTickMark val="none"/>
        <c:tickLblPos val="none"/>
        <c:crossAx val="96988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B40E-4DDE-AE21-244E7F325A26}"/>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B40E-4DDE-AE21-244E7F325A2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0E-4DDE-AE21-244E7F325A2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0E-4DDE-AE21-244E7F325A2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0E-4DDE-AE21-244E7F325A26}"/>
            </c:ext>
          </c:extLst>
        </c:ser>
        <c:dLbls>
          <c:showLegendKey val="0"/>
          <c:showVal val="0"/>
          <c:showCatName val="0"/>
          <c:showSerName val="0"/>
          <c:showPercent val="0"/>
          <c:showBubbleSize val="0"/>
        </c:dLbls>
        <c:gapWidth val="150"/>
        <c:shape val="box"/>
        <c:axId val="96704000"/>
        <c:axId val="96705536"/>
        <c:axId val="0"/>
      </c:bar3DChart>
      <c:catAx>
        <c:axId val="96704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705536"/>
        <c:crosses val="autoZero"/>
        <c:auto val="1"/>
        <c:lblAlgn val="ctr"/>
        <c:lblOffset val="100"/>
        <c:noMultiLvlLbl val="0"/>
      </c:catAx>
      <c:valAx>
        <c:axId val="96705536"/>
        <c:scaling>
          <c:orientation val="minMax"/>
        </c:scaling>
        <c:delete val="1"/>
        <c:axPos val="l"/>
        <c:numFmt formatCode="0%" sourceLinked="1"/>
        <c:majorTickMark val="out"/>
        <c:minorTickMark val="none"/>
        <c:tickLblPos val="none"/>
        <c:crossAx val="96704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65CD-4B61-933A-C239CCDB65A2}"/>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65CD-4B61-933A-C239CCDB65A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5CD-4B61-933A-C239CCDB65A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5CD-4B61-933A-C239CCDB65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65CD-4B61-933A-C239CCDB65A2}"/>
            </c:ext>
          </c:extLst>
        </c:ser>
        <c:dLbls>
          <c:showLegendKey val="0"/>
          <c:showVal val="0"/>
          <c:showCatName val="0"/>
          <c:showSerName val="0"/>
          <c:showPercent val="0"/>
          <c:showBubbleSize val="0"/>
        </c:dLbls>
        <c:gapWidth val="150"/>
        <c:shape val="box"/>
        <c:axId val="96742784"/>
        <c:axId val="96744576"/>
        <c:axId val="0"/>
      </c:bar3DChart>
      <c:catAx>
        <c:axId val="96742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744576"/>
        <c:crosses val="autoZero"/>
        <c:auto val="1"/>
        <c:lblAlgn val="ctr"/>
        <c:lblOffset val="100"/>
        <c:noMultiLvlLbl val="0"/>
      </c:catAx>
      <c:valAx>
        <c:axId val="96744576"/>
        <c:scaling>
          <c:orientation val="minMax"/>
        </c:scaling>
        <c:delete val="1"/>
        <c:axPos val="l"/>
        <c:numFmt formatCode="0%" sourceLinked="1"/>
        <c:majorTickMark val="out"/>
        <c:minorTickMark val="none"/>
        <c:tickLblPos val="none"/>
        <c:crossAx val="967427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D44-457B-9588-2A07D18CE7B8}"/>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D44-457B-9588-2A07D18CE7B8}"/>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D44-457B-9588-2A07D18CE7B8}"/>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D44-457B-9588-2A07D18CE7B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D44-457B-9588-2A07D18CE7B8}"/>
            </c:ext>
          </c:extLst>
        </c:ser>
        <c:dLbls>
          <c:showLegendKey val="0"/>
          <c:showVal val="0"/>
          <c:showCatName val="0"/>
          <c:showSerName val="0"/>
          <c:showPercent val="0"/>
          <c:showBubbleSize val="0"/>
        </c:dLbls>
        <c:gapWidth val="150"/>
        <c:shape val="box"/>
        <c:axId val="86594304"/>
        <c:axId val="86595840"/>
        <c:axId val="0"/>
      </c:bar3DChart>
      <c:catAx>
        <c:axId val="8659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6595840"/>
        <c:crosses val="autoZero"/>
        <c:auto val="1"/>
        <c:lblAlgn val="ctr"/>
        <c:lblOffset val="100"/>
        <c:noMultiLvlLbl val="0"/>
      </c:catAx>
      <c:valAx>
        <c:axId val="86595840"/>
        <c:scaling>
          <c:orientation val="minMax"/>
        </c:scaling>
        <c:delete val="1"/>
        <c:axPos val="l"/>
        <c:numFmt formatCode="0%" sourceLinked="1"/>
        <c:majorTickMark val="out"/>
        <c:minorTickMark val="none"/>
        <c:tickLblPos val="none"/>
        <c:crossAx val="86594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xmlns:c16r2="http://schemas.microsoft.com/office/drawing/2015/06/chart">
              <c:ext xmlns:c16="http://schemas.microsoft.com/office/drawing/2014/chart" uri="{C3380CC4-5D6E-409C-BE32-E72D297353CC}">
                <c16:uniqueId val="{00000000-AF9C-47C4-BAF3-967541DB72B0}"/>
              </c:ext>
            </c:extLst>
          </c:dPt>
          <c:dPt>
            <c:idx val="1"/>
            <c:invertIfNegative val="0"/>
            <c:bubble3D val="0"/>
            <c:spPr>
              <a:solidFill>
                <a:srgbClr val="CC0000"/>
              </a:solidFill>
            </c:spPr>
            <c:extLst xmlns:c16r2="http://schemas.microsoft.com/office/drawing/2015/06/chart">
              <c:ext xmlns:c16="http://schemas.microsoft.com/office/drawing/2014/chart" uri="{C3380CC4-5D6E-409C-BE32-E72D297353CC}">
                <c16:uniqueId val="{00000001-AF9C-47C4-BAF3-967541DB72B0}"/>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F9C-47C4-BAF3-967541DB72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F9C-47C4-BAF3-967541DB72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AF9C-47C4-BAF3-967541DB72B0}"/>
            </c:ext>
          </c:extLst>
        </c:ser>
        <c:dLbls>
          <c:showLegendKey val="0"/>
          <c:showVal val="0"/>
          <c:showCatName val="0"/>
          <c:showSerName val="0"/>
          <c:showPercent val="0"/>
          <c:showBubbleSize val="0"/>
        </c:dLbls>
        <c:gapWidth val="150"/>
        <c:shape val="box"/>
        <c:axId val="96863744"/>
        <c:axId val="96865280"/>
        <c:axId val="0"/>
      </c:bar3DChart>
      <c:catAx>
        <c:axId val="96863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6865280"/>
        <c:crosses val="autoZero"/>
        <c:auto val="1"/>
        <c:lblAlgn val="ctr"/>
        <c:lblOffset val="100"/>
        <c:noMultiLvlLbl val="0"/>
      </c:catAx>
      <c:valAx>
        <c:axId val="96865280"/>
        <c:scaling>
          <c:orientation val="minMax"/>
        </c:scaling>
        <c:delete val="1"/>
        <c:axPos val="l"/>
        <c:numFmt formatCode="0%" sourceLinked="1"/>
        <c:majorTickMark val="out"/>
        <c:minorTickMark val="none"/>
        <c:tickLblPos val="none"/>
        <c:crossAx val="96863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E0-4D0C-BF30-60E100B313D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E0-4D0C-BF30-60E100B313D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E0-4D0C-BF30-60E100B313D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E0-4D0C-BF30-60E100B313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Academica!$C$4:$F$4</c:f>
              <c:numCache>
                <c:formatCode>0%</c:formatCode>
                <c:ptCount val="4"/>
                <c:pt idx="0">
                  <c:v>0.2</c:v>
                </c:pt>
                <c:pt idx="1">
                  <c:v>0.4</c:v>
                </c:pt>
                <c:pt idx="2">
                  <c:v>0.4</c:v>
                </c:pt>
                <c:pt idx="3">
                  <c:v>0</c:v>
                </c:pt>
              </c:numCache>
            </c:numRef>
          </c:val>
          <c:extLst xmlns:c16r2="http://schemas.microsoft.com/office/drawing/2015/06/chart">
            <c:ext xmlns:c16="http://schemas.microsoft.com/office/drawing/2014/chart" uri="{C3380CC4-5D6E-409C-BE32-E72D297353CC}">
              <c16:uniqueId val="{00000004-98E0-4D0C-BF30-60E100B313DD}"/>
            </c:ext>
          </c:extLst>
        </c:ser>
        <c:dLbls>
          <c:showLegendKey val="0"/>
          <c:showVal val="0"/>
          <c:showCatName val="0"/>
          <c:showSerName val="0"/>
          <c:showPercent val="0"/>
          <c:showBubbleSize val="0"/>
        </c:dLbls>
        <c:gapWidth val="150"/>
        <c:shape val="box"/>
        <c:axId val="97051776"/>
        <c:axId val="97053312"/>
        <c:axId val="0"/>
      </c:bar3DChart>
      <c:catAx>
        <c:axId val="9705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053312"/>
        <c:crosses val="autoZero"/>
        <c:auto val="1"/>
        <c:lblAlgn val="ctr"/>
        <c:lblOffset val="100"/>
        <c:noMultiLvlLbl val="0"/>
      </c:catAx>
      <c:valAx>
        <c:axId val="97053312"/>
        <c:scaling>
          <c:orientation val="minMax"/>
        </c:scaling>
        <c:delete val="1"/>
        <c:axPos val="l"/>
        <c:numFmt formatCode="0%" sourceLinked="1"/>
        <c:majorTickMark val="out"/>
        <c:minorTickMark val="none"/>
        <c:tickLblPos val="none"/>
        <c:crossAx val="970517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2F6-4815-861A-BF6E4EDF531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2F6-4815-861A-BF6E4EDF531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2F6-4815-861A-BF6E4EDF531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2F6-4815-861A-BF6E4EDF53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Academica!$H$4:$K$4</c:f>
              <c:numCache>
                <c:formatCode>0%</c:formatCode>
                <c:ptCount val="4"/>
                <c:pt idx="0">
                  <c:v>0</c:v>
                </c:pt>
                <c:pt idx="1">
                  <c:v>0.6</c:v>
                </c:pt>
                <c:pt idx="2">
                  <c:v>0.4</c:v>
                </c:pt>
                <c:pt idx="3">
                  <c:v>0</c:v>
                </c:pt>
              </c:numCache>
            </c:numRef>
          </c:val>
          <c:extLst xmlns:c16r2="http://schemas.microsoft.com/office/drawing/2015/06/chart">
            <c:ext xmlns:c16="http://schemas.microsoft.com/office/drawing/2014/chart" uri="{C3380CC4-5D6E-409C-BE32-E72D297353CC}">
              <c16:uniqueId val="{00000004-82F6-4815-861A-BF6E4EDF531E}"/>
            </c:ext>
          </c:extLst>
        </c:ser>
        <c:dLbls>
          <c:showLegendKey val="0"/>
          <c:showVal val="0"/>
          <c:showCatName val="0"/>
          <c:showSerName val="0"/>
          <c:showPercent val="0"/>
          <c:showBubbleSize val="0"/>
        </c:dLbls>
        <c:gapWidth val="150"/>
        <c:shape val="box"/>
        <c:axId val="97078272"/>
        <c:axId val="97088256"/>
        <c:axId val="0"/>
      </c:bar3DChart>
      <c:catAx>
        <c:axId val="97078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088256"/>
        <c:crosses val="autoZero"/>
        <c:auto val="1"/>
        <c:lblAlgn val="ctr"/>
        <c:lblOffset val="100"/>
        <c:noMultiLvlLbl val="0"/>
      </c:catAx>
      <c:valAx>
        <c:axId val="97088256"/>
        <c:scaling>
          <c:orientation val="minMax"/>
        </c:scaling>
        <c:delete val="1"/>
        <c:axPos val="l"/>
        <c:numFmt formatCode="0%" sourceLinked="1"/>
        <c:majorTickMark val="out"/>
        <c:minorTickMark val="none"/>
        <c:tickLblPos val="none"/>
        <c:crossAx val="970782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531-4952-89FF-EC8525A78DB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531-4952-89FF-EC8525A78DB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531-4952-89FF-EC8525A78DB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531-4952-89FF-EC8525A78D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531-4952-89FF-EC8525A78DB5}"/>
            </c:ext>
          </c:extLst>
        </c:ser>
        <c:dLbls>
          <c:showLegendKey val="0"/>
          <c:showVal val="0"/>
          <c:showCatName val="0"/>
          <c:showSerName val="0"/>
          <c:showPercent val="0"/>
          <c:showBubbleSize val="0"/>
        </c:dLbls>
        <c:gapWidth val="150"/>
        <c:shape val="box"/>
        <c:axId val="97121408"/>
        <c:axId val="97122944"/>
        <c:axId val="0"/>
      </c:bar3DChart>
      <c:catAx>
        <c:axId val="9712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122944"/>
        <c:crosses val="autoZero"/>
        <c:auto val="1"/>
        <c:lblAlgn val="ctr"/>
        <c:lblOffset val="100"/>
        <c:noMultiLvlLbl val="0"/>
      </c:catAx>
      <c:valAx>
        <c:axId val="97122944"/>
        <c:scaling>
          <c:orientation val="minMax"/>
        </c:scaling>
        <c:delete val="1"/>
        <c:axPos val="l"/>
        <c:numFmt formatCode="0%" sourceLinked="1"/>
        <c:majorTickMark val="out"/>
        <c:minorTickMark val="none"/>
        <c:tickLblPos val="none"/>
        <c:crossAx val="971214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1B25-4962-8AF2-4ACC8F72DA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1B25-4962-8AF2-4ACC8F72DA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1B25-4962-8AF2-4ACC8F72DA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1B25-4962-8AF2-4ACC8F72D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Academica!$C$5:$F$5</c:f>
              <c:numCache>
                <c:formatCode>0%</c:formatCode>
                <c:ptCount val="4"/>
                <c:pt idx="0">
                  <c:v>0</c:v>
                </c:pt>
                <c:pt idx="1">
                  <c:v>0.25</c:v>
                </c:pt>
                <c:pt idx="2">
                  <c:v>0.75</c:v>
                </c:pt>
                <c:pt idx="3">
                  <c:v>0</c:v>
                </c:pt>
              </c:numCache>
            </c:numRef>
          </c:val>
          <c:extLst xmlns:c16r2="http://schemas.microsoft.com/office/drawing/2015/06/chart">
            <c:ext xmlns:c16="http://schemas.microsoft.com/office/drawing/2014/chart" uri="{C3380CC4-5D6E-409C-BE32-E72D297353CC}">
              <c16:uniqueId val="{00000004-1B25-4962-8AF2-4ACC8F72DAFE}"/>
            </c:ext>
          </c:extLst>
        </c:ser>
        <c:dLbls>
          <c:showLegendKey val="0"/>
          <c:showVal val="0"/>
          <c:showCatName val="0"/>
          <c:showSerName val="0"/>
          <c:showPercent val="0"/>
          <c:showBubbleSize val="0"/>
        </c:dLbls>
        <c:gapWidth val="150"/>
        <c:shape val="box"/>
        <c:axId val="97295360"/>
        <c:axId val="97301248"/>
        <c:axId val="0"/>
      </c:bar3DChart>
      <c:catAx>
        <c:axId val="97295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301248"/>
        <c:crosses val="autoZero"/>
        <c:auto val="1"/>
        <c:lblAlgn val="ctr"/>
        <c:lblOffset val="100"/>
        <c:noMultiLvlLbl val="0"/>
      </c:catAx>
      <c:valAx>
        <c:axId val="97301248"/>
        <c:scaling>
          <c:orientation val="minMax"/>
        </c:scaling>
        <c:delete val="1"/>
        <c:axPos val="l"/>
        <c:numFmt formatCode="0%" sourceLinked="1"/>
        <c:majorTickMark val="out"/>
        <c:minorTickMark val="none"/>
        <c:tickLblPos val="none"/>
        <c:crossAx val="972953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9EA-4AAD-82AE-DC08202A405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9EA-4AAD-82AE-DC08202A405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9EA-4AAD-82AE-DC08202A405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9EA-4AAD-82AE-DC08202A40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Academica!$H$5:$K$5</c:f>
              <c:numCache>
                <c:formatCode>0%</c:formatCode>
                <c:ptCount val="4"/>
                <c:pt idx="0">
                  <c:v>0</c:v>
                </c:pt>
                <c:pt idx="1">
                  <c:v>1</c:v>
                </c:pt>
                <c:pt idx="2">
                  <c:v>0</c:v>
                </c:pt>
                <c:pt idx="3">
                  <c:v>0</c:v>
                </c:pt>
              </c:numCache>
            </c:numRef>
          </c:val>
          <c:extLst xmlns:c16r2="http://schemas.microsoft.com/office/drawing/2015/06/chart">
            <c:ext xmlns:c16="http://schemas.microsoft.com/office/drawing/2014/chart" uri="{C3380CC4-5D6E-409C-BE32-E72D297353CC}">
              <c16:uniqueId val="{00000004-C9EA-4AAD-82AE-DC08202A4051}"/>
            </c:ext>
          </c:extLst>
        </c:ser>
        <c:dLbls>
          <c:showLegendKey val="0"/>
          <c:showVal val="0"/>
          <c:showCatName val="0"/>
          <c:showSerName val="0"/>
          <c:showPercent val="0"/>
          <c:showBubbleSize val="0"/>
        </c:dLbls>
        <c:gapWidth val="150"/>
        <c:shape val="box"/>
        <c:axId val="97354880"/>
        <c:axId val="97356416"/>
        <c:axId val="0"/>
      </c:bar3DChart>
      <c:catAx>
        <c:axId val="97354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356416"/>
        <c:crosses val="autoZero"/>
        <c:auto val="1"/>
        <c:lblAlgn val="ctr"/>
        <c:lblOffset val="100"/>
        <c:noMultiLvlLbl val="0"/>
      </c:catAx>
      <c:valAx>
        <c:axId val="97356416"/>
        <c:scaling>
          <c:orientation val="minMax"/>
        </c:scaling>
        <c:delete val="1"/>
        <c:axPos val="l"/>
        <c:numFmt formatCode="0%" sourceLinked="1"/>
        <c:majorTickMark val="out"/>
        <c:minorTickMark val="none"/>
        <c:tickLblPos val="none"/>
        <c:crossAx val="97354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6F1-4E46-9C56-B5DF885A0C0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6F1-4E46-9C56-B5DF885A0C0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6F1-4E46-9C56-B5DF885A0C0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6F1-4E46-9C56-B5DF885A0C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6F1-4E46-9C56-B5DF885A0C0F}"/>
            </c:ext>
          </c:extLst>
        </c:ser>
        <c:dLbls>
          <c:showLegendKey val="0"/>
          <c:showVal val="0"/>
          <c:showCatName val="0"/>
          <c:showSerName val="0"/>
          <c:showPercent val="0"/>
          <c:showBubbleSize val="0"/>
        </c:dLbls>
        <c:gapWidth val="150"/>
        <c:shape val="box"/>
        <c:axId val="97385472"/>
        <c:axId val="97391360"/>
        <c:axId val="0"/>
      </c:bar3DChart>
      <c:catAx>
        <c:axId val="97385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391360"/>
        <c:crosses val="autoZero"/>
        <c:auto val="1"/>
        <c:lblAlgn val="ctr"/>
        <c:lblOffset val="100"/>
        <c:noMultiLvlLbl val="0"/>
      </c:catAx>
      <c:valAx>
        <c:axId val="97391360"/>
        <c:scaling>
          <c:orientation val="minMax"/>
        </c:scaling>
        <c:delete val="1"/>
        <c:axPos val="l"/>
        <c:numFmt formatCode="0%" sourceLinked="1"/>
        <c:majorTickMark val="out"/>
        <c:minorTickMark val="none"/>
        <c:tickLblPos val="none"/>
        <c:crossAx val="973854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5A3-4467-81FB-821AB6A8921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5A3-4467-81FB-821AB6A8921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5A3-4467-81FB-821AB6A8921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5A3-4467-81FB-821AB6A8921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Academica!$C$6:$F$6</c:f>
              <c:numCache>
                <c:formatCode>0%</c:formatCode>
                <c:ptCount val="4"/>
                <c:pt idx="0">
                  <c:v>0</c:v>
                </c:pt>
                <c:pt idx="1">
                  <c:v>0.25</c:v>
                </c:pt>
                <c:pt idx="2">
                  <c:v>0.5</c:v>
                </c:pt>
                <c:pt idx="3">
                  <c:v>0.25</c:v>
                </c:pt>
              </c:numCache>
            </c:numRef>
          </c:val>
          <c:extLst xmlns:c16r2="http://schemas.microsoft.com/office/drawing/2015/06/chart">
            <c:ext xmlns:c16="http://schemas.microsoft.com/office/drawing/2014/chart" uri="{C3380CC4-5D6E-409C-BE32-E72D297353CC}">
              <c16:uniqueId val="{00000004-B5A3-4467-81FB-821AB6A8921F}"/>
            </c:ext>
          </c:extLst>
        </c:ser>
        <c:dLbls>
          <c:showLegendKey val="0"/>
          <c:showVal val="0"/>
          <c:showCatName val="0"/>
          <c:showSerName val="0"/>
          <c:showPercent val="0"/>
          <c:showBubbleSize val="0"/>
        </c:dLbls>
        <c:gapWidth val="150"/>
        <c:shape val="box"/>
        <c:axId val="97440896"/>
        <c:axId val="97442432"/>
        <c:axId val="0"/>
      </c:bar3DChart>
      <c:catAx>
        <c:axId val="97440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442432"/>
        <c:crosses val="autoZero"/>
        <c:auto val="1"/>
        <c:lblAlgn val="ctr"/>
        <c:lblOffset val="100"/>
        <c:noMultiLvlLbl val="0"/>
      </c:catAx>
      <c:valAx>
        <c:axId val="97442432"/>
        <c:scaling>
          <c:orientation val="minMax"/>
        </c:scaling>
        <c:delete val="1"/>
        <c:axPos val="l"/>
        <c:numFmt formatCode="0%" sourceLinked="1"/>
        <c:majorTickMark val="out"/>
        <c:minorTickMark val="none"/>
        <c:tickLblPos val="none"/>
        <c:crossAx val="97440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476-45B0-AA48-F5CE34E8660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476-45B0-AA48-F5CE34E8660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476-45B0-AA48-F5CE34E8660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476-45B0-AA48-F5CE34E866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9476-45B0-AA48-F5CE34E8660D}"/>
            </c:ext>
          </c:extLst>
        </c:ser>
        <c:dLbls>
          <c:showLegendKey val="0"/>
          <c:showVal val="0"/>
          <c:showCatName val="0"/>
          <c:showSerName val="0"/>
          <c:showPercent val="0"/>
          <c:showBubbleSize val="0"/>
        </c:dLbls>
        <c:gapWidth val="150"/>
        <c:shape val="box"/>
        <c:axId val="97819648"/>
        <c:axId val="97821440"/>
        <c:axId val="0"/>
      </c:bar3DChart>
      <c:catAx>
        <c:axId val="9781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821440"/>
        <c:crosses val="autoZero"/>
        <c:auto val="1"/>
        <c:lblAlgn val="ctr"/>
        <c:lblOffset val="100"/>
        <c:noMultiLvlLbl val="0"/>
      </c:catAx>
      <c:valAx>
        <c:axId val="97821440"/>
        <c:scaling>
          <c:orientation val="minMax"/>
        </c:scaling>
        <c:delete val="1"/>
        <c:axPos val="l"/>
        <c:numFmt formatCode="0%" sourceLinked="1"/>
        <c:majorTickMark val="out"/>
        <c:minorTickMark val="none"/>
        <c:tickLblPos val="none"/>
        <c:crossAx val="9781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80-402F-8452-BAD37B5B68E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80-402F-8452-BAD37B5B68E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80-402F-8452-BAD37B5B68E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80-402F-8452-BAD37B5B68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5E80-402F-8452-BAD37B5B68E7}"/>
            </c:ext>
          </c:extLst>
        </c:ser>
        <c:dLbls>
          <c:showLegendKey val="0"/>
          <c:showVal val="0"/>
          <c:showCatName val="0"/>
          <c:showSerName val="0"/>
          <c:showPercent val="0"/>
          <c:showBubbleSize val="0"/>
        </c:dLbls>
        <c:gapWidth val="150"/>
        <c:shape val="box"/>
        <c:axId val="97862784"/>
        <c:axId val="97864320"/>
        <c:axId val="0"/>
      </c:bar3DChart>
      <c:catAx>
        <c:axId val="9786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7864320"/>
        <c:crosses val="autoZero"/>
        <c:auto val="1"/>
        <c:lblAlgn val="ctr"/>
        <c:lblOffset val="100"/>
        <c:noMultiLvlLbl val="0"/>
      </c:catAx>
      <c:valAx>
        <c:axId val="97864320"/>
        <c:scaling>
          <c:orientation val="minMax"/>
        </c:scaling>
        <c:delete val="1"/>
        <c:axPos val="l"/>
        <c:numFmt formatCode="0%" sourceLinked="1"/>
        <c:majorTickMark val="out"/>
        <c:minorTickMark val="none"/>
        <c:tickLblPos val="none"/>
        <c:crossAx val="97862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82-4624-AB7F-5748457B15B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82-4624-AB7F-5748457B15B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82-4624-AB7F-5748457B15B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82-4624-AB7F-5748457B15B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0.8</c:v>
                </c:pt>
                <c:pt idx="3">
                  <c:v>0</c:v>
                </c:pt>
              </c:numCache>
            </c:numRef>
          </c:val>
          <c:extLst xmlns:c16r2="http://schemas.microsoft.com/office/drawing/2015/06/chart">
            <c:ext xmlns:c16="http://schemas.microsoft.com/office/drawing/2014/chart" uri="{C3380CC4-5D6E-409C-BE32-E72D297353CC}">
              <c16:uniqueId val="{00000004-C482-4624-AB7F-5748457B15B4}"/>
            </c:ext>
          </c:extLst>
        </c:ser>
        <c:dLbls>
          <c:showLegendKey val="0"/>
          <c:showVal val="0"/>
          <c:showCatName val="0"/>
          <c:showSerName val="0"/>
          <c:showPercent val="0"/>
          <c:showBubbleSize val="0"/>
        </c:dLbls>
        <c:gapWidth val="150"/>
        <c:shape val="box"/>
        <c:axId val="86633088"/>
        <c:axId val="88613248"/>
        <c:axId val="0"/>
      </c:bar3DChart>
      <c:catAx>
        <c:axId val="86633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613248"/>
        <c:crosses val="autoZero"/>
        <c:auto val="1"/>
        <c:lblAlgn val="ctr"/>
        <c:lblOffset val="100"/>
        <c:noMultiLvlLbl val="0"/>
      </c:catAx>
      <c:valAx>
        <c:axId val="88613248"/>
        <c:scaling>
          <c:orientation val="minMax"/>
        </c:scaling>
        <c:delete val="1"/>
        <c:axPos val="l"/>
        <c:numFmt formatCode="0%" sourceLinked="1"/>
        <c:majorTickMark val="out"/>
        <c:minorTickMark val="none"/>
        <c:tickLblPos val="none"/>
        <c:crossAx val="86633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xmlns:c16r2="http://schemas.microsoft.com/office/drawing/2015/06/chart">
            <c:ext xmlns:c16="http://schemas.microsoft.com/office/drawing/2014/chart" uri="{C3380CC4-5D6E-409C-BE32-E72D297353CC}">
              <c16:uniqueId val="{00000002-3BD8-48AA-A0E9-9F10B7AFA1DF}"/>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Academica!$H$4:$K$4</c:f>
              <c:numCache>
                <c:formatCode>0%</c:formatCode>
                <c:ptCount val="4"/>
                <c:pt idx="0">
                  <c:v>0</c:v>
                </c:pt>
                <c:pt idx="1">
                  <c:v>0.6</c:v>
                </c:pt>
                <c:pt idx="2">
                  <c:v>0.4</c:v>
                </c:pt>
                <c:pt idx="3">
                  <c:v>0</c:v>
                </c:pt>
              </c:numCache>
            </c:numRef>
          </c:val>
          <c:smooth val="0"/>
          <c:extLst xmlns:c16r2="http://schemas.microsoft.com/office/drawing/2015/06/chart">
            <c:ext xmlns:c16="http://schemas.microsoft.com/office/drawing/2014/chart" uri="{C3380CC4-5D6E-409C-BE32-E72D297353CC}">
              <c16:uniqueId val="{00000007-3BD8-48AA-A0E9-9F10B7AFA1DF}"/>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3BD8-48AA-A0E9-9F10B7AFA1DF}"/>
            </c:ext>
          </c:extLst>
        </c:ser>
        <c:ser>
          <c:idx val="3"/>
          <c:order val="3"/>
          <c:tx>
            <c:v>AÑO 2014</c:v>
          </c:tx>
          <c:marker>
            <c:symbol val="none"/>
          </c:marker>
          <c:dLbls>
            <c:dLbl>
              <c:idx val="0"/>
              <c:layout>
                <c:manualLayout>
                  <c:x val="-3.0766806677713421E-2"/>
                  <c:y val="-8.48484938464428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3BD8-48AA-A0E9-9F10B7AFA1DF}"/>
                </c:ext>
                <c:ext xmlns:c15="http://schemas.microsoft.com/office/drawing/2012/chart" uri="{CE6537A1-D6FC-4f65-9D91-7224C49458BB}"/>
              </c:extLst>
            </c:dLbl>
            <c:dLbl>
              <c:idx val="1"/>
              <c:layout>
                <c:manualLayout>
                  <c:x val="-1.9891330875647081E-2"/>
                  <c:y val="-5.185185735060391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3BD8-48AA-A0E9-9F10B7AFA1DF}"/>
                </c:ext>
                <c:ext xmlns:c15="http://schemas.microsoft.com/office/drawing/2012/chart" uri="{CE6537A1-D6FC-4f65-9D91-7224C49458BB}"/>
              </c:extLst>
            </c:dLbl>
            <c:dLbl>
              <c:idx val="2"/>
              <c:layout>
                <c:manualLayout>
                  <c:x val="-4.5992472800606352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D8-48AA-A0E9-9F10B7AFA1DF}"/>
                </c:ext>
                <c:ext xmlns:c15="http://schemas.microsoft.com/office/drawing/2012/chart" uri="{CE6537A1-D6FC-4f65-9D91-7224C49458BB}"/>
              </c:extLst>
            </c:dLbl>
            <c:dLbl>
              <c:idx val="3"/>
              <c:layout>
                <c:manualLayout>
                  <c:x val="-3.7292092158953231E-2"/>
                  <c:y val="-8.956229906013413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D8-48AA-A0E9-9F10B7AFA1DF}"/>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3BD8-48AA-A0E9-9F10B7AFA1DF}"/>
            </c:ext>
          </c:extLst>
        </c:ser>
        <c:dLbls>
          <c:showLegendKey val="0"/>
          <c:showVal val="0"/>
          <c:showCatName val="0"/>
          <c:showSerName val="0"/>
          <c:showPercent val="0"/>
          <c:showBubbleSize val="0"/>
        </c:dLbls>
        <c:marker val="1"/>
        <c:smooth val="0"/>
        <c:axId val="97938432"/>
        <c:axId val="97952512"/>
      </c:lineChart>
      <c:catAx>
        <c:axId val="979384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7952512"/>
        <c:crosses val="autoZero"/>
        <c:auto val="1"/>
        <c:lblAlgn val="ctr"/>
        <c:lblOffset val="100"/>
        <c:noMultiLvlLbl val="0"/>
      </c:catAx>
      <c:valAx>
        <c:axId val="97952512"/>
        <c:scaling>
          <c:orientation val="minMax"/>
        </c:scaling>
        <c:delete val="1"/>
        <c:axPos val="l"/>
        <c:numFmt formatCode="0%" sourceLinked="1"/>
        <c:majorTickMark val="out"/>
        <c:minorTickMark val="none"/>
        <c:tickLblPos val="none"/>
        <c:crossAx val="979384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56" l="0.70000000000000051" r="0.70000000000000051" t="0.75000000000000056" header="0.30000000000000027" footer="0.30000000000000027"/>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xmlns:c16r2="http://schemas.microsoft.com/office/drawing/2015/06/chart">
            <c:ext xmlns:c16="http://schemas.microsoft.com/office/drawing/2014/chart" uri="{C3380CC4-5D6E-409C-BE32-E72D297353CC}">
              <c16:uniqueId val="{00000002-FCB0-47B7-AA95-9D78364B7ABB}"/>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xmlns:c16r2="http://schemas.microsoft.com/office/drawing/2015/06/chart">
            <c:ext xmlns:c16="http://schemas.microsoft.com/office/drawing/2014/chart" uri="{C3380CC4-5D6E-409C-BE32-E72D297353CC}">
              <c16:uniqueId val="{00000007-FCB0-47B7-AA95-9D78364B7ABB}"/>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CB0-47B7-AA95-9D78364B7ABB}"/>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CB0-47B7-AA95-9D78364B7ABB}"/>
                </c:ext>
                <c:ext xmlns:c15="http://schemas.microsoft.com/office/drawing/2012/chart" uri="{CE6537A1-D6FC-4f65-9D91-7224C49458BB}"/>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CB0-47B7-AA95-9D78364B7ABB}"/>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FCB0-47B7-AA95-9D78364B7ABB}"/>
            </c:ext>
          </c:extLst>
        </c:ser>
        <c:dLbls>
          <c:showLegendKey val="0"/>
          <c:showVal val="0"/>
          <c:showCatName val="0"/>
          <c:showSerName val="0"/>
          <c:showPercent val="0"/>
          <c:showBubbleSize val="0"/>
        </c:dLbls>
        <c:marker val="1"/>
        <c:smooth val="0"/>
        <c:axId val="99348480"/>
        <c:axId val="99350016"/>
      </c:lineChart>
      <c:catAx>
        <c:axId val="993484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9350016"/>
        <c:crosses val="autoZero"/>
        <c:auto val="1"/>
        <c:lblAlgn val="ctr"/>
        <c:lblOffset val="100"/>
        <c:noMultiLvlLbl val="0"/>
      </c:catAx>
      <c:valAx>
        <c:axId val="99350016"/>
        <c:scaling>
          <c:orientation val="minMax"/>
        </c:scaling>
        <c:delete val="1"/>
        <c:axPos val="l"/>
        <c:numFmt formatCode="0%" sourceLinked="1"/>
        <c:majorTickMark val="out"/>
        <c:minorTickMark val="none"/>
        <c:tickLblPos val="none"/>
        <c:crossAx val="993484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39E-2"/>
          <c:y val="0.21603249926230844"/>
          <c:w val="0.95214790647090841"/>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xmlns:c16r2="http://schemas.microsoft.com/office/drawing/2015/06/chart">
            <c:ext xmlns:c16="http://schemas.microsoft.com/office/drawing/2014/chart" uri="{C3380CC4-5D6E-409C-BE32-E72D297353CC}">
              <c16:uniqueId val="{00000002-27EC-41CE-9DB5-D839F7486EC1}"/>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xmlns:c16r2="http://schemas.microsoft.com/office/drawing/2015/06/chart">
            <c:ext xmlns:c16="http://schemas.microsoft.com/office/drawing/2014/chart" uri="{C3380CC4-5D6E-409C-BE32-E72D297353CC}">
              <c16:uniqueId val="{00000007-27EC-41CE-9DB5-D839F7486EC1}"/>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27EC-41CE-9DB5-D839F7486EC1}"/>
            </c:ext>
          </c:extLst>
        </c:ser>
        <c:ser>
          <c:idx val="3"/>
          <c:order val="3"/>
          <c:tx>
            <c:v>AÑO 2014</c:v>
          </c:tx>
          <c:marker>
            <c:symbol val="none"/>
          </c:marker>
          <c:dLbls>
            <c:dLbl>
              <c:idx val="0"/>
              <c:layout>
                <c:manualLayout>
                  <c:x val="-3.5116996998539943E-2"/>
                  <c:y val="-7.0707423126959101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27EC-41CE-9DB5-D839F7486EC1}"/>
                </c:ext>
                <c:ext xmlns:c15="http://schemas.microsoft.com/office/drawing/2012/chart" uri="{CE6537A1-D6FC-4f65-9D91-7224C49458BB}"/>
              </c:extLst>
            </c:dLbl>
            <c:dLbl>
              <c:idx val="1"/>
              <c:layout>
                <c:manualLayout>
                  <c:x val="-3.2941901838126682E-2"/>
                  <c:y val="-6.127944503315433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27EC-41CE-9DB5-D839F7486EC1}"/>
                </c:ext>
                <c:ext xmlns:c15="http://schemas.microsoft.com/office/drawing/2012/chart" uri="{CE6537A1-D6FC-4f65-9D91-7224C49458BB}"/>
              </c:extLst>
            </c:dLbl>
            <c:dLbl>
              <c:idx val="2"/>
              <c:layout>
                <c:manualLayout>
                  <c:x val="-3.2941901838126682E-2"/>
                  <c:y val="-7.0707051961332021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EC-41CE-9DB5-D839F7486EC1}"/>
                </c:ext>
                <c:ext xmlns:c15="http://schemas.microsoft.com/office/drawing/2012/chart" uri="{CE6537A1-D6FC-4f65-9D91-7224C49458BB}"/>
              </c:extLst>
            </c:dLbl>
            <c:dLbl>
              <c:idx val="3"/>
              <c:layout>
                <c:manualLayout>
                  <c:x val="-3.9467187319366485E-2"/>
                  <c:y val="-6.1279445033154335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EC-41CE-9DB5-D839F7486EC1}"/>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27EC-41CE-9DB5-D839F7486EC1}"/>
            </c:ext>
          </c:extLst>
        </c:ser>
        <c:dLbls>
          <c:showLegendKey val="0"/>
          <c:showVal val="0"/>
          <c:showCatName val="0"/>
          <c:showSerName val="0"/>
          <c:showPercent val="0"/>
          <c:showBubbleSize val="0"/>
        </c:dLbls>
        <c:marker val="1"/>
        <c:smooth val="0"/>
        <c:axId val="99178752"/>
        <c:axId val="99201024"/>
      </c:lineChart>
      <c:catAx>
        <c:axId val="99178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9201024"/>
        <c:crosses val="autoZero"/>
        <c:auto val="1"/>
        <c:lblAlgn val="ctr"/>
        <c:lblOffset val="100"/>
        <c:noMultiLvlLbl val="0"/>
      </c:catAx>
      <c:valAx>
        <c:axId val="99201024"/>
        <c:scaling>
          <c:orientation val="minMax"/>
        </c:scaling>
        <c:delete val="1"/>
        <c:axPos val="l"/>
        <c:numFmt formatCode="0%" sourceLinked="1"/>
        <c:majorTickMark val="out"/>
        <c:minorTickMark val="none"/>
        <c:tickLblPos val="none"/>
        <c:crossAx val="9917875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A11-46A9-AEB1-B989013A444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A11-46A9-AEB1-B989013A444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A11-46A9-AEB1-B989013A444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A11-46A9-AEB1-B989013A444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Directiva!$C$7:$F$7</c:f>
              <c:numCache>
                <c:formatCode>0%</c:formatCode>
                <c:ptCount val="4"/>
                <c:pt idx="0">
                  <c:v>0</c:v>
                </c:pt>
                <c:pt idx="1">
                  <c:v>0</c:v>
                </c:pt>
                <c:pt idx="2">
                  <c:v>1</c:v>
                </c:pt>
                <c:pt idx="3">
                  <c:v>0</c:v>
                </c:pt>
              </c:numCache>
            </c:numRef>
          </c:val>
          <c:extLst xmlns:c16r2="http://schemas.microsoft.com/office/drawing/2015/06/chart">
            <c:ext xmlns:c16="http://schemas.microsoft.com/office/drawing/2014/chart" uri="{C3380CC4-5D6E-409C-BE32-E72D297353CC}">
              <c16:uniqueId val="{00000004-7A11-46A9-AEB1-B989013A4443}"/>
            </c:ext>
          </c:extLst>
        </c:ser>
        <c:dLbls>
          <c:showLegendKey val="0"/>
          <c:showVal val="0"/>
          <c:showCatName val="0"/>
          <c:showSerName val="0"/>
          <c:showPercent val="0"/>
          <c:showBubbleSize val="0"/>
        </c:dLbls>
        <c:gapWidth val="150"/>
        <c:shape val="box"/>
        <c:axId val="99226368"/>
        <c:axId val="99227904"/>
        <c:axId val="0"/>
      </c:bar3DChart>
      <c:catAx>
        <c:axId val="99226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9227904"/>
        <c:crosses val="autoZero"/>
        <c:auto val="1"/>
        <c:lblAlgn val="ctr"/>
        <c:lblOffset val="100"/>
        <c:noMultiLvlLbl val="0"/>
      </c:catAx>
      <c:valAx>
        <c:axId val="99227904"/>
        <c:scaling>
          <c:orientation val="minMax"/>
        </c:scaling>
        <c:delete val="1"/>
        <c:axPos val="l"/>
        <c:numFmt formatCode="0%" sourceLinked="1"/>
        <c:majorTickMark val="out"/>
        <c:minorTickMark val="none"/>
        <c:tickLblPos val="none"/>
        <c:crossAx val="99226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EEF-4D5C-BB91-1A95B1F9BF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EEF-4D5C-BB91-1A95B1F9BF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EEF-4D5C-BB91-1A95B1F9BF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EEF-4D5C-BB91-1A95B1F9BF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0.75</c:v>
                </c:pt>
                <c:pt idx="3">
                  <c:v>0.25</c:v>
                </c:pt>
              </c:numCache>
            </c:numRef>
          </c:val>
          <c:extLst xmlns:c16r2="http://schemas.microsoft.com/office/drawing/2015/06/chart">
            <c:ext xmlns:c16="http://schemas.microsoft.com/office/drawing/2014/chart" uri="{C3380CC4-5D6E-409C-BE32-E72D297353CC}">
              <c16:uniqueId val="{00000004-5EEF-4D5C-BB91-1A95B1F9BF02}"/>
            </c:ext>
          </c:extLst>
        </c:ser>
        <c:dLbls>
          <c:showLegendKey val="0"/>
          <c:showVal val="0"/>
          <c:showCatName val="0"/>
          <c:showSerName val="0"/>
          <c:showPercent val="0"/>
          <c:showBubbleSize val="0"/>
        </c:dLbls>
        <c:gapWidth val="150"/>
        <c:shape val="box"/>
        <c:axId val="99261056"/>
        <c:axId val="99275136"/>
        <c:axId val="0"/>
      </c:bar3DChart>
      <c:catAx>
        <c:axId val="99261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9275136"/>
        <c:crosses val="autoZero"/>
        <c:auto val="1"/>
        <c:lblAlgn val="ctr"/>
        <c:lblOffset val="100"/>
        <c:noMultiLvlLbl val="0"/>
      </c:catAx>
      <c:valAx>
        <c:axId val="99275136"/>
        <c:scaling>
          <c:orientation val="minMax"/>
        </c:scaling>
        <c:delete val="1"/>
        <c:axPos val="l"/>
        <c:numFmt formatCode="0%" sourceLinked="1"/>
        <c:majorTickMark val="out"/>
        <c:minorTickMark val="none"/>
        <c:tickLblPos val="none"/>
        <c:crossAx val="992610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71F-48F8-81B2-FB969E9411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71F-48F8-81B2-FB969E9411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71F-48F8-81B2-FB969E9411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71F-48F8-81B2-FB969E9411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71F-48F8-81B2-FB969E94117B}"/>
            </c:ext>
          </c:extLst>
        </c:ser>
        <c:dLbls>
          <c:showLegendKey val="0"/>
          <c:showVal val="0"/>
          <c:showCatName val="0"/>
          <c:showSerName val="0"/>
          <c:showPercent val="0"/>
          <c:showBubbleSize val="0"/>
        </c:dLbls>
        <c:gapWidth val="150"/>
        <c:shape val="box"/>
        <c:axId val="99394304"/>
        <c:axId val="99395840"/>
        <c:axId val="0"/>
      </c:bar3DChart>
      <c:catAx>
        <c:axId val="99394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9395840"/>
        <c:crosses val="autoZero"/>
        <c:auto val="1"/>
        <c:lblAlgn val="ctr"/>
        <c:lblOffset val="100"/>
        <c:noMultiLvlLbl val="0"/>
      </c:catAx>
      <c:valAx>
        <c:axId val="99395840"/>
        <c:scaling>
          <c:orientation val="minMax"/>
        </c:scaling>
        <c:delete val="1"/>
        <c:axPos val="l"/>
        <c:numFmt formatCode="0%" sourceLinked="1"/>
        <c:majorTickMark val="out"/>
        <c:minorTickMark val="none"/>
        <c:tickLblPos val="none"/>
        <c:crossAx val="993943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47E-2"/>
          <c:y val="0.19756283224672172"/>
          <c:w val="0.95214790647090841"/>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8D1-4CE6-B681-757B03D54F36}"/>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Academica!$C$7:$F$7</c:f>
              <c:numCache>
                <c:formatCode>0%</c:formatCode>
                <c:ptCount val="4"/>
                <c:pt idx="0">
                  <c:v>0.33333333333333331</c:v>
                </c:pt>
                <c:pt idx="1">
                  <c:v>0</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A8D1-4CE6-B681-757B03D54F36}"/>
            </c:ext>
          </c:extLst>
        </c:ser>
        <c:ser>
          <c:idx val="0"/>
          <c:order val="1"/>
          <c:tx>
            <c:strRef>
              <c:f>Academica!$H$2</c:f>
              <c:strCache>
                <c:ptCount val="1"/>
                <c:pt idx="0">
                  <c:v>AÑO 2020</c:v>
                </c:pt>
              </c:strCache>
            </c:strRef>
          </c:tx>
          <c:spPr>
            <a:ln w="63500"/>
          </c:spPr>
          <c:marker>
            <c:symbol val="none"/>
          </c:marker>
          <c:dLbls>
            <c:dLbl>
              <c:idx val="0"/>
              <c:layout>
                <c:manualLayout>
                  <c:x val="-6.7583333333333509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8D1-4CE6-B681-757B03D54F36}"/>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8D1-4CE6-B681-757B03D54F36}"/>
                </c:ext>
                <c:ext xmlns:c15="http://schemas.microsoft.com/office/drawing/2012/chart" uri="{CE6537A1-D6FC-4f65-9D91-7224C49458BB}"/>
              </c:extLst>
            </c:dLbl>
            <c:dLbl>
              <c:idx val="2"/>
              <c:layout>
                <c:manualLayout>
                  <c:x val="-6.2027777777777779E-2"/>
                  <c:y val="-6.93069270909320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8D1-4CE6-B681-757B03D54F36}"/>
                </c:ext>
                <c:ext xmlns:c15="http://schemas.microsoft.com/office/drawing/2012/chart" uri="{CE6537A1-D6FC-4f65-9D91-7224C49458BB}"/>
              </c:extLst>
            </c:dLbl>
            <c:dLbl>
              <c:idx val="3"/>
              <c:layout>
                <c:manualLayout>
                  <c:x val="-3.9759210547729296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Academica!$H$7:$K$7</c:f>
              <c:numCache>
                <c:formatCode>0%</c:formatCode>
                <c:ptCount val="4"/>
                <c:pt idx="0">
                  <c:v>0.5</c:v>
                </c:pt>
                <c:pt idx="1">
                  <c:v>0.16666666666666666</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7-A8D1-4CE6-B681-757B03D54F36}"/>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8D1-4CE6-B681-757B03D54F36}"/>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A8D1-4CE6-B681-757B03D54F36}"/>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A8D1-4CE6-B681-757B03D54F36}"/>
                </c:ext>
                <c:ext xmlns:c15="http://schemas.microsoft.com/office/drawing/2012/chart" uri="{CE6537A1-D6FC-4f65-9D91-7224C49458BB}"/>
              </c:extLst>
            </c:dLbl>
            <c:dLbl>
              <c:idx val="3"/>
              <c:layout>
                <c:manualLayout>
                  <c:x val="-3.975921054772929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A8D1-4CE6-B681-757B03D54F36}"/>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A8D1-4CE6-B681-757B03D54F3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D-A8D1-4CE6-B681-757B03D54F36}"/>
            </c:ext>
          </c:extLst>
        </c:ser>
        <c:dLbls>
          <c:showLegendKey val="0"/>
          <c:showVal val="0"/>
          <c:showCatName val="0"/>
          <c:showSerName val="0"/>
          <c:showPercent val="0"/>
          <c:showBubbleSize val="0"/>
        </c:dLbls>
        <c:marker val="1"/>
        <c:smooth val="0"/>
        <c:axId val="99802496"/>
        <c:axId val="99808384"/>
      </c:lineChart>
      <c:catAx>
        <c:axId val="998024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99808384"/>
        <c:crosses val="autoZero"/>
        <c:auto val="1"/>
        <c:lblAlgn val="ctr"/>
        <c:lblOffset val="100"/>
        <c:noMultiLvlLbl val="0"/>
      </c:catAx>
      <c:valAx>
        <c:axId val="99808384"/>
        <c:scaling>
          <c:orientation val="minMax"/>
        </c:scaling>
        <c:delete val="1"/>
        <c:axPos val="l"/>
        <c:numFmt formatCode="0%" sourceLinked="1"/>
        <c:majorTickMark val="out"/>
        <c:minorTickMark val="none"/>
        <c:tickLblPos val="none"/>
        <c:crossAx val="998024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0458-45F8-A8F7-B05A6E02052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0458-45F8-A8F7-B05A6E02052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0458-45F8-A8F7-B05A6E02052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0458-45F8-A8F7-B05A6E0205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0458-45F8-A8F7-B05A6E02052E}"/>
            </c:ext>
          </c:extLst>
        </c:ser>
        <c:dLbls>
          <c:showLegendKey val="0"/>
          <c:showVal val="0"/>
          <c:showCatName val="0"/>
          <c:showSerName val="0"/>
          <c:showPercent val="0"/>
          <c:showBubbleSize val="0"/>
        </c:dLbls>
        <c:gapWidth val="150"/>
        <c:shape val="box"/>
        <c:axId val="99522432"/>
        <c:axId val="99523968"/>
        <c:axId val="0"/>
      </c:bar3DChart>
      <c:catAx>
        <c:axId val="99522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9523968"/>
        <c:crosses val="autoZero"/>
        <c:auto val="1"/>
        <c:lblAlgn val="ctr"/>
        <c:lblOffset val="100"/>
        <c:noMultiLvlLbl val="0"/>
      </c:catAx>
      <c:valAx>
        <c:axId val="99523968"/>
        <c:scaling>
          <c:orientation val="minMax"/>
        </c:scaling>
        <c:delete val="1"/>
        <c:axPos val="l"/>
        <c:numFmt formatCode="0%" sourceLinked="1"/>
        <c:majorTickMark val="out"/>
        <c:minorTickMark val="none"/>
        <c:tickLblPos val="none"/>
        <c:crossAx val="99522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43A-4E23-83AD-C186BA37AD6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43A-4E23-83AD-C186BA37AD6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43A-4E23-83AD-C186BA37AD6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43A-4E23-83AD-C186BA37AD6C}"/>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43A-4E23-83AD-C186BA37AD6C}"/>
            </c:ext>
          </c:extLst>
        </c:ser>
        <c:dLbls>
          <c:showLegendKey val="0"/>
          <c:showVal val="0"/>
          <c:showCatName val="0"/>
          <c:showSerName val="0"/>
          <c:showPercent val="0"/>
          <c:showBubbleSize val="0"/>
        </c:dLbls>
        <c:gapWidth val="150"/>
        <c:shape val="box"/>
        <c:axId val="99573760"/>
        <c:axId val="99575296"/>
        <c:axId val="0"/>
      </c:bar3DChart>
      <c:catAx>
        <c:axId val="99573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9575296"/>
        <c:crosses val="autoZero"/>
        <c:auto val="1"/>
        <c:lblAlgn val="ctr"/>
        <c:lblOffset val="100"/>
        <c:noMultiLvlLbl val="0"/>
      </c:catAx>
      <c:valAx>
        <c:axId val="99575296"/>
        <c:scaling>
          <c:orientation val="minMax"/>
        </c:scaling>
        <c:delete val="1"/>
        <c:axPos val="l"/>
        <c:numFmt formatCode="0%" sourceLinked="1"/>
        <c:majorTickMark val="out"/>
        <c:minorTickMark val="none"/>
        <c:tickLblPos val="none"/>
        <c:crossAx val="99573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AC13-4070-B871-7CEB820875B0}"/>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AC13-4070-B871-7CEB820875B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AC13-4070-B871-7CEB820875B0}"/>
            </c:ext>
          </c:extLst>
        </c:ser>
        <c:dLbls>
          <c:showLegendKey val="0"/>
          <c:showVal val="0"/>
          <c:showCatName val="0"/>
          <c:showSerName val="0"/>
          <c:showPercent val="0"/>
          <c:showBubbleSize val="0"/>
        </c:dLbls>
        <c:gapWidth val="150"/>
        <c:shape val="box"/>
        <c:axId val="99680640"/>
        <c:axId val="99682176"/>
        <c:axId val="0"/>
      </c:bar3DChart>
      <c:catAx>
        <c:axId val="996806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9682176"/>
        <c:crosses val="autoZero"/>
        <c:auto val="1"/>
        <c:lblAlgn val="ctr"/>
        <c:lblOffset val="100"/>
        <c:noMultiLvlLbl val="0"/>
      </c:catAx>
      <c:valAx>
        <c:axId val="99682176"/>
        <c:scaling>
          <c:orientation val="minMax"/>
        </c:scaling>
        <c:delete val="1"/>
        <c:axPos val="l"/>
        <c:numFmt formatCode="0%" sourceLinked="1"/>
        <c:majorTickMark val="out"/>
        <c:minorTickMark val="none"/>
        <c:tickLblPos val="none"/>
        <c:crossAx val="996806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EE8-470E-BE5E-77204DAB4AB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EE8-470E-BE5E-77204DAB4AB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EE8-470E-BE5E-77204DAB4AB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EE8-470E-BE5E-77204DAB4AB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0.4</c:v>
                </c:pt>
                <c:pt idx="3">
                  <c:v>0.6</c:v>
                </c:pt>
              </c:numCache>
            </c:numRef>
          </c:val>
          <c:extLst xmlns:c16r2="http://schemas.microsoft.com/office/drawing/2015/06/chart">
            <c:ext xmlns:c16="http://schemas.microsoft.com/office/drawing/2014/chart" uri="{C3380CC4-5D6E-409C-BE32-E72D297353CC}">
              <c16:uniqueId val="{00000004-DEE8-470E-BE5E-77204DAB4AB2}"/>
            </c:ext>
          </c:extLst>
        </c:ser>
        <c:dLbls>
          <c:showLegendKey val="0"/>
          <c:showVal val="0"/>
          <c:showCatName val="0"/>
          <c:showSerName val="0"/>
          <c:showPercent val="0"/>
          <c:showBubbleSize val="0"/>
        </c:dLbls>
        <c:gapWidth val="150"/>
        <c:shape val="box"/>
        <c:axId val="88650880"/>
        <c:axId val="88652416"/>
        <c:axId val="0"/>
      </c:bar3DChart>
      <c:catAx>
        <c:axId val="8865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652416"/>
        <c:crosses val="autoZero"/>
        <c:auto val="1"/>
        <c:lblAlgn val="ctr"/>
        <c:lblOffset val="100"/>
        <c:noMultiLvlLbl val="0"/>
      </c:catAx>
      <c:valAx>
        <c:axId val="88652416"/>
        <c:scaling>
          <c:orientation val="minMax"/>
        </c:scaling>
        <c:delete val="1"/>
        <c:axPos val="l"/>
        <c:numFmt formatCode="0%" sourceLinked="1"/>
        <c:majorTickMark val="out"/>
        <c:minorTickMark val="none"/>
        <c:tickLblPos val="none"/>
        <c:crossAx val="88650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331-42D2-922C-4A9ECB29F3A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331-42D2-922C-4A9ECB29F3A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331-42D2-922C-4A9ECB29F3A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331-42D2-922C-4A9ECB29F3A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Academica!$R$7:$U$7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331-42D2-922C-4A9ECB29F3AC}"/>
            </c:ext>
          </c:extLst>
        </c:ser>
        <c:dLbls>
          <c:showLegendKey val="0"/>
          <c:showVal val="0"/>
          <c:showCatName val="0"/>
          <c:showSerName val="0"/>
          <c:showPercent val="0"/>
          <c:showBubbleSize val="0"/>
        </c:dLbls>
        <c:gapWidth val="150"/>
        <c:shape val="box"/>
        <c:axId val="99703040"/>
        <c:axId val="99717120"/>
        <c:axId val="0"/>
      </c:bar3DChart>
      <c:catAx>
        <c:axId val="99703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99717120"/>
        <c:crosses val="autoZero"/>
        <c:auto val="1"/>
        <c:lblAlgn val="ctr"/>
        <c:lblOffset val="100"/>
        <c:noMultiLvlLbl val="0"/>
      </c:catAx>
      <c:valAx>
        <c:axId val="99717120"/>
        <c:scaling>
          <c:orientation val="minMax"/>
        </c:scaling>
        <c:delete val="1"/>
        <c:axPos val="l"/>
        <c:numFmt formatCode="0%" sourceLinked="1"/>
        <c:majorTickMark val="out"/>
        <c:minorTickMark val="none"/>
        <c:tickLblPos val="none"/>
        <c:crossAx val="99703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8E7-4B4B-8346-EFB53845BE8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8E7-4B4B-8346-EFB53845BE8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8E7-4B4B-8346-EFB53845BE8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8E7-4B4B-8346-EFB53845BE8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Admon!$C$4:$F$4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68E7-4B4B-8346-EFB53845BE8F}"/>
            </c:ext>
          </c:extLst>
        </c:ser>
        <c:dLbls>
          <c:showLegendKey val="0"/>
          <c:showVal val="0"/>
          <c:showCatName val="0"/>
          <c:showSerName val="0"/>
          <c:showPercent val="0"/>
          <c:showBubbleSize val="0"/>
        </c:dLbls>
        <c:gapWidth val="150"/>
        <c:shape val="box"/>
        <c:axId val="99874688"/>
        <c:axId val="99876224"/>
        <c:axId val="0"/>
      </c:bar3DChart>
      <c:catAx>
        <c:axId val="99874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9876224"/>
        <c:crosses val="autoZero"/>
        <c:auto val="1"/>
        <c:lblAlgn val="ctr"/>
        <c:lblOffset val="100"/>
        <c:noMultiLvlLbl val="0"/>
      </c:catAx>
      <c:valAx>
        <c:axId val="99876224"/>
        <c:scaling>
          <c:orientation val="minMax"/>
        </c:scaling>
        <c:delete val="1"/>
        <c:axPos val="l"/>
        <c:numFmt formatCode="0%" sourceLinked="1"/>
        <c:majorTickMark val="out"/>
        <c:minorTickMark val="none"/>
        <c:tickLblPos val="none"/>
        <c:crossAx val="99874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7EF-4C91-B06C-61D1ABB6FAF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7EF-4C91-B06C-61D1ABB6FAF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7EF-4C91-B06C-61D1ABB6FAF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7EF-4C91-B06C-61D1ABB6FA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Admon!$H$4:$K$4</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87EF-4C91-B06C-61D1ABB6FAFC}"/>
            </c:ext>
          </c:extLst>
        </c:ser>
        <c:dLbls>
          <c:showLegendKey val="0"/>
          <c:showVal val="0"/>
          <c:showCatName val="0"/>
          <c:showSerName val="0"/>
          <c:showPercent val="0"/>
          <c:showBubbleSize val="0"/>
        </c:dLbls>
        <c:gapWidth val="150"/>
        <c:shape val="box"/>
        <c:axId val="99975168"/>
        <c:axId val="99976704"/>
        <c:axId val="0"/>
      </c:bar3DChart>
      <c:catAx>
        <c:axId val="99975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9976704"/>
        <c:crosses val="autoZero"/>
        <c:auto val="1"/>
        <c:lblAlgn val="ctr"/>
        <c:lblOffset val="100"/>
        <c:noMultiLvlLbl val="0"/>
      </c:catAx>
      <c:valAx>
        <c:axId val="99976704"/>
        <c:scaling>
          <c:orientation val="minMax"/>
        </c:scaling>
        <c:delete val="1"/>
        <c:axPos val="l"/>
        <c:numFmt formatCode="0%" sourceLinked="1"/>
        <c:majorTickMark val="out"/>
        <c:minorTickMark val="none"/>
        <c:tickLblPos val="none"/>
        <c:crossAx val="999751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3A-4DCB-82B1-D1405033E27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3A-4DCB-82B1-D1405033E27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3A-4DCB-82B1-D1405033E27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3A-4DCB-82B1-D1405033E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73A-4DCB-82B1-D1405033E27A}"/>
            </c:ext>
          </c:extLst>
        </c:ser>
        <c:dLbls>
          <c:showLegendKey val="0"/>
          <c:showVal val="0"/>
          <c:showCatName val="0"/>
          <c:showSerName val="0"/>
          <c:showPercent val="0"/>
          <c:showBubbleSize val="0"/>
        </c:dLbls>
        <c:gapWidth val="150"/>
        <c:shape val="box"/>
        <c:axId val="100284288"/>
        <c:axId val="100285824"/>
        <c:axId val="0"/>
      </c:bar3DChart>
      <c:catAx>
        <c:axId val="10028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285824"/>
        <c:crosses val="autoZero"/>
        <c:auto val="1"/>
        <c:lblAlgn val="ctr"/>
        <c:lblOffset val="100"/>
        <c:noMultiLvlLbl val="0"/>
      </c:catAx>
      <c:valAx>
        <c:axId val="100285824"/>
        <c:scaling>
          <c:orientation val="minMax"/>
        </c:scaling>
        <c:delete val="1"/>
        <c:axPos val="l"/>
        <c:numFmt formatCode="0%" sourceLinked="1"/>
        <c:majorTickMark val="out"/>
        <c:minorTickMark val="none"/>
        <c:tickLblPos val="none"/>
        <c:crossAx val="100284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AE3-4D7E-8D1D-D6A1B2648D1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AE3-4D7E-8D1D-D6A1B2648D1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AE3-4D7E-8D1D-D6A1B2648D1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AE3-4D7E-8D1D-D6A1B2648D1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Admon!$C$5:$F$5</c:f>
              <c:numCache>
                <c:formatCode>0%</c:formatCode>
                <c:ptCount val="4"/>
                <c:pt idx="0">
                  <c:v>0.2857142857142857</c:v>
                </c:pt>
                <c:pt idx="1">
                  <c:v>0.42857142857142855</c:v>
                </c:pt>
                <c:pt idx="2">
                  <c:v>0.2857142857142857</c:v>
                </c:pt>
                <c:pt idx="3">
                  <c:v>0</c:v>
                </c:pt>
              </c:numCache>
            </c:numRef>
          </c:val>
          <c:extLst xmlns:c16r2="http://schemas.microsoft.com/office/drawing/2015/06/chart">
            <c:ext xmlns:c16="http://schemas.microsoft.com/office/drawing/2014/chart" uri="{C3380CC4-5D6E-409C-BE32-E72D297353CC}">
              <c16:uniqueId val="{00000004-FAE3-4D7E-8D1D-D6A1B2648D16}"/>
            </c:ext>
          </c:extLst>
        </c:ser>
        <c:dLbls>
          <c:showLegendKey val="0"/>
          <c:showVal val="0"/>
          <c:showCatName val="0"/>
          <c:showSerName val="0"/>
          <c:showPercent val="0"/>
          <c:showBubbleSize val="0"/>
        </c:dLbls>
        <c:gapWidth val="150"/>
        <c:shape val="box"/>
        <c:axId val="100327424"/>
        <c:axId val="100328960"/>
        <c:axId val="0"/>
      </c:bar3DChart>
      <c:catAx>
        <c:axId val="100327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328960"/>
        <c:crosses val="autoZero"/>
        <c:auto val="1"/>
        <c:lblAlgn val="ctr"/>
        <c:lblOffset val="100"/>
        <c:noMultiLvlLbl val="0"/>
      </c:catAx>
      <c:valAx>
        <c:axId val="100328960"/>
        <c:scaling>
          <c:orientation val="minMax"/>
        </c:scaling>
        <c:delete val="1"/>
        <c:axPos val="l"/>
        <c:numFmt formatCode="0%" sourceLinked="1"/>
        <c:majorTickMark val="out"/>
        <c:minorTickMark val="none"/>
        <c:tickLblPos val="none"/>
        <c:crossAx val="10032742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49E-48FC-B316-A377C347C22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49E-48FC-B316-A377C347C22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49E-48FC-B316-A377C347C22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49E-48FC-B316-A377C347C22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Admon!$H$5:$K$5</c:f>
              <c:numCache>
                <c:formatCode>0%</c:formatCode>
                <c:ptCount val="4"/>
                <c:pt idx="0">
                  <c:v>0.125</c:v>
                </c:pt>
                <c:pt idx="1">
                  <c:v>0.5</c:v>
                </c:pt>
                <c:pt idx="2">
                  <c:v>0.25</c:v>
                </c:pt>
                <c:pt idx="3">
                  <c:v>0.125</c:v>
                </c:pt>
              </c:numCache>
            </c:numRef>
          </c:val>
          <c:extLst xmlns:c16r2="http://schemas.microsoft.com/office/drawing/2015/06/chart">
            <c:ext xmlns:c16="http://schemas.microsoft.com/office/drawing/2014/chart" uri="{C3380CC4-5D6E-409C-BE32-E72D297353CC}">
              <c16:uniqueId val="{00000004-C49E-48FC-B316-A377C347C224}"/>
            </c:ext>
          </c:extLst>
        </c:ser>
        <c:dLbls>
          <c:showLegendKey val="0"/>
          <c:showVal val="0"/>
          <c:showCatName val="0"/>
          <c:showSerName val="0"/>
          <c:showPercent val="0"/>
          <c:showBubbleSize val="0"/>
        </c:dLbls>
        <c:gapWidth val="150"/>
        <c:shape val="box"/>
        <c:axId val="100099968"/>
        <c:axId val="100101504"/>
        <c:axId val="0"/>
      </c:bar3DChart>
      <c:catAx>
        <c:axId val="100099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101504"/>
        <c:crosses val="autoZero"/>
        <c:auto val="1"/>
        <c:lblAlgn val="ctr"/>
        <c:lblOffset val="100"/>
        <c:noMultiLvlLbl val="0"/>
      </c:catAx>
      <c:valAx>
        <c:axId val="100101504"/>
        <c:scaling>
          <c:orientation val="minMax"/>
        </c:scaling>
        <c:delete val="1"/>
        <c:axPos val="l"/>
        <c:numFmt formatCode="0%" sourceLinked="1"/>
        <c:majorTickMark val="out"/>
        <c:minorTickMark val="none"/>
        <c:tickLblPos val="none"/>
        <c:crossAx val="100099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FE8-42E6-A684-FCFAAFE6C91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FE8-42E6-A684-FCFAAFE6C91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FE8-42E6-A684-FCFAAFE6C9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FE8-42E6-A684-FCFAAFE6C9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CFE8-42E6-A684-FCFAAFE6C911}"/>
            </c:ext>
          </c:extLst>
        </c:ser>
        <c:dLbls>
          <c:showLegendKey val="0"/>
          <c:showVal val="0"/>
          <c:showCatName val="0"/>
          <c:showSerName val="0"/>
          <c:showPercent val="0"/>
          <c:showBubbleSize val="0"/>
        </c:dLbls>
        <c:gapWidth val="150"/>
        <c:shape val="box"/>
        <c:axId val="100171776"/>
        <c:axId val="100173312"/>
        <c:axId val="0"/>
      </c:bar3DChart>
      <c:catAx>
        <c:axId val="100171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173312"/>
        <c:crosses val="autoZero"/>
        <c:auto val="1"/>
        <c:lblAlgn val="ctr"/>
        <c:lblOffset val="100"/>
        <c:noMultiLvlLbl val="0"/>
      </c:catAx>
      <c:valAx>
        <c:axId val="100173312"/>
        <c:scaling>
          <c:orientation val="minMax"/>
        </c:scaling>
        <c:delete val="1"/>
        <c:axPos val="l"/>
        <c:numFmt formatCode="0%" sourceLinked="1"/>
        <c:majorTickMark val="out"/>
        <c:minorTickMark val="none"/>
        <c:tickLblPos val="none"/>
        <c:crossAx val="100171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CD1-4184-8231-BE1B2666C3F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CD1-4184-8231-BE1B2666C3F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CD1-4184-8231-BE1B2666C3F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CD1-4184-8231-BE1B2666C3F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Admon!$C$6:$F$6</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FCD1-4184-8231-BE1B2666C3F3}"/>
            </c:ext>
          </c:extLst>
        </c:ser>
        <c:dLbls>
          <c:showLegendKey val="0"/>
          <c:showVal val="0"/>
          <c:showCatName val="0"/>
          <c:showSerName val="0"/>
          <c:showPercent val="0"/>
          <c:showBubbleSize val="0"/>
        </c:dLbls>
        <c:gapWidth val="150"/>
        <c:shape val="box"/>
        <c:axId val="100206464"/>
        <c:axId val="100208000"/>
        <c:axId val="0"/>
      </c:bar3DChart>
      <c:catAx>
        <c:axId val="100206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208000"/>
        <c:crosses val="autoZero"/>
        <c:auto val="1"/>
        <c:lblAlgn val="ctr"/>
        <c:lblOffset val="100"/>
        <c:noMultiLvlLbl val="0"/>
      </c:catAx>
      <c:valAx>
        <c:axId val="100208000"/>
        <c:scaling>
          <c:orientation val="minMax"/>
        </c:scaling>
        <c:delete val="1"/>
        <c:axPos val="l"/>
        <c:numFmt formatCode="0%" sourceLinked="1"/>
        <c:majorTickMark val="out"/>
        <c:minorTickMark val="none"/>
        <c:tickLblPos val="none"/>
        <c:crossAx val="100206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7ED-4061-9AE5-6342310CD9AA}"/>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7ED-4061-9AE5-6342310CD9AA}"/>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7ED-4061-9AE5-6342310CD9AA}"/>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7ED-4061-9AE5-6342310CD9A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Admon!$H$6:$K$6</c:f>
              <c:numCache>
                <c:formatCode>0%</c:formatCode>
                <c:ptCount val="4"/>
                <c:pt idx="0">
                  <c:v>0</c:v>
                </c:pt>
                <c:pt idx="1">
                  <c:v>0.5</c:v>
                </c:pt>
                <c:pt idx="2">
                  <c:v>0.5</c:v>
                </c:pt>
                <c:pt idx="3">
                  <c:v>0.5</c:v>
                </c:pt>
              </c:numCache>
            </c:numRef>
          </c:val>
          <c:extLst xmlns:c16r2="http://schemas.microsoft.com/office/drawing/2015/06/chart">
            <c:ext xmlns:c16="http://schemas.microsoft.com/office/drawing/2014/chart" uri="{C3380CC4-5D6E-409C-BE32-E72D297353CC}">
              <c16:uniqueId val="{00000004-57ED-4061-9AE5-6342310CD9AA}"/>
            </c:ext>
          </c:extLst>
        </c:ser>
        <c:dLbls>
          <c:showLegendKey val="0"/>
          <c:showVal val="0"/>
          <c:showCatName val="0"/>
          <c:showSerName val="0"/>
          <c:showPercent val="0"/>
          <c:showBubbleSize val="0"/>
        </c:dLbls>
        <c:gapWidth val="150"/>
        <c:shape val="box"/>
        <c:axId val="100241408"/>
        <c:axId val="100242944"/>
        <c:axId val="0"/>
      </c:bar3DChart>
      <c:catAx>
        <c:axId val="100241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242944"/>
        <c:crosses val="autoZero"/>
        <c:auto val="1"/>
        <c:lblAlgn val="ctr"/>
        <c:lblOffset val="100"/>
        <c:noMultiLvlLbl val="0"/>
      </c:catAx>
      <c:valAx>
        <c:axId val="100242944"/>
        <c:scaling>
          <c:orientation val="minMax"/>
        </c:scaling>
        <c:delete val="1"/>
        <c:axPos val="l"/>
        <c:numFmt formatCode="0%" sourceLinked="1"/>
        <c:majorTickMark val="out"/>
        <c:minorTickMark val="none"/>
        <c:tickLblPos val="none"/>
        <c:crossAx val="100241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5F3-4A09-AB3C-C84D5D010C8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5F3-4A09-AB3C-C84D5D010C8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5F3-4A09-AB3C-C84D5D010C8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5F3-4A09-AB3C-C84D5D010C8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85F3-4A09-AB3C-C84D5D010C8E}"/>
            </c:ext>
          </c:extLst>
        </c:ser>
        <c:dLbls>
          <c:showLegendKey val="0"/>
          <c:showVal val="0"/>
          <c:showCatName val="0"/>
          <c:showSerName val="0"/>
          <c:showPercent val="0"/>
          <c:showBubbleSize val="0"/>
        </c:dLbls>
        <c:gapWidth val="150"/>
        <c:shape val="box"/>
        <c:axId val="100685696"/>
        <c:axId val="100687232"/>
        <c:axId val="0"/>
      </c:bar3DChart>
      <c:catAx>
        <c:axId val="100685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687232"/>
        <c:crosses val="autoZero"/>
        <c:auto val="1"/>
        <c:lblAlgn val="ctr"/>
        <c:lblOffset val="100"/>
        <c:noMultiLvlLbl val="0"/>
      </c:catAx>
      <c:valAx>
        <c:axId val="100687232"/>
        <c:scaling>
          <c:orientation val="minMax"/>
        </c:scaling>
        <c:delete val="1"/>
        <c:axPos val="l"/>
        <c:numFmt formatCode="0%" sourceLinked="1"/>
        <c:majorTickMark val="out"/>
        <c:minorTickMark val="none"/>
        <c:tickLblPos val="none"/>
        <c:crossAx val="1006856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DD-4F2E-BBD1-D4E4404C0902}"/>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DD-4F2E-BBD1-D4E4404C0902}"/>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DD-4F2E-BBD1-D4E4404C0902}"/>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DD-4F2E-BBD1-D4E4404C090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DD-4F2E-BBD1-D4E4404C0902}"/>
            </c:ext>
          </c:extLst>
        </c:ser>
        <c:dLbls>
          <c:showLegendKey val="0"/>
          <c:showVal val="0"/>
          <c:showCatName val="0"/>
          <c:showSerName val="0"/>
          <c:showPercent val="0"/>
          <c:showBubbleSize val="0"/>
        </c:dLbls>
        <c:gapWidth val="150"/>
        <c:shape val="box"/>
        <c:axId val="89338624"/>
        <c:axId val="89340160"/>
        <c:axId val="0"/>
      </c:bar3DChart>
      <c:catAx>
        <c:axId val="8933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340160"/>
        <c:crosses val="autoZero"/>
        <c:auto val="1"/>
        <c:lblAlgn val="ctr"/>
        <c:lblOffset val="100"/>
        <c:noMultiLvlLbl val="0"/>
      </c:catAx>
      <c:valAx>
        <c:axId val="89340160"/>
        <c:scaling>
          <c:orientation val="minMax"/>
        </c:scaling>
        <c:delete val="1"/>
        <c:axPos val="l"/>
        <c:numFmt formatCode="0%" sourceLinked="1"/>
        <c:majorTickMark val="out"/>
        <c:minorTickMark val="none"/>
        <c:tickLblPos val="none"/>
        <c:crossAx val="893386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Admon!$C$4:$F$4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2-ECAD-4B65-A853-6F90ED147CA4}"/>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Admon!$H$4:$K$4</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ECAD-4B65-A853-6F90ED147CA4}"/>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CAD-4B65-A853-6F90ED147CA4}"/>
            </c:ext>
          </c:extLst>
        </c:ser>
        <c:ser>
          <c:idx val="3"/>
          <c:order val="3"/>
          <c:tx>
            <c:v>AÑO 4</c:v>
          </c:tx>
          <c:marker>
            <c:symbol val="none"/>
          </c:marker>
          <c:dLbls>
            <c:dLbl>
              <c:idx val="0"/>
              <c:layout>
                <c:manualLayout>
                  <c:x val="-2.859171151730016E-2"/>
                  <c:y val="-8.95622990601340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CAD-4B65-A853-6F90ED147CA4}"/>
                </c:ext>
                <c:ext xmlns:c15="http://schemas.microsoft.com/office/drawing/2012/chart" uri="{CE6537A1-D6FC-4f65-9D91-7224C49458BB}"/>
              </c:extLst>
            </c:dLbl>
            <c:dLbl>
              <c:idx val="1"/>
              <c:layout>
                <c:manualLayout>
                  <c:x val="-3.8455682436106552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CAD-4B65-A853-6F90ED147CA4}"/>
                </c:ext>
                <c:ext xmlns:c15="http://schemas.microsoft.com/office/drawing/2012/chart" uri="{CE6537A1-D6FC-4f65-9D91-7224C49458BB}"/>
              </c:extLst>
            </c:dLbl>
            <c:dLbl>
              <c:idx val="3"/>
              <c:layout>
                <c:manualLayout>
                  <c:x val="-2.42415211964736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CAD-4B65-A853-6F90ED147CA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0-ECAD-4B65-A853-6F90ED147CA4}"/>
            </c:ext>
          </c:extLst>
        </c:ser>
        <c:dLbls>
          <c:showLegendKey val="0"/>
          <c:showVal val="0"/>
          <c:showCatName val="0"/>
          <c:showSerName val="0"/>
          <c:showPercent val="0"/>
          <c:showBubbleSize val="0"/>
        </c:dLbls>
        <c:marker val="1"/>
        <c:smooth val="0"/>
        <c:axId val="100768768"/>
        <c:axId val="100406016"/>
      </c:lineChart>
      <c:catAx>
        <c:axId val="1007687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0406016"/>
        <c:crosses val="autoZero"/>
        <c:auto val="1"/>
        <c:lblAlgn val="ctr"/>
        <c:lblOffset val="100"/>
        <c:noMultiLvlLbl val="0"/>
      </c:catAx>
      <c:valAx>
        <c:axId val="100406016"/>
        <c:scaling>
          <c:orientation val="minMax"/>
        </c:scaling>
        <c:delete val="1"/>
        <c:axPos val="l"/>
        <c:numFmt formatCode="0%" sourceLinked="1"/>
        <c:majorTickMark val="out"/>
        <c:minorTickMark val="none"/>
        <c:tickLblPos val="none"/>
        <c:crossAx val="1007687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56" l="0.70000000000000051" r="0.70000000000000051" t="0.75000000000000056" header="0.30000000000000027" footer="0.30000000000000027"/>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063-4614-A861-9C327FEEDBA5}"/>
                </c:ext>
                <c:ext xmlns:c15="http://schemas.microsoft.com/office/drawing/2012/chart" uri="{CE6537A1-D6FC-4f65-9D91-7224C49458BB}"/>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Admon!$C$5:$F$5</c:f>
              <c:numCache>
                <c:formatCode>0%</c:formatCode>
                <c:ptCount val="4"/>
                <c:pt idx="0">
                  <c:v>0.2857142857142857</c:v>
                </c:pt>
                <c:pt idx="1">
                  <c:v>0.42857142857142855</c:v>
                </c:pt>
                <c:pt idx="2">
                  <c:v>0.2857142857142857</c:v>
                </c:pt>
                <c:pt idx="3">
                  <c:v>0</c:v>
                </c:pt>
              </c:numCache>
            </c:numRef>
          </c:val>
          <c:smooth val="0"/>
          <c:extLst xmlns:c16r2="http://schemas.microsoft.com/office/drawing/2015/06/chart">
            <c:ext xmlns:c16="http://schemas.microsoft.com/office/drawing/2014/chart" uri="{C3380CC4-5D6E-409C-BE32-E72D297353CC}">
              <c16:uniqueId val="{00000002-C063-4614-A861-9C327FEEDBA5}"/>
            </c:ext>
          </c:extLst>
        </c:ser>
        <c:ser>
          <c:idx val="0"/>
          <c:order val="1"/>
          <c:tx>
            <c:strRef>
              <c:f>Admon!$H$2</c:f>
              <c:strCache>
                <c:ptCount val="1"/>
                <c:pt idx="0">
                  <c:v>AÑO 2020</c:v>
                </c:pt>
              </c:strCache>
            </c:strRef>
          </c:tx>
          <c:spPr>
            <a:ln w="63500"/>
          </c:spPr>
          <c:marker>
            <c:symbol val="none"/>
          </c:marker>
          <c:dLbls>
            <c:dLbl>
              <c:idx val="0"/>
              <c:layout>
                <c:manualLayout>
                  <c:x val="-6.758333333333344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063-4614-A861-9C327FEEDBA5}"/>
                </c:ext>
                <c:ext xmlns:c15="http://schemas.microsoft.com/office/drawing/2012/chart" uri="{CE6537A1-D6FC-4f65-9D91-7224C49458BB}"/>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063-4614-A861-9C327FEEDBA5}"/>
                </c:ext>
                <c:ext xmlns:c15="http://schemas.microsoft.com/office/drawing/2012/chart" uri="{CE6537A1-D6FC-4f65-9D91-7224C49458BB}"/>
              </c:extLst>
            </c:dLbl>
            <c:dLbl>
              <c:idx val="2"/>
              <c:layout>
                <c:manualLayout>
                  <c:x val="-6.2027777777777779E-2"/>
                  <c:y val="-6.930692709093197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063-4614-A861-9C327FEEDBA5}"/>
                </c:ext>
                <c:ext xmlns:c15="http://schemas.microsoft.com/office/drawing/2012/chart" uri="{CE6537A1-D6FC-4f65-9D91-7224C49458BB}"/>
              </c:extLst>
            </c:dLbl>
            <c:dLbl>
              <c:idx val="3"/>
              <c:layout>
                <c:manualLayout>
                  <c:x val="-3.9759210547729261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Admon!$H$5:$K$5</c:f>
              <c:numCache>
                <c:formatCode>0%</c:formatCode>
                <c:ptCount val="4"/>
                <c:pt idx="0">
                  <c:v>0.125</c:v>
                </c:pt>
                <c:pt idx="1">
                  <c:v>0.5</c:v>
                </c:pt>
                <c:pt idx="2">
                  <c:v>0.25</c:v>
                </c:pt>
                <c:pt idx="3">
                  <c:v>0.125</c:v>
                </c:pt>
              </c:numCache>
            </c:numRef>
          </c:val>
          <c:smooth val="0"/>
          <c:extLst xmlns:c16r2="http://schemas.microsoft.com/office/drawing/2015/06/chart">
            <c:ext xmlns:c16="http://schemas.microsoft.com/office/drawing/2014/chart" uri="{C3380CC4-5D6E-409C-BE32-E72D297353CC}">
              <c16:uniqueId val="{00000007-C063-4614-A861-9C327FEEDBA5}"/>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063-4614-A861-9C327FEEDBA5}"/>
                </c:ext>
                <c:ext xmlns:c15="http://schemas.microsoft.com/office/drawing/2012/chart" uri="{CE6537A1-D6FC-4f65-9D91-7224C49458BB}"/>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C063-4614-A861-9C327FEEDBA5}"/>
                </c:ext>
                <c:ext xmlns:c15="http://schemas.microsoft.com/office/drawing/2012/chart" uri="{CE6537A1-D6FC-4f65-9D91-7224C49458BB}"/>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C063-4614-A861-9C327FEEDBA5}"/>
                </c:ext>
                <c:ext xmlns:c15="http://schemas.microsoft.com/office/drawing/2012/chart" uri="{CE6537A1-D6FC-4f65-9D91-7224C49458BB}"/>
              </c:extLst>
            </c:dLbl>
            <c:dLbl>
              <c:idx val="3"/>
              <c:layout>
                <c:manualLayout>
                  <c:x val="-3.9759210547729261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063-4614-A861-9C327FEEDBA5}"/>
            </c:ext>
          </c:extLst>
        </c:ser>
        <c:ser>
          <c:idx val="3"/>
          <c:order val="3"/>
          <c:tx>
            <c:v>AÑO 4</c:v>
          </c:tx>
          <c:marker>
            <c:symbol val="none"/>
          </c:marker>
          <c:dLbls>
            <c:dLbl>
              <c:idx val="0"/>
              <c:layout>
                <c:manualLayout>
                  <c:x val="-4.4219684611201786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63-4614-A861-9C327FEEDBA5}"/>
                </c:ext>
                <c:ext xmlns:c15="http://schemas.microsoft.com/office/drawing/2012/chart" uri="{CE6537A1-D6FC-4f65-9D91-7224C49458BB}"/>
              </c:extLst>
            </c:dLbl>
            <c:dLbl>
              <c:idx val="1"/>
              <c:layout>
                <c:manualLayout>
                  <c:x val="-4.6394779771615012E-2"/>
                  <c:y val="-5.99472928586834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63-4614-A861-9C327FEEDBA5}"/>
                </c:ext>
                <c:ext xmlns:c15="http://schemas.microsoft.com/office/drawing/2012/chart" uri="{CE6537A1-D6FC-4f65-9D91-7224C49458BB}"/>
              </c:extLst>
            </c:dLbl>
            <c:dLbl>
              <c:idx val="2"/>
              <c:layout>
                <c:manualLayout>
                  <c:x val="-4.4219684611201786E-2"/>
                  <c:y val="-7.3781283518379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63-4614-A861-9C327FEEDBA5}"/>
                </c:ext>
                <c:ext xmlns:c15="http://schemas.microsoft.com/office/drawing/2012/chart" uri="{CE6537A1-D6FC-4f65-9D91-7224C49458BB}"/>
              </c:extLst>
            </c:dLbl>
            <c:dLbl>
              <c:idx val="3"/>
              <c:layout>
                <c:manualLayout>
                  <c:x val="-4.2044589450788483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63-4614-A861-9C327FEEDBA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63-4614-A861-9C327FEEDBA5}"/>
            </c:ext>
          </c:extLst>
        </c:ser>
        <c:dLbls>
          <c:showLegendKey val="0"/>
          <c:showVal val="0"/>
          <c:showCatName val="0"/>
          <c:showSerName val="0"/>
          <c:showPercent val="0"/>
          <c:showBubbleSize val="0"/>
        </c:dLbls>
        <c:marker val="1"/>
        <c:smooth val="0"/>
        <c:axId val="100488704"/>
        <c:axId val="100490240"/>
      </c:lineChart>
      <c:catAx>
        <c:axId val="100488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0490240"/>
        <c:crosses val="autoZero"/>
        <c:auto val="1"/>
        <c:lblAlgn val="ctr"/>
        <c:lblOffset val="100"/>
        <c:noMultiLvlLbl val="0"/>
      </c:catAx>
      <c:valAx>
        <c:axId val="100490240"/>
        <c:scaling>
          <c:orientation val="minMax"/>
        </c:scaling>
        <c:delete val="1"/>
        <c:axPos val="l"/>
        <c:numFmt formatCode="0%" sourceLinked="1"/>
        <c:majorTickMark val="out"/>
        <c:minorTickMark val="none"/>
        <c:tickLblPos val="none"/>
        <c:crossAx val="10048870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2-0EB6-4E12-8824-992D2B6D35E5}"/>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0.5</c:v>
                </c:pt>
              </c:numCache>
            </c:numRef>
          </c:val>
          <c:smooth val="0"/>
          <c:extLst xmlns:c16r2="http://schemas.microsoft.com/office/drawing/2015/06/chart">
            <c:ext xmlns:c16="http://schemas.microsoft.com/office/drawing/2014/chart" uri="{C3380CC4-5D6E-409C-BE32-E72D297353CC}">
              <c16:uniqueId val="{00000007-0EB6-4E12-8824-992D2B6D35E5}"/>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0EB6-4E12-8824-992D2B6D35E5}"/>
            </c:ext>
          </c:extLst>
        </c:ser>
        <c:ser>
          <c:idx val="3"/>
          <c:order val="3"/>
          <c:tx>
            <c:v>AÑO 4</c:v>
          </c:tx>
          <c:marker>
            <c:symbol val="none"/>
          </c:marker>
          <c:dLbls>
            <c:dLbl>
              <c:idx val="0"/>
              <c:layout>
                <c:manualLayout>
                  <c:x val="-4.8569874932028315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0EB6-4E12-8824-992D2B6D35E5}"/>
                </c:ext>
                <c:ext xmlns:c15="http://schemas.microsoft.com/office/drawing/2012/chart" uri="{CE6537A1-D6FC-4f65-9D91-7224C49458BB}"/>
              </c:extLst>
            </c:dLbl>
            <c:dLbl>
              <c:idx val="1"/>
              <c:layout>
                <c:manualLayout>
                  <c:x val="-3.5519303969548666E-2"/>
                  <c:y val="-5.18518573506039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0EB6-4E12-8824-992D2B6D35E5}"/>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F-0EB6-4E12-8824-992D2B6D35E5}"/>
            </c:ext>
          </c:extLst>
        </c:ser>
        <c:dLbls>
          <c:showLegendKey val="0"/>
          <c:showVal val="0"/>
          <c:showCatName val="0"/>
          <c:showSerName val="0"/>
          <c:showPercent val="0"/>
          <c:showBubbleSize val="0"/>
        </c:dLbls>
        <c:marker val="1"/>
        <c:smooth val="0"/>
        <c:axId val="100583680"/>
        <c:axId val="100593664"/>
      </c:lineChart>
      <c:catAx>
        <c:axId val="100583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0593664"/>
        <c:crosses val="autoZero"/>
        <c:auto val="1"/>
        <c:lblAlgn val="ctr"/>
        <c:lblOffset val="100"/>
        <c:noMultiLvlLbl val="0"/>
      </c:catAx>
      <c:valAx>
        <c:axId val="100593664"/>
        <c:scaling>
          <c:orientation val="minMax"/>
        </c:scaling>
        <c:delete val="1"/>
        <c:axPos val="l"/>
        <c:numFmt formatCode="0%" sourceLinked="1"/>
        <c:majorTickMark val="out"/>
        <c:minorTickMark val="none"/>
        <c:tickLblPos val="none"/>
        <c:crossAx val="1005836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C004-4EFC-9409-95E2F34CF40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C004-4EFC-9409-95E2F34CF40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C004-4EFC-9409-95E2F34CF40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C004-4EFC-9409-95E2F34CF4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Admon!$C$7:$F$7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C004-4EFC-9409-95E2F34CF40E}"/>
            </c:ext>
          </c:extLst>
        </c:ser>
        <c:dLbls>
          <c:showLegendKey val="0"/>
          <c:showVal val="0"/>
          <c:showCatName val="0"/>
          <c:showSerName val="0"/>
          <c:showPercent val="0"/>
          <c:showBubbleSize val="0"/>
        </c:dLbls>
        <c:gapWidth val="150"/>
        <c:shape val="box"/>
        <c:axId val="100631296"/>
        <c:axId val="100632832"/>
        <c:axId val="0"/>
      </c:bar3DChart>
      <c:catAx>
        <c:axId val="1006312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632832"/>
        <c:crosses val="autoZero"/>
        <c:auto val="1"/>
        <c:lblAlgn val="ctr"/>
        <c:lblOffset val="100"/>
        <c:noMultiLvlLbl val="0"/>
      </c:catAx>
      <c:valAx>
        <c:axId val="100632832"/>
        <c:scaling>
          <c:orientation val="minMax"/>
        </c:scaling>
        <c:delete val="1"/>
        <c:axPos val="l"/>
        <c:numFmt formatCode="0%" sourceLinked="1"/>
        <c:majorTickMark val="out"/>
        <c:minorTickMark val="none"/>
        <c:tickLblPos val="none"/>
        <c:crossAx val="1006312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9B1-4F73-9F49-A67C506C286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9B1-4F73-9F49-A67C506C286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9B1-4F73-9F49-A67C506C286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9B1-4F73-9F49-A67C506C28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E9B1-4F73-9F49-A67C506C2864}"/>
            </c:ext>
          </c:extLst>
        </c:ser>
        <c:dLbls>
          <c:showLegendKey val="0"/>
          <c:showVal val="0"/>
          <c:showCatName val="0"/>
          <c:showSerName val="0"/>
          <c:showPercent val="0"/>
          <c:showBubbleSize val="0"/>
        </c:dLbls>
        <c:gapWidth val="150"/>
        <c:shape val="box"/>
        <c:axId val="100661888"/>
        <c:axId val="100807040"/>
        <c:axId val="0"/>
      </c:bar3DChart>
      <c:catAx>
        <c:axId val="100661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807040"/>
        <c:crosses val="autoZero"/>
        <c:auto val="1"/>
        <c:lblAlgn val="ctr"/>
        <c:lblOffset val="100"/>
        <c:noMultiLvlLbl val="0"/>
      </c:catAx>
      <c:valAx>
        <c:axId val="100807040"/>
        <c:scaling>
          <c:orientation val="minMax"/>
        </c:scaling>
        <c:delete val="1"/>
        <c:axPos val="l"/>
        <c:numFmt formatCode="0%" sourceLinked="1"/>
        <c:majorTickMark val="out"/>
        <c:minorTickMark val="none"/>
        <c:tickLblPos val="none"/>
        <c:crossAx val="100661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0E1-4B04-8BD0-BF0FB77E35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0E1-4B04-8BD0-BF0FB77E35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0E1-4B04-8BD0-BF0FB77E35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0E1-4B04-8BD0-BF0FB77E35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Admon!$H$7:$K$7</c:f>
              <c:numCache>
                <c:formatCode>0%</c:formatCode>
                <c:ptCount val="4"/>
                <c:pt idx="0">
                  <c:v>0.2</c:v>
                </c:pt>
                <c:pt idx="1">
                  <c:v>0.3</c:v>
                </c:pt>
                <c:pt idx="2">
                  <c:v>0.4</c:v>
                </c:pt>
                <c:pt idx="3">
                  <c:v>0.1</c:v>
                </c:pt>
              </c:numCache>
            </c:numRef>
          </c:val>
          <c:extLst xmlns:c16r2="http://schemas.microsoft.com/office/drawing/2015/06/chart">
            <c:ext xmlns:c16="http://schemas.microsoft.com/office/drawing/2014/chart" uri="{C3380CC4-5D6E-409C-BE32-E72D297353CC}">
              <c16:uniqueId val="{00000004-B0E1-4B04-8BD0-BF0FB77E35FE}"/>
            </c:ext>
          </c:extLst>
        </c:ser>
        <c:dLbls>
          <c:showLegendKey val="0"/>
          <c:showVal val="0"/>
          <c:showCatName val="0"/>
          <c:showSerName val="0"/>
          <c:showPercent val="0"/>
          <c:showBubbleSize val="0"/>
        </c:dLbls>
        <c:gapWidth val="150"/>
        <c:shape val="box"/>
        <c:axId val="100840192"/>
        <c:axId val="100841728"/>
        <c:axId val="0"/>
      </c:bar3DChart>
      <c:catAx>
        <c:axId val="100840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0841728"/>
        <c:crosses val="autoZero"/>
        <c:auto val="1"/>
        <c:lblAlgn val="ctr"/>
        <c:lblOffset val="100"/>
        <c:noMultiLvlLbl val="0"/>
      </c:catAx>
      <c:valAx>
        <c:axId val="100841728"/>
        <c:scaling>
          <c:orientation val="minMax"/>
        </c:scaling>
        <c:delete val="1"/>
        <c:axPos val="l"/>
        <c:numFmt formatCode="0%" sourceLinked="1"/>
        <c:majorTickMark val="out"/>
        <c:minorTickMark val="none"/>
        <c:tickLblPos val="none"/>
        <c:crossAx val="100840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Admon!$I$5</c:f>
              <c:numCache>
                <c:formatCode>0%</c:formatCode>
                <c:ptCount val="1"/>
                <c:pt idx="0">
                  <c:v>0.5</c:v>
                </c:pt>
              </c:numCache>
            </c:numRef>
          </c:val>
          <c:smooth val="0"/>
          <c:extLst xmlns:c16r2="http://schemas.microsoft.com/office/drawing/2015/06/chart">
            <c:ext xmlns:c16="http://schemas.microsoft.com/office/drawing/2014/chart" uri="{C3380CC4-5D6E-409C-BE32-E72D297353CC}">
              <c16:uniqueId val="{00000002-C622-4B20-AAB3-656C4D747903}"/>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Admon!$H$7:$K$7</c:f>
              <c:numCache>
                <c:formatCode>0%</c:formatCode>
                <c:ptCount val="4"/>
                <c:pt idx="0">
                  <c:v>0.2</c:v>
                </c:pt>
                <c:pt idx="1">
                  <c:v>0.3</c:v>
                </c:pt>
                <c:pt idx="2">
                  <c:v>0.4</c:v>
                </c:pt>
                <c:pt idx="3">
                  <c:v>0.1</c:v>
                </c:pt>
              </c:numCache>
            </c:numRef>
          </c:val>
          <c:smooth val="0"/>
          <c:extLst xmlns:c16r2="http://schemas.microsoft.com/office/drawing/2015/06/chart">
            <c:ext xmlns:c16="http://schemas.microsoft.com/office/drawing/2014/chart" uri="{C3380CC4-5D6E-409C-BE32-E72D297353CC}">
              <c16:uniqueId val="{00000007-C622-4B20-AAB3-656C4D747903}"/>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622-4B20-AAB3-656C4D747903}"/>
            </c:ext>
          </c:extLst>
        </c:ser>
        <c:ser>
          <c:idx val="3"/>
          <c:order val="3"/>
          <c:tx>
            <c:v>AÑO 2014</c:v>
          </c:tx>
          <c:marker>
            <c:symbol val="none"/>
          </c:marker>
          <c:dLbls>
            <c:dLbl>
              <c:idx val="0"/>
              <c:layout>
                <c:manualLayout>
                  <c:x val="-4.4219684611201786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622-4B20-AAB3-656C4D747903}"/>
                </c:ext>
                <c:ext xmlns:c15="http://schemas.microsoft.com/office/drawing/2012/chart" uri="{CE6537A1-D6FC-4f65-9D91-7224C49458BB}"/>
              </c:extLst>
            </c:dLbl>
            <c:dLbl>
              <c:idx val="1"/>
              <c:layout>
                <c:manualLayout>
                  <c:x val="-9.4181620445894527E-3"/>
                  <c:y val="-6.11867411185647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622-4B20-AAB3-656C4D747903}"/>
                </c:ext>
                <c:ext xmlns:c15="http://schemas.microsoft.com/office/drawing/2012/chart" uri="{CE6537A1-D6FC-4f65-9D91-7224C49458BB}"/>
              </c:extLst>
            </c:dLbl>
            <c:dLbl>
              <c:idx val="2"/>
              <c:layout>
                <c:manualLayout>
                  <c:x val="-4.1925044850633503E-2"/>
                  <c:y val="-9.413344787471503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22-4B20-AAB3-656C4D747903}"/>
                </c:ext>
                <c:ext xmlns:c15="http://schemas.microsoft.com/office/drawing/2012/chart" uri="{CE6537A1-D6FC-4f65-9D91-7224C49458BB}"/>
              </c:extLst>
            </c:dLbl>
            <c:dLbl>
              <c:idx val="3"/>
              <c:layout>
                <c:manualLayout>
                  <c:x val="-3.3344208809135398E-2"/>
                  <c:y val="-8.942677548097929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22-4B20-AAB3-656C4D747903}"/>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622-4B20-AAB3-656C4D747903}"/>
            </c:ext>
          </c:extLst>
        </c:ser>
        <c:dLbls>
          <c:showLegendKey val="0"/>
          <c:showVal val="0"/>
          <c:showCatName val="0"/>
          <c:showSerName val="0"/>
          <c:showPercent val="0"/>
          <c:showBubbleSize val="0"/>
        </c:dLbls>
        <c:marker val="1"/>
        <c:smooth val="0"/>
        <c:axId val="101268096"/>
        <c:axId val="101294464"/>
      </c:lineChart>
      <c:catAx>
        <c:axId val="101268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1294464"/>
        <c:crosses val="autoZero"/>
        <c:auto val="1"/>
        <c:lblAlgn val="ctr"/>
        <c:lblOffset val="100"/>
        <c:noMultiLvlLbl val="0"/>
      </c:catAx>
      <c:valAx>
        <c:axId val="101294464"/>
        <c:scaling>
          <c:orientation val="minMax"/>
        </c:scaling>
        <c:delete val="1"/>
        <c:axPos val="l"/>
        <c:numFmt formatCode="0%" sourceLinked="1"/>
        <c:majorTickMark val="out"/>
        <c:minorTickMark val="none"/>
        <c:tickLblPos val="none"/>
        <c:crossAx val="10126809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52A2-4E78-AB7C-DF810DFF06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52A2-4E78-AB7C-DF810DFF06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52A2-4E78-AB7C-DF810DFF06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52A2-4E78-AB7C-DF810DFF06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Admon!$C$8:$F$8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52A2-4E78-AB7C-DF810DFF065B}"/>
            </c:ext>
          </c:extLst>
        </c:ser>
        <c:dLbls>
          <c:showLegendKey val="0"/>
          <c:showVal val="0"/>
          <c:showCatName val="0"/>
          <c:showSerName val="0"/>
          <c:showPercent val="0"/>
          <c:showBubbleSize val="0"/>
        </c:dLbls>
        <c:gapWidth val="150"/>
        <c:shape val="box"/>
        <c:axId val="101311616"/>
        <c:axId val="101313152"/>
        <c:axId val="0"/>
      </c:bar3DChart>
      <c:catAx>
        <c:axId val="10131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1313152"/>
        <c:crosses val="autoZero"/>
        <c:auto val="1"/>
        <c:lblAlgn val="ctr"/>
        <c:lblOffset val="100"/>
        <c:noMultiLvlLbl val="0"/>
      </c:catAx>
      <c:valAx>
        <c:axId val="101313152"/>
        <c:scaling>
          <c:orientation val="minMax"/>
        </c:scaling>
        <c:delete val="1"/>
        <c:axPos val="l"/>
        <c:numFmt formatCode="0%" sourceLinked="1"/>
        <c:majorTickMark val="out"/>
        <c:minorTickMark val="none"/>
        <c:tickLblPos val="none"/>
        <c:crossAx val="1013116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BC1-4A68-BC50-573C8AB6546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BC1-4A68-BC50-573C8AB6546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BC1-4A68-BC50-573C8AB6546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BC1-4A68-BC50-573C8AB654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Admon!$H$8:$K$8</c:f>
              <c:numCache>
                <c:formatCode>0%</c:formatCode>
                <c:ptCount val="4"/>
                <c:pt idx="0">
                  <c:v>0</c:v>
                </c:pt>
                <c:pt idx="1">
                  <c:v>0</c:v>
                </c:pt>
                <c:pt idx="2">
                  <c:v>0.5</c:v>
                </c:pt>
                <c:pt idx="3">
                  <c:v>0.5</c:v>
                </c:pt>
              </c:numCache>
            </c:numRef>
          </c:val>
          <c:extLst xmlns:c16r2="http://schemas.microsoft.com/office/drawing/2015/06/chart">
            <c:ext xmlns:c16="http://schemas.microsoft.com/office/drawing/2014/chart" uri="{C3380CC4-5D6E-409C-BE32-E72D297353CC}">
              <c16:uniqueId val="{00000004-4BC1-4A68-BC50-573C8AB65469}"/>
            </c:ext>
          </c:extLst>
        </c:ser>
        <c:dLbls>
          <c:showLegendKey val="0"/>
          <c:showVal val="0"/>
          <c:showCatName val="0"/>
          <c:showSerName val="0"/>
          <c:showPercent val="0"/>
          <c:showBubbleSize val="0"/>
        </c:dLbls>
        <c:gapWidth val="150"/>
        <c:shape val="box"/>
        <c:axId val="101358592"/>
        <c:axId val="101364480"/>
        <c:axId val="0"/>
      </c:bar3DChart>
      <c:catAx>
        <c:axId val="101358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1364480"/>
        <c:crosses val="autoZero"/>
        <c:auto val="1"/>
        <c:lblAlgn val="ctr"/>
        <c:lblOffset val="100"/>
        <c:noMultiLvlLbl val="0"/>
      </c:catAx>
      <c:valAx>
        <c:axId val="101364480"/>
        <c:scaling>
          <c:orientation val="minMax"/>
        </c:scaling>
        <c:delete val="1"/>
        <c:axPos val="l"/>
        <c:numFmt formatCode="0%" sourceLinked="1"/>
        <c:majorTickMark val="out"/>
        <c:minorTickMark val="none"/>
        <c:tickLblPos val="none"/>
        <c:crossAx val="101358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D2FE-41E5-9CFC-E0BEB6F615A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D2FE-41E5-9CFC-E0BEB6F615A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D2FE-41E5-9CFC-E0BEB6F615A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D2FE-41E5-9CFC-E0BEB6F615A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D2FE-41E5-9CFC-E0BEB6F615AD}"/>
            </c:ext>
          </c:extLst>
        </c:ser>
        <c:dLbls>
          <c:showLegendKey val="0"/>
          <c:showVal val="0"/>
          <c:showCatName val="0"/>
          <c:showSerName val="0"/>
          <c:showPercent val="0"/>
          <c:showBubbleSize val="0"/>
        </c:dLbls>
        <c:gapWidth val="150"/>
        <c:shape val="box"/>
        <c:axId val="101463168"/>
        <c:axId val="101464704"/>
        <c:axId val="0"/>
      </c:bar3DChart>
      <c:catAx>
        <c:axId val="101463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1464704"/>
        <c:crosses val="autoZero"/>
        <c:auto val="1"/>
        <c:lblAlgn val="ctr"/>
        <c:lblOffset val="100"/>
        <c:noMultiLvlLbl val="0"/>
      </c:catAx>
      <c:valAx>
        <c:axId val="101464704"/>
        <c:scaling>
          <c:orientation val="minMax"/>
        </c:scaling>
        <c:delete val="1"/>
        <c:axPos val="l"/>
        <c:numFmt formatCode="0%" sourceLinked="1"/>
        <c:majorTickMark val="out"/>
        <c:minorTickMark val="none"/>
        <c:tickLblPos val="none"/>
        <c:crossAx val="101463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 l="0.70000000000000062" r="0.70000000000000062" t="0.750000000000002"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4C7-4B42-A4DD-DB5C5F377F5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4C7-4B42-A4DD-DB5C5F377F5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4C7-4B42-A4DD-DB5C5F377F5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4C7-4B42-A4DD-DB5C5F377F5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Directiva!$C$6:$F$6</c:f>
              <c:numCache>
                <c:formatCode>0%</c:formatCode>
                <c:ptCount val="4"/>
                <c:pt idx="0">
                  <c:v>0</c:v>
                </c:pt>
                <c:pt idx="1">
                  <c:v>0.875</c:v>
                </c:pt>
                <c:pt idx="2">
                  <c:v>0.125</c:v>
                </c:pt>
                <c:pt idx="3">
                  <c:v>0</c:v>
                </c:pt>
              </c:numCache>
            </c:numRef>
          </c:val>
          <c:extLst xmlns:c16r2="http://schemas.microsoft.com/office/drawing/2015/06/chart">
            <c:ext xmlns:c16="http://schemas.microsoft.com/office/drawing/2014/chart" uri="{C3380CC4-5D6E-409C-BE32-E72D297353CC}">
              <c16:uniqueId val="{00000004-E4C7-4B42-A4DD-DB5C5F377F5B}"/>
            </c:ext>
          </c:extLst>
        </c:ser>
        <c:dLbls>
          <c:showLegendKey val="0"/>
          <c:showVal val="0"/>
          <c:showCatName val="0"/>
          <c:showSerName val="0"/>
          <c:showPercent val="0"/>
          <c:showBubbleSize val="0"/>
        </c:dLbls>
        <c:gapWidth val="150"/>
        <c:shape val="box"/>
        <c:axId val="89389696"/>
        <c:axId val="89391488"/>
        <c:axId val="0"/>
      </c:bar3DChart>
      <c:catAx>
        <c:axId val="89389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391488"/>
        <c:crosses val="autoZero"/>
        <c:auto val="1"/>
        <c:lblAlgn val="ctr"/>
        <c:lblOffset val="100"/>
        <c:noMultiLvlLbl val="0"/>
      </c:catAx>
      <c:valAx>
        <c:axId val="89391488"/>
        <c:scaling>
          <c:orientation val="minMax"/>
        </c:scaling>
        <c:delete val="1"/>
        <c:axPos val="l"/>
        <c:numFmt formatCode="0%" sourceLinked="1"/>
        <c:majorTickMark val="out"/>
        <c:minorTickMark val="none"/>
        <c:tickLblPos val="none"/>
        <c:crossAx val="89389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Admon!$C$8:$F$8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2-E1D6-4B77-8D56-EF267461FB8D}"/>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Admon!$H$8:$K$8</c:f>
              <c:numCache>
                <c:formatCode>0%</c:formatCode>
                <c:ptCount val="4"/>
                <c:pt idx="0">
                  <c:v>0</c:v>
                </c:pt>
                <c:pt idx="1">
                  <c:v>0</c:v>
                </c:pt>
                <c:pt idx="2">
                  <c:v>0.5</c:v>
                </c:pt>
                <c:pt idx="3">
                  <c:v>0.5</c:v>
                </c:pt>
              </c:numCache>
            </c:numRef>
          </c:val>
          <c:smooth val="0"/>
          <c:extLst xmlns:c16r2="http://schemas.microsoft.com/office/drawing/2015/06/chart">
            <c:ext xmlns:c16="http://schemas.microsoft.com/office/drawing/2014/chart" uri="{C3380CC4-5D6E-409C-BE32-E72D297353CC}">
              <c16:uniqueId val="{00000007-E1D6-4B77-8D56-EF267461FB8D}"/>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1D6-4B77-8D56-EF267461FB8D}"/>
            </c:ext>
          </c:extLst>
        </c:ser>
        <c:ser>
          <c:idx val="3"/>
          <c:order val="3"/>
          <c:tx>
            <c:v>AÑO 2014</c:v>
          </c:tx>
          <c:marker>
            <c:symbol val="none"/>
          </c:marker>
          <c:dLbls>
            <c:dLbl>
              <c:idx val="0"/>
              <c:layout>
                <c:manualLayout>
                  <c:x val="-5.9445350734094606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1D6-4B77-8D56-EF267461FB8D}"/>
                </c:ext>
                <c:ext xmlns:c15="http://schemas.microsoft.com/office/drawing/2012/chart" uri="{CE6537A1-D6FC-4f65-9D91-7224C49458BB}"/>
              </c:extLst>
            </c:dLbl>
            <c:dLbl>
              <c:idx val="1"/>
              <c:layout>
                <c:manualLayout>
                  <c:x val="-4.204458945078848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1D6-4B77-8D56-EF267461FB8D}"/>
                </c:ext>
                <c:ext xmlns:c15="http://schemas.microsoft.com/office/drawing/2012/chart" uri="{CE6537A1-D6FC-4f65-9D91-7224C49458BB}"/>
              </c:extLst>
            </c:dLbl>
            <c:dLbl>
              <c:idx val="2"/>
              <c:layout>
                <c:manualLayout>
                  <c:x val="-5.2920065252854816E-2"/>
                  <c:y val="-5.65656625642951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1D6-4B77-8D56-EF267461FB8D}"/>
                </c:ext>
                <c:ext xmlns:c15="http://schemas.microsoft.com/office/drawing/2012/chart" uri="{CE6537A1-D6FC-4f65-9D91-7224C49458BB}"/>
              </c:extLst>
            </c:dLbl>
            <c:dLbl>
              <c:idx val="3"/>
              <c:layout>
                <c:manualLayout>
                  <c:x val="-5.074497009244158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1D6-4B77-8D56-EF267461FB8D}"/>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1D6-4B77-8D56-EF267461FB8D}"/>
            </c:ext>
          </c:extLst>
        </c:ser>
        <c:dLbls>
          <c:showLegendKey val="0"/>
          <c:showVal val="0"/>
          <c:showCatName val="0"/>
          <c:showSerName val="0"/>
          <c:showPercent val="0"/>
          <c:showBubbleSize val="0"/>
        </c:dLbls>
        <c:marker val="1"/>
        <c:smooth val="0"/>
        <c:axId val="101539200"/>
        <c:axId val="101581952"/>
      </c:lineChart>
      <c:catAx>
        <c:axId val="101539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1581952"/>
        <c:crosses val="autoZero"/>
        <c:auto val="1"/>
        <c:lblAlgn val="ctr"/>
        <c:lblOffset val="100"/>
        <c:noMultiLvlLbl val="0"/>
      </c:catAx>
      <c:valAx>
        <c:axId val="101581952"/>
        <c:scaling>
          <c:orientation val="minMax"/>
        </c:scaling>
        <c:delete val="1"/>
        <c:axPos val="l"/>
        <c:numFmt formatCode="0%" sourceLinked="1"/>
        <c:majorTickMark val="out"/>
        <c:minorTickMark val="none"/>
        <c:tickLblPos val="none"/>
        <c:crossAx val="1015392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3211-4CCB-ACBE-E86EA8A9383D}"/>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3211-4CCB-ACBE-E86EA8A9383D}"/>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3211-4CCB-ACBE-E86EA8A9383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3211-4CCB-ACBE-E86EA8A938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3211-4CCB-ACBE-E86EA8A9383D}"/>
            </c:ext>
          </c:extLst>
        </c:ser>
        <c:dLbls>
          <c:showLegendKey val="0"/>
          <c:showVal val="0"/>
          <c:showCatName val="0"/>
          <c:showSerName val="0"/>
          <c:showPercent val="0"/>
          <c:showBubbleSize val="0"/>
        </c:dLbls>
        <c:gapWidth val="150"/>
        <c:shape val="box"/>
        <c:axId val="101914496"/>
        <c:axId val="101916032"/>
        <c:axId val="0"/>
      </c:bar3DChart>
      <c:catAx>
        <c:axId val="1019144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1916032"/>
        <c:crosses val="autoZero"/>
        <c:auto val="1"/>
        <c:lblAlgn val="ctr"/>
        <c:lblOffset val="100"/>
        <c:noMultiLvlLbl val="0"/>
      </c:catAx>
      <c:valAx>
        <c:axId val="101916032"/>
        <c:scaling>
          <c:orientation val="minMax"/>
        </c:scaling>
        <c:delete val="1"/>
        <c:axPos val="l"/>
        <c:numFmt formatCode="0%" sourceLinked="1"/>
        <c:majorTickMark val="out"/>
        <c:minorTickMark val="none"/>
        <c:tickLblPos val="none"/>
        <c:crossAx val="1019144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FE9F-4B74-BEEF-2588A08A3EFE}"/>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FE9F-4B74-BEEF-2588A08A3EFE}"/>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FE9F-4B74-BEEF-2588A08A3EFE}"/>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FE9F-4B74-BEEF-2588A08A3E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FE9F-4B74-BEEF-2588A08A3EFE}"/>
            </c:ext>
          </c:extLst>
        </c:ser>
        <c:dLbls>
          <c:showLegendKey val="0"/>
          <c:showVal val="0"/>
          <c:showCatName val="0"/>
          <c:showSerName val="0"/>
          <c:showPercent val="0"/>
          <c:showBubbleSize val="0"/>
        </c:dLbls>
        <c:gapWidth val="150"/>
        <c:shape val="box"/>
        <c:axId val="101941248"/>
        <c:axId val="101942784"/>
        <c:axId val="0"/>
      </c:bar3DChart>
      <c:catAx>
        <c:axId val="1019412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1942784"/>
        <c:crosses val="autoZero"/>
        <c:auto val="1"/>
        <c:lblAlgn val="ctr"/>
        <c:lblOffset val="100"/>
        <c:noMultiLvlLbl val="0"/>
      </c:catAx>
      <c:valAx>
        <c:axId val="101942784"/>
        <c:scaling>
          <c:orientation val="minMax"/>
        </c:scaling>
        <c:delete val="1"/>
        <c:axPos val="l"/>
        <c:numFmt formatCode="0%" sourceLinked="1"/>
        <c:majorTickMark val="out"/>
        <c:minorTickMark val="none"/>
        <c:tickLblPos val="none"/>
        <c:crossAx val="1019412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191-4A95-8A79-8701641DF71D}"/>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191-4A95-8A79-8701641DF7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191-4A95-8A79-8701641DF71D}"/>
            </c:ext>
          </c:extLst>
        </c:ser>
        <c:dLbls>
          <c:showLegendKey val="0"/>
          <c:showVal val="0"/>
          <c:showCatName val="0"/>
          <c:showSerName val="0"/>
          <c:showPercent val="0"/>
          <c:showBubbleSize val="0"/>
        </c:dLbls>
        <c:gapWidth val="150"/>
        <c:shape val="box"/>
        <c:axId val="101667200"/>
        <c:axId val="101668736"/>
        <c:axId val="0"/>
      </c:bar3DChart>
      <c:catAx>
        <c:axId val="101667200"/>
        <c:scaling>
          <c:orientation val="minMax"/>
        </c:scaling>
        <c:delete val="1"/>
        <c:axPos val="b"/>
        <c:majorTickMark val="out"/>
        <c:minorTickMark val="none"/>
        <c:tickLblPos val="none"/>
        <c:crossAx val="101668736"/>
        <c:crosses val="autoZero"/>
        <c:auto val="1"/>
        <c:lblAlgn val="ctr"/>
        <c:lblOffset val="100"/>
        <c:noMultiLvlLbl val="0"/>
      </c:catAx>
      <c:valAx>
        <c:axId val="101668736"/>
        <c:scaling>
          <c:orientation val="minMax"/>
        </c:scaling>
        <c:delete val="1"/>
        <c:axPos val="l"/>
        <c:numFmt formatCode="0%" sourceLinked="1"/>
        <c:majorTickMark val="out"/>
        <c:minorTickMark val="none"/>
        <c:tickLblPos val="none"/>
        <c:crossAx val="1016672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3876-4860-BEA7-2C527D461C1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3876-4860-BEA7-2C527D461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3876-4860-BEA7-2C527D461C11}"/>
            </c:ext>
          </c:extLst>
        </c:ser>
        <c:dLbls>
          <c:showLegendKey val="0"/>
          <c:showVal val="0"/>
          <c:showCatName val="0"/>
          <c:showSerName val="0"/>
          <c:showPercent val="0"/>
          <c:showBubbleSize val="0"/>
        </c:dLbls>
        <c:gapWidth val="150"/>
        <c:shape val="box"/>
        <c:axId val="101699968"/>
        <c:axId val="101701504"/>
        <c:axId val="0"/>
      </c:bar3DChart>
      <c:catAx>
        <c:axId val="1016999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1701504"/>
        <c:crosses val="autoZero"/>
        <c:auto val="1"/>
        <c:lblAlgn val="ctr"/>
        <c:lblOffset val="100"/>
        <c:noMultiLvlLbl val="0"/>
      </c:catAx>
      <c:valAx>
        <c:axId val="101701504"/>
        <c:scaling>
          <c:orientation val="minMax"/>
        </c:scaling>
        <c:delete val="1"/>
        <c:axPos val="l"/>
        <c:numFmt formatCode="0%" sourceLinked="1"/>
        <c:majorTickMark val="out"/>
        <c:minorTickMark val="none"/>
        <c:tickLblPos val="none"/>
        <c:crossAx val="1016999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E52-4C6D-AAED-FAC13740459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E52-4C6D-AAED-FAC13740459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E52-4C6D-AAED-FAC13740459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E52-4C6D-AAED-FAC13740459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Admon!$R$8:$U$8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BE52-4C6D-AAED-FAC137404599}"/>
            </c:ext>
          </c:extLst>
        </c:ser>
        <c:dLbls>
          <c:showLegendKey val="0"/>
          <c:showVal val="0"/>
          <c:showCatName val="0"/>
          <c:showSerName val="0"/>
          <c:showPercent val="0"/>
          <c:showBubbleSize val="0"/>
        </c:dLbls>
        <c:gapWidth val="150"/>
        <c:shape val="box"/>
        <c:axId val="101751040"/>
        <c:axId val="101752832"/>
        <c:axId val="0"/>
      </c:bar3DChart>
      <c:catAx>
        <c:axId val="101751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1752832"/>
        <c:crosses val="autoZero"/>
        <c:auto val="1"/>
        <c:lblAlgn val="ctr"/>
        <c:lblOffset val="100"/>
        <c:noMultiLvlLbl val="0"/>
      </c:catAx>
      <c:valAx>
        <c:axId val="101752832"/>
        <c:scaling>
          <c:orientation val="minMax"/>
        </c:scaling>
        <c:delete val="1"/>
        <c:axPos val="l"/>
        <c:numFmt formatCode="0%" sourceLinked="1"/>
        <c:majorTickMark val="out"/>
        <c:minorTickMark val="none"/>
        <c:tickLblPos val="none"/>
        <c:crossAx val="101751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E0BE-4FB4-817D-5AF8076425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E0BE-4FB4-817D-5AF8076425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E0BE-4FB4-817D-5AF8076425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E0BE-4FB4-817D-5AF8076425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Comunidad!$C$4:$F$4</c:f>
              <c:numCache>
                <c:formatCode>0%</c:formatCode>
                <c:ptCount val="4"/>
                <c:pt idx="0">
                  <c:v>0.5</c:v>
                </c:pt>
                <c:pt idx="1">
                  <c:v>0.25</c:v>
                </c:pt>
                <c:pt idx="2">
                  <c:v>0.25</c:v>
                </c:pt>
                <c:pt idx="3">
                  <c:v>0</c:v>
                </c:pt>
              </c:numCache>
            </c:numRef>
          </c:val>
          <c:extLst xmlns:c16r2="http://schemas.microsoft.com/office/drawing/2015/06/chart">
            <c:ext xmlns:c16="http://schemas.microsoft.com/office/drawing/2014/chart" uri="{C3380CC4-5D6E-409C-BE32-E72D297353CC}">
              <c16:uniqueId val="{00000004-E0BE-4FB4-817D-5AF807642507}"/>
            </c:ext>
          </c:extLst>
        </c:ser>
        <c:dLbls>
          <c:showLegendKey val="0"/>
          <c:showVal val="0"/>
          <c:showCatName val="0"/>
          <c:showSerName val="0"/>
          <c:showPercent val="0"/>
          <c:showBubbleSize val="0"/>
        </c:dLbls>
        <c:gapWidth val="150"/>
        <c:shape val="box"/>
        <c:axId val="96925568"/>
        <c:axId val="96927104"/>
        <c:axId val="0"/>
      </c:bar3DChart>
      <c:catAx>
        <c:axId val="96925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6927104"/>
        <c:crosses val="autoZero"/>
        <c:auto val="1"/>
        <c:lblAlgn val="ctr"/>
        <c:lblOffset val="100"/>
        <c:noMultiLvlLbl val="0"/>
      </c:catAx>
      <c:valAx>
        <c:axId val="96927104"/>
        <c:scaling>
          <c:orientation val="minMax"/>
        </c:scaling>
        <c:delete val="1"/>
        <c:axPos val="l"/>
        <c:numFmt formatCode="0%" sourceLinked="1"/>
        <c:majorTickMark val="out"/>
        <c:minorTickMark val="none"/>
        <c:tickLblPos val="none"/>
        <c:crossAx val="969255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36-4B22-BD88-24A7B317797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36-4B22-BD88-24A7B317797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36-4B22-BD88-24A7B317797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36-4B22-BD88-24A7B31779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Comunidad!$H$4:$K$4</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9536-4B22-BD88-24A7B317797B}"/>
            </c:ext>
          </c:extLst>
        </c:ser>
        <c:dLbls>
          <c:showLegendKey val="0"/>
          <c:showVal val="0"/>
          <c:showCatName val="0"/>
          <c:showSerName val="0"/>
          <c:showPercent val="0"/>
          <c:showBubbleSize val="0"/>
        </c:dLbls>
        <c:gapWidth val="150"/>
        <c:shape val="box"/>
        <c:axId val="101609472"/>
        <c:axId val="101611008"/>
        <c:axId val="0"/>
      </c:bar3DChart>
      <c:catAx>
        <c:axId val="1016094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1611008"/>
        <c:crosses val="autoZero"/>
        <c:auto val="1"/>
        <c:lblAlgn val="ctr"/>
        <c:lblOffset val="100"/>
        <c:noMultiLvlLbl val="0"/>
      </c:catAx>
      <c:valAx>
        <c:axId val="101611008"/>
        <c:scaling>
          <c:orientation val="minMax"/>
        </c:scaling>
        <c:delete val="1"/>
        <c:axPos val="l"/>
        <c:numFmt formatCode="0%" sourceLinked="1"/>
        <c:majorTickMark val="out"/>
        <c:minorTickMark val="none"/>
        <c:tickLblPos val="none"/>
        <c:crossAx val="1016094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1DE-4634-9451-562AD83F4244}"/>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1DE-4634-9451-562AD83F4244}"/>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1DE-4634-9451-562AD83F424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1DE-4634-9451-562AD83F42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Comunidad!$M$4:$P$4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41DE-4634-9451-562AD83F4244}"/>
            </c:ext>
          </c:extLst>
        </c:ser>
        <c:dLbls>
          <c:showLegendKey val="0"/>
          <c:showVal val="0"/>
          <c:showCatName val="0"/>
          <c:showSerName val="0"/>
          <c:showPercent val="0"/>
          <c:showBubbleSize val="0"/>
        </c:dLbls>
        <c:gapWidth val="150"/>
        <c:shape val="box"/>
        <c:axId val="88029056"/>
        <c:axId val="88030592"/>
        <c:axId val="0"/>
      </c:bar3DChart>
      <c:catAx>
        <c:axId val="88029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030592"/>
        <c:crosses val="autoZero"/>
        <c:auto val="1"/>
        <c:lblAlgn val="ctr"/>
        <c:lblOffset val="100"/>
        <c:noMultiLvlLbl val="0"/>
      </c:catAx>
      <c:valAx>
        <c:axId val="88030592"/>
        <c:scaling>
          <c:orientation val="minMax"/>
        </c:scaling>
        <c:delete val="1"/>
        <c:axPos val="l"/>
        <c:numFmt formatCode="0%" sourceLinked="1"/>
        <c:majorTickMark val="out"/>
        <c:minorTickMark val="none"/>
        <c:tickLblPos val="none"/>
        <c:crossAx val="88029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B788-4FC3-AF76-98731BE85A1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B788-4FC3-AF76-98731BE85A1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B788-4FC3-AF76-98731BE85A1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B788-4FC3-AF76-98731BE85A1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Comunidad!$C$5:$F$5</c:f>
              <c:numCache>
                <c:formatCode>0%</c:formatCode>
                <c:ptCount val="4"/>
                <c:pt idx="0">
                  <c:v>0.25</c:v>
                </c:pt>
                <c:pt idx="1">
                  <c:v>0.5</c:v>
                </c:pt>
                <c:pt idx="2">
                  <c:v>0.25</c:v>
                </c:pt>
                <c:pt idx="3">
                  <c:v>0</c:v>
                </c:pt>
              </c:numCache>
            </c:numRef>
          </c:val>
          <c:extLst xmlns:c16r2="http://schemas.microsoft.com/office/drawing/2015/06/chart">
            <c:ext xmlns:c16="http://schemas.microsoft.com/office/drawing/2014/chart" uri="{C3380CC4-5D6E-409C-BE32-E72D297353CC}">
              <c16:uniqueId val="{00000004-B788-4FC3-AF76-98731BE85A13}"/>
            </c:ext>
          </c:extLst>
        </c:ser>
        <c:dLbls>
          <c:showLegendKey val="0"/>
          <c:showVal val="0"/>
          <c:showCatName val="0"/>
          <c:showSerName val="0"/>
          <c:showPercent val="0"/>
          <c:showBubbleSize val="0"/>
        </c:dLbls>
        <c:gapWidth val="150"/>
        <c:shape val="box"/>
        <c:axId val="88068096"/>
        <c:axId val="88069632"/>
        <c:axId val="0"/>
      </c:bar3DChart>
      <c:catAx>
        <c:axId val="88068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069632"/>
        <c:crosses val="autoZero"/>
        <c:auto val="1"/>
        <c:lblAlgn val="ctr"/>
        <c:lblOffset val="100"/>
        <c:noMultiLvlLbl val="0"/>
      </c:catAx>
      <c:valAx>
        <c:axId val="88069632"/>
        <c:scaling>
          <c:orientation val="minMax"/>
        </c:scaling>
        <c:delete val="1"/>
        <c:axPos val="l"/>
        <c:numFmt formatCode="0%" sourceLinked="1"/>
        <c:majorTickMark val="out"/>
        <c:minorTickMark val="none"/>
        <c:tickLblPos val="none"/>
        <c:crossAx val="880680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6F1-449F-9B2A-B4BB6E3D2203}"/>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6F1-449F-9B2A-B4BB6E3D2203}"/>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6F1-449F-9B2A-B4BB6E3D2203}"/>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6F1-449F-9B2A-B4BB6E3D220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Directiva!$H$6:$K$6</c:f>
              <c:numCache>
                <c:formatCode>0%</c:formatCode>
                <c:ptCount val="4"/>
                <c:pt idx="0">
                  <c:v>0</c:v>
                </c:pt>
                <c:pt idx="1">
                  <c:v>0.625</c:v>
                </c:pt>
                <c:pt idx="2">
                  <c:v>0</c:v>
                </c:pt>
                <c:pt idx="3">
                  <c:v>0</c:v>
                </c:pt>
              </c:numCache>
            </c:numRef>
          </c:val>
          <c:extLst xmlns:c16r2="http://schemas.microsoft.com/office/drawing/2015/06/chart">
            <c:ext xmlns:c16="http://schemas.microsoft.com/office/drawing/2014/chart" uri="{C3380CC4-5D6E-409C-BE32-E72D297353CC}">
              <c16:uniqueId val="{00000004-86F1-449F-9B2A-B4BB6E3D2203}"/>
            </c:ext>
          </c:extLst>
        </c:ser>
        <c:dLbls>
          <c:showLegendKey val="0"/>
          <c:showVal val="0"/>
          <c:showCatName val="0"/>
          <c:showSerName val="0"/>
          <c:showPercent val="0"/>
          <c:showBubbleSize val="0"/>
        </c:dLbls>
        <c:gapWidth val="150"/>
        <c:shape val="box"/>
        <c:axId val="89422080"/>
        <c:axId val="89440256"/>
        <c:axId val="0"/>
      </c:bar3DChart>
      <c:catAx>
        <c:axId val="8942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9440256"/>
        <c:crosses val="autoZero"/>
        <c:auto val="1"/>
        <c:lblAlgn val="ctr"/>
        <c:lblOffset val="100"/>
        <c:noMultiLvlLbl val="0"/>
      </c:catAx>
      <c:valAx>
        <c:axId val="89440256"/>
        <c:scaling>
          <c:orientation val="minMax"/>
        </c:scaling>
        <c:delete val="1"/>
        <c:axPos val="l"/>
        <c:numFmt formatCode="0%" sourceLinked="1"/>
        <c:majorTickMark val="out"/>
        <c:minorTickMark val="none"/>
        <c:tickLblPos val="none"/>
        <c:crossAx val="89422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60F-4841-85DC-02356B859F61}"/>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A60F-4841-85DC-02356B859F61}"/>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A60F-4841-85DC-02356B859F61}"/>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A60F-4841-85DC-02356B859F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Comunidad!$H$5:$K$5</c:f>
              <c:numCache>
                <c:formatCode>0%</c:formatCode>
                <c:ptCount val="4"/>
                <c:pt idx="0">
                  <c:v>0</c:v>
                </c:pt>
                <c:pt idx="1">
                  <c:v>0.5</c:v>
                </c:pt>
                <c:pt idx="2">
                  <c:v>0.5</c:v>
                </c:pt>
                <c:pt idx="3">
                  <c:v>0</c:v>
                </c:pt>
              </c:numCache>
            </c:numRef>
          </c:val>
          <c:extLst xmlns:c16r2="http://schemas.microsoft.com/office/drawing/2015/06/chart">
            <c:ext xmlns:c16="http://schemas.microsoft.com/office/drawing/2014/chart" uri="{C3380CC4-5D6E-409C-BE32-E72D297353CC}">
              <c16:uniqueId val="{00000004-A60F-4841-85DC-02356B859F61}"/>
            </c:ext>
          </c:extLst>
        </c:ser>
        <c:dLbls>
          <c:showLegendKey val="0"/>
          <c:showVal val="0"/>
          <c:showCatName val="0"/>
          <c:showSerName val="0"/>
          <c:showPercent val="0"/>
          <c:showBubbleSize val="0"/>
        </c:dLbls>
        <c:gapWidth val="150"/>
        <c:shape val="box"/>
        <c:axId val="88127360"/>
        <c:axId val="88128896"/>
        <c:axId val="0"/>
      </c:bar3DChart>
      <c:catAx>
        <c:axId val="88127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88128896"/>
        <c:crosses val="autoZero"/>
        <c:auto val="1"/>
        <c:lblAlgn val="ctr"/>
        <c:lblOffset val="100"/>
        <c:noMultiLvlLbl val="0"/>
      </c:catAx>
      <c:valAx>
        <c:axId val="88128896"/>
        <c:scaling>
          <c:orientation val="minMax"/>
        </c:scaling>
        <c:delete val="1"/>
        <c:axPos val="l"/>
        <c:numFmt formatCode="0%" sourceLinked="1"/>
        <c:majorTickMark val="out"/>
        <c:minorTickMark val="none"/>
        <c:tickLblPos val="none"/>
        <c:crossAx val="88127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5E7-4DE1-8F13-7C0F9AF49E7C}"/>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5E7-4DE1-8F13-7C0F9AF49E7C}"/>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5E7-4DE1-8F13-7C0F9AF49E7C}"/>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5E7-4DE1-8F13-7C0F9AF49E7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Comunidad!$M$5:$P$5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5E7-4DE1-8F13-7C0F9AF49E7C}"/>
            </c:ext>
          </c:extLst>
        </c:ser>
        <c:dLbls>
          <c:showLegendKey val="0"/>
          <c:showVal val="0"/>
          <c:showCatName val="0"/>
          <c:showSerName val="0"/>
          <c:showPercent val="0"/>
          <c:showBubbleSize val="0"/>
        </c:dLbls>
        <c:gapWidth val="150"/>
        <c:shape val="box"/>
        <c:axId val="102522880"/>
        <c:axId val="102524416"/>
        <c:axId val="0"/>
      </c:bar3DChart>
      <c:catAx>
        <c:axId val="10252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524416"/>
        <c:crosses val="autoZero"/>
        <c:auto val="1"/>
        <c:lblAlgn val="ctr"/>
        <c:lblOffset val="100"/>
        <c:noMultiLvlLbl val="0"/>
      </c:catAx>
      <c:valAx>
        <c:axId val="102524416"/>
        <c:scaling>
          <c:orientation val="minMax"/>
        </c:scaling>
        <c:delete val="1"/>
        <c:axPos val="l"/>
        <c:numFmt formatCode="0%" sourceLinked="1"/>
        <c:majorTickMark val="out"/>
        <c:minorTickMark val="none"/>
        <c:tickLblPos val="none"/>
        <c:crossAx val="10252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AB1-46B0-A333-4AA7DE9A1335}"/>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AB1-46B0-A333-4AA7DE9A1335}"/>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AB1-46B0-A333-4AA7DE9A1335}"/>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AB1-46B0-A333-4AA7DE9A133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Comunidad!$C$6:$F$6</c:f>
              <c:numCache>
                <c:formatCode>0%</c:formatCode>
                <c:ptCount val="4"/>
                <c:pt idx="0">
                  <c:v>0</c:v>
                </c:pt>
                <c:pt idx="1">
                  <c:v>0.66666666666666663</c:v>
                </c:pt>
                <c:pt idx="2">
                  <c:v>0.33333333333333331</c:v>
                </c:pt>
                <c:pt idx="3">
                  <c:v>0</c:v>
                </c:pt>
              </c:numCache>
            </c:numRef>
          </c:val>
          <c:extLst xmlns:c16r2="http://schemas.microsoft.com/office/drawing/2015/06/chart">
            <c:ext xmlns:c16="http://schemas.microsoft.com/office/drawing/2014/chart" uri="{C3380CC4-5D6E-409C-BE32-E72D297353CC}">
              <c16:uniqueId val="{00000004-4AB1-46B0-A333-4AA7DE9A1335}"/>
            </c:ext>
          </c:extLst>
        </c:ser>
        <c:dLbls>
          <c:showLegendKey val="0"/>
          <c:showVal val="0"/>
          <c:showCatName val="0"/>
          <c:showSerName val="0"/>
          <c:showPercent val="0"/>
          <c:showBubbleSize val="0"/>
        </c:dLbls>
        <c:gapWidth val="150"/>
        <c:shape val="box"/>
        <c:axId val="102549376"/>
        <c:axId val="102550912"/>
        <c:axId val="0"/>
      </c:bar3DChart>
      <c:catAx>
        <c:axId val="1025493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550912"/>
        <c:crosses val="autoZero"/>
        <c:auto val="1"/>
        <c:lblAlgn val="ctr"/>
        <c:lblOffset val="100"/>
        <c:noMultiLvlLbl val="0"/>
      </c:catAx>
      <c:valAx>
        <c:axId val="102550912"/>
        <c:scaling>
          <c:orientation val="minMax"/>
        </c:scaling>
        <c:delete val="1"/>
        <c:axPos val="l"/>
        <c:numFmt formatCode="0%" sourceLinked="1"/>
        <c:majorTickMark val="out"/>
        <c:minorTickMark val="none"/>
        <c:tickLblPos val="none"/>
        <c:crossAx val="1025493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4077-42F9-85A2-A4A207C332A6}"/>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4077-42F9-85A2-A4A207C332A6}"/>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4077-42F9-85A2-A4A207C332A6}"/>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4077-42F9-85A2-A4A207C332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Comunidad!$H$6:$K$6</c:f>
              <c:numCache>
                <c:formatCode>0%</c:formatCode>
                <c:ptCount val="4"/>
                <c:pt idx="0">
                  <c:v>0</c:v>
                </c:pt>
                <c:pt idx="1">
                  <c:v>0.33333333333333331</c:v>
                </c:pt>
                <c:pt idx="2">
                  <c:v>0.66666666666666663</c:v>
                </c:pt>
                <c:pt idx="3">
                  <c:v>0</c:v>
                </c:pt>
              </c:numCache>
            </c:numRef>
          </c:val>
          <c:extLst xmlns:c16r2="http://schemas.microsoft.com/office/drawing/2015/06/chart">
            <c:ext xmlns:c16="http://schemas.microsoft.com/office/drawing/2014/chart" uri="{C3380CC4-5D6E-409C-BE32-E72D297353CC}">
              <c16:uniqueId val="{00000004-4077-42F9-85A2-A4A207C332A6}"/>
            </c:ext>
          </c:extLst>
        </c:ser>
        <c:dLbls>
          <c:showLegendKey val="0"/>
          <c:showVal val="0"/>
          <c:showCatName val="0"/>
          <c:showSerName val="0"/>
          <c:showPercent val="0"/>
          <c:showBubbleSize val="0"/>
        </c:dLbls>
        <c:gapWidth val="150"/>
        <c:shape val="box"/>
        <c:axId val="102281216"/>
        <c:axId val="102282752"/>
        <c:axId val="0"/>
      </c:bar3DChart>
      <c:catAx>
        <c:axId val="10228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282752"/>
        <c:crosses val="autoZero"/>
        <c:auto val="1"/>
        <c:lblAlgn val="ctr"/>
        <c:lblOffset val="100"/>
        <c:noMultiLvlLbl val="0"/>
      </c:catAx>
      <c:valAx>
        <c:axId val="102282752"/>
        <c:scaling>
          <c:orientation val="minMax"/>
        </c:scaling>
        <c:delete val="1"/>
        <c:axPos val="l"/>
        <c:numFmt formatCode="0%" sourceLinked="1"/>
        <c:majorTickMark val="out"/>
        <c:minorTickMark val="none"/>
        <c:tickLblPos val="none"/>
        <c:crossAx val="1022812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7533-46E4-A360-7E81134E400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7533-46E4-A360-7E81134E400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7533-46E4-A360-7E81134E400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7533-46E4-A360-7E81134E40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7533-46E4-A360-7E81134E4007}"/>
            </c:ext>
          </c:extLst>
        </c:ser>
        <c:dLbls>
          <c:showLegendKey val="0"/>
          <c:showVal val="0"/>
          <c:showCatName val="0"/>
          <c:showSerName val="0"/>
          <c:showPercent val="0"/>
          <c:showBubbleSize val="0"/>
        </c:dLbls>
        <c:gapWidth val="150"/>
        <c:shape val="box"/>
        <c:axId val="102467456"/>
        <c:axId val="102468992"/>
        <c:axId val="0"/>
      </c:bar3DChart>
      <c:catAx>
        <c:axId val="102467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468992"/>
        <c:crosses val="autoZero"/>
        <c:auto val="1"/>
        <c:lblAlgn val="ctr"/>
        <c:lblOffset val="100"/>
        <c:noMultiLvlLbl val="0"/>
      </c:catAx>
      <c:valAx>
        <c:axId val="102468992"/>
        <c:scaling>
          <c:orientation val="minMax"/>
        </c:scaling>
        <c:delete val="1"/>
        <c:axPos val="l"/>
        <c:numFmt formatCode="0%" sourceLinked="1"/>
        <c:majorTickMark val="out"/>
        <c:minorTickMark val="none"/>
        <c:tickLblPos val="none"/>
        <c:crossAx val="1024674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Comunidad!$C$4:$F$4</c:f>
              <c:numCache>
                <c:formatCode>0%</c:formatCode>
                <c:ptCount val="4"/>
                <c:pt idx="0">
                  <c:v>0.5</c:v>
                </c:pt>
                <c:pt idx="1">
                  <c:v>0.25</c:v>
                </c:pt>
                <c:pt idx="2">
                  <c:v>0.25</c:v>
                </c:pt>
                <c:pt idx="3">
                  <c:v>0</c:v>
                </c:pt>
              </c:numCache>
            </c:numRef>
          </c:val>
          <c:smooth val="0"/>
          <c:extLst xmlns:c16r2="http://schemas.microsoft.com/office/drawing/2015/06/chart">
            <c:ext xmlns:c16="http://schemas.microsoft.com/office/drawing/2014/chart" uri="{C3380CC4-5D6E-409C-BE32-E72D297353CC}">
              <c16:uniqueId val="{00000002-E677-4303-B52F-666DC644AFDC}"/>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Comunidad!$H$4:$K$4</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7-E677-4303-B52F-666DC644AFDC}"/>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E677-4303-B52F-666DC644AFDC}"/>
            </c:ext>
          </c:extLst>
        </c:ser>
        <c:ser>
          <c:idx val="3"/>
          <c:order val="3"/>
          <c:tx>
            <c:v>AÑO 2014</c:v>
          </c:tx>
          <c:marker>
            <c:symbol val="none"/>
          </c:marker>
          <c:dLbls>
            <c:dLbl>
              <c:idx val="0"/>
              <c:layout>
                <c:manualLayout>
                  <c:x val="-6.1620445894507866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E677-4303-B52F-666DC644AFDC}"/>
                </c:ext>
                <c:ext xmlns:c15="http://schemas.microsoft.com/office/drawing/2012/chart" uri="{CE6537A1-D6FC-4f65-9D91-7224C49458BB}"/>
              </c:extLst>
            </c:dLbl>
            <c:dLbl>
              <c:idx val="1"/>
              <c:layout>
                <c:manualLayout>
                  <c:x val="-5.0744970092441583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E677-4303-B52F-666DC644AFDC}"/>
                </c:ext>
                <c:ext xmlns:c15="http://schemas.microsoft.com/office/drawing/2012/chart" uri="{CE6537A1-D6FC-4f65-9D91-7224C49458BB}"/>
              </c:extLst>
            </c:dLbl>
            <c:dLbl>
              <c:idx val="2"/>
              <c:layout>
                <c:manualLayout>
                  <c:x val="-3.9749949690220228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677-4303-B52F-666DC644AFDC}"/>
                </c:ext>
                <c:ext xmlns:c15="http://schemas.microsoft.com/office/drawing/2012/chart" uri="{CE6537A1-D6FC-4f65-9D91-7224C49458BB}"/>
              </c:extLst>
            </c:dLbl>
            <c:dLbl>
              <c:idx val="3"/>
              <c:layout>
                <c:manualLayout>
                  <c:x val="-5.5095160413268077E-2"/>
                  <c:y val="-8.95622990601340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677-4303-B52F-666DC644AFDC}"/>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E677-4303-B52F-666DC644AFDC}"/>
            </c:ext>
          </c:extLst>
        </c:ser>
        <c:dLbls>
          <c:showLegendKey val="0"/>
          <c:showVal val="0"/>
          <c:showCatName val="0"/>
          <c:showSerName val="0"/>
          <c:showPercent val="0"/>
          <c:showBubbleSize val="0"/>
        </c:dLbls>
        <c:marker val="1"/>
        <c:smooth val="0"/>
        <c:axId val="102563840"/>
        <c:axId val="102565376"/>
      </c:lineChart>
      <c:catAx>
        <c:axId val="102563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2565376"/>
        <c:crosses val="autoZero"/>
        <c:auto val="1"/>
        <c:lblAlgn val="ctr"/>
        <c:lblOffset val="100"/>
        <c:noMultiLvlLbl val="0"/>
      </c:catAx>
      <c:valAx>
        <c:axId val="102565376"/>
        <c:scaling>
          <c:orientation val="minMax"/>
        </c:scaling>
        <c:delete val="1"/>
        <c:axPos val="l"/>
        <c:numFmt formatCode="0%" sourceLinked="1"/>
        <c:majorTickMark val="out"/>
        <c:minorTickMark val="none"/>
        <c:tickLblPos val="none"/>
        <c:crossAx val="1025638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89" l="0.70000000000000062" r="0.70000000000000062" t="0.75000000000000089"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Comunidad!$C$5:$F$5</c:f>
              <c:numCache>
                <c:formatCode>0%</c:formatCode>
                <c:ptCount val="4"/>
                <c:pt idx="0">
                  <c:v>0.25</c:v>
                </c:pt>
                <c:pt idx="1">
                  <c:v>0.5</c:v>
                </c:pt>
                <c:pt idx="2">
                  <c:v>0.25</c:v>
                </c:pt>
                <c:pt idx="3">
                  <c:v>0</c:v>
                </c:pt>
              </c:numCache>
            </c:numRef>
          </c:val>
          <c:smooth val="0"/>
          <c:extLst xmlns:c16r2="http://schemas.microsoft.com/office/drawing/2015/06/chart">
            <c:ext xmlns:c16="http://schemas.microsoft.com/office/drawing/2014/chart" uri="{C3380CC4-5D6E-409C-BE32-E72D297353CC}">
              <c16:uniqueId val="{00000002-94D5-4B13-9DA1-5AC6E2B6C524}"/>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Comunidad!$H$5:$K$5</c:f>
              <c:numCache>
                <c:formatCode>0%</c:formatCode>
                <c:ptCount val="4"/>
                <c:pt idx="0">
                  <c:v>0</c:v>
                </c:pt>
                <c:pt idx="1">
                  <c:v>0.5</c:v>
                </c:pt>
                <c:pt idx="2">
                  <c:v>0.5</c:v>
                </c:pt>
                <c:pt idx="3">
                  <c:v>0</c:v>
                </c:pt>
              </c:numCache>
            </c:numRef>
          </c:val>
          <c:smooth val="0"/>
          <c:extLst xmlns:c16r2="http://schemas.microsoft.com/office/drawing/2015/06/chart">
            <c:ext xmlns:c16="http://schemas.microsoft.com/office/drawing/2014/chart" uri="{C3380CC4-5D6E-409C-BE32-E72D297353CC}">
              <c16:uniqueId val="{00000007-94D5-4B13-9DA1-5AC6E2B6C524}"/>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94D5-4B13-9DA1-5AC6E2B6C524}"/>
            </c:ext>
          </c:extLst>
        </c:ser>
        <c:ser>
          <c:idx val="3"/>
          <c:order val="3"/>
          <c:tx>
            <c:v>AÑO 2014</c:v>
          </c:tx>
          <c:marker>
            <c:symbol val="none"/>
          </c:marker>
          <c:dLbls>
            <c:dLbl>
              <c:idx val="0"/>
              <c:layout>
                <c:manualLayout>
                  <c:x val="-4.8569874932028315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94D5-4B13-9DA1-5AC6E2B6C524}"/>
                </c:ext>
                <c:ext xmlns:c15="http://schemas.microsoft.com/office/drawing/2012/chart" uri="{CE6537A1-D6FC-4f65-9D91-7224C49458BB}"/>
              </c:extLst>
            </c:dLbl>
            <c:dLbl>
              <c:idx val="1"/>
              <c:layout>
                <c:manualLayout>
                  <c:x val="-5.7270255573681345E-2"/>
                  <c:y val="-7.3781283518379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94D5-4B13-9DA1-5AC6E2B6C524}"/>
                </c:ext>
                <c:ext xmlns:c15="http://schemas.microsoft.com/office/drawing/2012/chart" uri="{CE6537A1-D6FC-4f65-9D91-7224C49458BB}"/>
              </c:extLst>
            </c:dLbl>
            <c:dLbl>
              <c:idx val="2"/>
              <c:layout>
                <c:manualLayout>
                  <c:x val="-4.8569874932028315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4D5-4B13-9DA1-5AC6E2B6C524}"/>
                </c:ext>
                <c:ext xmlns:c15="http://schemas.microsoft.com/office/drawing/2012/chart" uri="{CE6537A1-D6FC-4f65-9D91-7224C49458BB}"/>
              </c:extLst>
            </c:dLbl>
            <c:dLbl>
              <c:idx val="3"/>
              <c:layout>
                <c:manualLayout>
                  <c:x val="-5.7270255573681345E-2"/>
                  <c:y val="-8.3003943958177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4D5-4B13-9DA1-5AC6E2B6C524}"/>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94D5-4B13-9DA1-5AC6E2B6C524}"/>
            </c:ext>
          </c:extLst>
        </c:ser>
        <c:dLbls>
          <c:showLegendKey val="0"/>
          <c:showVal val="0"/>
          <c:showCatName val="0"/>
          <c:showSerName val="0"/>
          <c:showPercent val="0"/>
          <c:showBubbleSize val="0"/>
        </c:dLbls>
        <c:marker val="1"/>
        <c:smooth val="0"/>
        <c:axId val="102705408"/>
        <c:axId val="102719488"/>
      </c:lineChart>
      <c:catAx>
        <c:axId val="1027054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2719488"/>
        <c:crosses val="autoZero"/>
        <c:auto val="1"/>
        <c:lblAlgn val="ctr"/>
        <c:lblOffset val="100"/>
        <c:noMultiLvlLbl val="0"/>
      </c:catAx>
      <c:valAx>
        <c:axId val="102719488"/>
        <c:scaling>
          <c:orientation val="minMax"/>
        </c:scaling>
        <c:delete val="1"/>
        <c:axPos val="l"/>
        <c:numFmt formatCode="0%" sourceLinked="1"/>
        <c:majorTickMark val="out"/>
        <c:minorTickMark val="none"/>
        <c:tickLblPos val="none"/>
        <c:crossAx val="1027054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11" l="0.70000000000000062" r="0.70000000000000062" t="0.75000000000000111"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xmlns:c16r2="http://schemas.microsoft.com/office/drawing/2015/06/chart">
            <c:ext xmlns:c16="http://schemas.microsoft.com/office/drawing/2014/chart" uri="{C3380CC4-5D6E-409C-BE32-E72D297353CC}">
              <c16:uniqueId val="{00000002-FDE9-496B-B255-3223717A8567}"/>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xmlns:c16r2="http://schemas.microsoft.com/office/drawing/2015/06/chart">
            <c:ext xmlns:c16="http://schemas.microsoft.com/office/drawing/2014/chart" uri="{C3380CC4-5D6E-409C-BE32-E72D297353CC}">
              <c16:uniqueId val="{00000007-FDE9-496B-B255-3223717A8567}"/>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FDE9-496B-B255-3223717A8567}"/>
            </c:ext>
          </c:extLst>
        </c:ser>
        <c:ser>
          <c:idx val="3"/>
          <c:order val="3"/>
          <c:tx>
            <c:v>AÑO 2014</c:v>
          </c:tx>
          <c:marker>
            <c:symbol val="none"/>
          </c:marker>
          <c:dLbls>
            <c:dLbl>
              <c:idx val="0"/>
              <c:layout>
                <c:manualLayout>
                  <c:x val="-4.8569874932028315E-2"/>
                  <c:y val="-6.1279467777986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FDE9-496B-B255-3223717A8567}"/>
                </c:ext>
                <c:ext xmlns:c15="http://schemas.microsoft.com/office/drawing/2012/chart" uri="{CE6537A1-D6FC-4f65-9D91-7224C49458BB}"/>
              </c:extLst>
            </c:dLbl>
            <c:dLbl>
              <c:idx val="1"/>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FDE9-496B-B255-3223717A8567}"/>
                </c:ext>
                <c:ext xmlns:c15="http://schemas.microsoft.com/office/drawing/2012/chart" uri="{CE6537A1-D6FC-4f65-9D91-7224C49458BB}"/>
              </c:extLst>
            </c:dLbl>
            <c:dLbl>
              <c:idx val="2"/>
              <c:layout>
                <c:manualLayout>
                  <c:x val="-4.6394779771615012E-2"/>
                  <c:y val="-6.127946777798640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DE9-496B-B255-3223717A8567}"/>
                </c:ext>
                <c:ext xmlns:c15="http://schemas.microsoft.com/office/drawing/2012/chart" uri="{CE6537A1-D6FC-4f65-9D91-7224C49458BB}"/>
              </c:extLst>
            </c:dLbl>
            <c:dLbl>
              <c:idx val="3"/>
              <c:layout>
                <c:manualLayout>
                  <c:x val="-3.9749949690220228E-2"/>
                  <c:y val="-9.427610427382532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DE9-496B-B255-3223717A8567}"/>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FDE9-496B-B255-3223717A8567}"/>
            </c:ext>
          </c:extLst>
        </c:ser>
        <c:dLbls>
          <c:showLegendKey val="0"/>
          <c:showVal val="0"/>
          <c:showCatName val="0"/>
          <c:showSerName val="0"/>
          <c:showPercent val="0"/>
          <c:showBubbleSize val="0"/>
        </c:dLbls>
        <c:marker val="1"/>
        <c:smooth val="0"/>
        <c:axId val="102806272"/>
        <c:axId val="102807808"/>
      </c:lineChart>
      <c:catAx>
        <c:axId val="10280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2807808"/>
        <c:crosses val="autoZero"/>
        <c:auto val="1"/>
        <c:lblAlgn val="ctr"/>
        <c:lblOffset val="100"/>
        <c:noMultiLvlLbl val="0"/>
      </c:catAx>
      <c:valAx>
        <c:axId val="102807808"/>
        <c:scaling>
          <c:orientation val="minMax"/>
        </c:scaling>
        <c:delete val="1"/>
        <c:axPos val="l"/>
        <c:numFmt formatCode="0%" sourceLinked="1"/>
        <c:majorTickMark val="out"/>
        <c:minorTickMark val="none"/>
        <c:tickLblPos val="none"/>
        <c:crossAx val="1028062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83D5-4DF0-A99F-998FABACAA8B}"/>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83D5-4DF0-A99F-998FABACAA8B}"/>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83D5-4DF0-A99F-998FABACAA8B}"/>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83D5-4DF0-A99F-998FABACA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Comunidad!$C$7:$F$7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83D5-4DF0-A99F-998FABACAA8B}"/>
            </c:ext>
          </c:extLst>
        </c:ser>
        <c:dLbls>
          <c:showLegendKey val="0"/>
          <c:showVal val="0"/>
          <c:showCatName val="0"/>
          <c:showSerName val="0"/>
          <c:showPercent val="0"/>
          <c:showBubbleSize val="0"/>
        </c:dLbls>
        <c:gapWidth val="150"/>
        <c:shape val="box"/>
        <c:axId val="102919168"/>
        <c:axId val="102929152"/>
        <c:axId val="0"/>
      </c:bar3DChart>
      <c:catAx>
        <c:axId val="102919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929152"/>
        <c:crosses val="autoZero"/>
        <c:auto val="1"/>
        <c:lblAlgn val="ctr"/>
        <c:lblOffset val="100"/>
        <c:noMultiLvlLbl val="0"/>
      </c:catAx>
      <c:valAx>
        <c:axId val="102929152"/>
        <c:scaling>
          <c:orientation val="minMax"/>
        </c:scaling>
        <c:delete val="1"/>
        <c:axPos val="l"/>
        <c:numFmt formatCode="0%" sourceLinked="1"/>
        <c:majorTickMark val="out"/>
        <c:minorTickMark val="none"/>
        <c:tickLblPos val="none"/>
        <c:crossAx val="1029191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6744-4650-BF57-C529083AFC49}"/>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6744-4650-BF57-C529083AFC49}"/>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6744-4650-BF57-C529083AFC4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6744-4650-BF57-C529083AFC4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Comunidad!$H$7:$K$7</c:f>
              <c:numCache>
                <c:formatCode>0%</c:formatCode>
                <c:ptCount val="4"/>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4-6744-4650-BF57-C529083AFC49}"/>
            </c:ext>
          </c:extLst>
        </c:ser>
        <c:dLbls>
          <c:showLegendKey val="0"/>
          <c:showVal val="0"/>
          <c:showCatName val="0"/>
          <c:showSerName val="0"/>
          <c:showPercent val="0"/>
          <c:showBubbleSize val="0"/>
        </c:dLbls>
        <c:gapWidth val="150"/>
        <c:shape val="box"/>
        <c:axId val="102982784"/>
        <c:axId val="102984320"/>
        <c:axId val="0"/>
      </c:bar3DChart>
      <c:catAx>
        <c:axId val="102982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2984320"/>
        <c:crosses val="autoZero"/>
        <c:auto val="1"/>
        <c:lblAlgn val="ctr"/>
        <c:lblOffset val="100"/>
        <c:noMultiLvlLbl val="0"/>
      </c:catAx>
      <c:valAx>
        <c:axId val="102984320"/>
        <c:scaling>
          <c:orientation val="minMax"/>
        </c:scaling>
        <c:delete val="1"/>
        <c:axPos val="l"/>
        <c:numFmt formatCode="0%" sourceLinked="1"/>
        <c:majorTickMark val="out"/>
        <c:minorTickMark val="none"/>
        <c:tickLblPos val="none"/>
        <c:crossAx val="1029827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78" l="0.70000000000000062" r="0.70000000000000062" t="0.750000000000001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D51-4864-8054-1D52CFF09ABF}"/>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D51-4864-8054-1D52CFF09ABF}"/>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D51-4864-8054-1D52CFF09AB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D51-4864-8054-1D52CFF09AB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Directiva!$M$6:$P$6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D51-4864-8054-1D52CFF09ABF}"/>
            </c:ext>
          </c:extLst>
        </c:ser>
        <c:dLbls>
          <c:showLegendKey val="0"/>
          <c:showVal val="0"/>
          <c:showCatName val="0"/>
          <c:showSerName val="0"/>
          <c:showPercent val="0"/>
          <c:showBubbleSize val="0"/>
        </c:dLbls>
        <c:gapWidth val="150"/>
        <c:shape val="box"/>
        <c:axId val="90063232"/>
        <c:axId val="90064768"/>
        <c:axId val="0"/>
      </c:bar3DChart>
      <c:catAx>
        <c:axId val="9006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90064768"/>
        <c:crosses val="autoZero"/>
        <c:auto val="1"/>
        <c:lblAlgn val="ctr"/>
        <c:lblOffset val="100"/>
        <c:noMultiLvlLbl val="0"/>
      </c:catAx>
      <c:valAx>
        <c:axId val="90064768"/>
        <c:scaling>
          <c:orientation val="minMax"/>
        </c:scaling>
        <c:delete val="1"/>
        <c:axPos val="l"/>
        <c:numFmt formatCode="0%" sourceLinked="1"/>
        <c:majorTickMark val="out"/>
        <c:minorTickMark val="none"/>
        <c:tickLblPos val="none"/>
        <c:crossAx val="900632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33" l="0.70000000000000062" r="0.70000000000000062" t="0.75000000000000133"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A24A-49B0-AFA2-1AC27B65C14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Admon!$M$8:$P$8</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1-A24A-49B0-AFA2-1AC27B65C14F}"/>
            </c:ext>
          </c:extLst>
        </c:ser>
        <c:dLbls>
          <c:showLegendKey val="0"/>
          <c:showVal val="0"/>
          <c:showCatName val="0"/>
          <c:showSerName val="0"/>
          <c:showPercent val="0"/>
          <c:showBubbleSize val="0"/>
        </c:dLbls>
        <c:gapWidth val="150"/>
        <c:shape val="box"/>
        <c:axId val="103006976"/>
        <c:axId val="103008512"/>
        <c:axId val="0"/>
      </c:bar3DChart>
      <c:catAx>
        <c:axId val="103006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103008512"/>
        <c:crosses val="autoZero"/>
        <c:auto val="1"/>
        <c:lblAlgn val="ctr"/>
        <c:lblOffset val="100"/>
        <c:noMultiLvlLbl val="0"/>
      </c:catAx>
      <c:valAx>
        <c:axId val="103008512"/>
        <c:scaling>
          <c:orientation val="minMax"/>
        </c:scaling>
        <c:delete val="1"/>
        <c:axPos val="l"/>
        <c:numFmt formatCode="0%" sourceLinked="1"/>
        <c:majorTickMark val="out"/>
        <c:minorTickMark val="none"/>
        <c:tickLblPos val="none"/>
        <c:crossAx val="103006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2" l="0.70000000000000062" r="0.70000000000000062" t="0.750000000000002"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2-C047-496E-B6F6-8D8CE470D5E9}"/>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Comunidad!$H$7:$K$7</c:f>
              <c:numCache>
                <c:formatCode>0%</c:formatCode>
                <c:ptCount val="4"/>
                <c:pt idx="0">
                  <c:v>1</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7-C047-496E-B6F6-8D8CE470D5E9}"/>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0C-C047-496E-B6F6-8D8CE470D5E9}"/>
            </c:ext>
          </c:extLst>
        </c:ser>
        <c:ser>
          <c:idx val="3"/>
          <c:order val="3"/>
          <c:tx>
            <c:v>AÑO 2014</c:v>
          </c:tx>
          <c:marker>
            <c:symbol val="none"/>
          </c:marker>
          <c:dLbls>
            <c:dLbl>
              <c:idx val="0"/>
              <c:layout>
                <c:manualLayout>
                  <c:x val="-5.5095160413268077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C047-496E-B6F6-8D8CE470D5E9}"/>
                </c:ext>
                <c:ext xmlns:c15="http://schemas.microsoft.com/office/drawing/2012/chart" uri="{CE6537A1-D6FC-4f65-9D91-7224C49458BB}"/>
              </c:extLst>
            </c:dLbl>
            <c:dLbl>
              <c:idx val="1"/>
              <c:layout>
                <c:manualLayout>
                  <c:x val="-5.2920065252854816E-2"/>
                  <c:y val="-5.177339633109330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C047-496E-B6F6-8D8CE470D5E9}"/>
                </c:ext>
                <c:ext xmlns:c15="http://schemas.microsoft.com/office/drawing/2012/chart" uri="{CE6537A1-D6FC-4f65-9D91-7224C49458BB}"/>
              </c:extLst>
            </c:dLbl>
            <c:dLbl>
              <c:idx val="2"/>
              <c:layout>
                <c:manualLayout>
                  <c:x val="-4.4100140011046778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047-496E-B6F6-8D8CE470D5E9}"/>
                </c:ext>
                <c:ext xmlns:c15="http://schemas.microsoft.com/office/drawing/2012/chart" uri="{CE6537A1-D6FC-4f65-9D91-7224C49458BB}"/>
              </c:extLst>
            </c:dLbl>
            <c:dLbl>
              <c:idx val="3"/>
              <c:layout>
                <c:manualLayout>
                  <c:x val="-3.757485452980696E-2"/>
                  <c:y val="-0.1176668098433938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047-496E-B6F6-8D8CE470D5E9}"/>
                </c:ext>
                <c:ext xmlns:c15="http://schemas.microsoft.com/office/drawing/2012/chart" uri="{CE6537A1-D6FC-4f65-9D91-7224C49458BB}"/>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xmlns:c16r2="http://schemas.microsoft.com/office/drawing/2015/06/chart">
            <c:ext xmlns:c16="http://schemas.microsoft.com/office/drawing/2014/chart" uri="{C3380CC4-5D6E-409C-BE32-E72D297353CC}">
              <c16:uniqueId val="{00000011-C047-496E-B6F6-8D8CE470D5E9}"/>
            </c:ext>
          </c:extLst>
        </c:ser>
        <c:dLbls>
          <c:showLegendKey val="0"/>
          <c:showVal val="0"/>
          <c:showCatName val="0"/>
          <c:showSerName val="0"/>
          <c:showPercent val="0"/>
          <c:showBubbleSize val="0"/>
        </c:dLbls>
        <c:marker val="1"/>
        <c:smooth val="0"/>
        <c:axId val="104217216"/>
        <c:axId val="104227200"/>
      </c:lineChart>
      <c:catAx>
        <c:axId val="104217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104227200"/>
        <c:crosses val="autoZero"/>
        <c:auto val="1"/>
        <c:lblAlgn val="ctr"/>
        <c:lblOffset val="100"/>
        <c:noMultiLvlLbl val="0"/>
      </c:catAx>
      <c:valAx>
        <c:axId val="104227200"/>
        <c:scaling>
          <c:orientation val="minMax"/>
        </c:scaling>
        <c:delete val="1"/>
        <c:axPos val="l"/>
        <c:numFmt formatCode="0%" sourceLinked="1"/>
        <c:majorTickMark val="out"/>
        <c:minorTickMark val="none"/>
        <c:tickLblPos val="none"/>
        <c:crossAx val="10421721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55" l="0.70000000000000062" r="0.70000000000000062" t="0.75000000000000155"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xmlns:c16r2="http://schemas.microsoft.com/office/drawing/2015/06/chart">
              <c:ext xmlns:c16="http://schemas.microsoft.com/office/drawing/2014/chart" uri="{C3380CC4-5D6E-409C-BE32-E72D297353CC}">
                <c16:uniqueId val="{00000000-985A-4C32-8CD1-70BF482F03D7}"/>
              </c:ext>
            </c:extLst>
          </c:dPt>
          <c:dPt>
            <c:idx val="1"/>
            <c:invertIfNegative val="0"/>
            <c:bubble3D val="0"/>
            <c:spPr>
              <a:solidFill>
                <a:srgbClr val="C00000"/>
              </a:solidFill>
            </c:spPr>
            <c:extLst xmlns:c16r2="http://schemas.microsoft.com/office/drawing/2015/06/chart">
              <c:ext xmlns:c16="http://schemas.microsoft.com/office/drawing/2014/chart" uri="{C3380CC4-5D6E-409C-BE32-E72D297353CC}">
                <c16:uniqueId val="{00000001-985A-4C32-8CD1-70BF482F03D7}"/>
              </c:ext>
            </c:extLst>
          </c:dPt>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2-985A-4C32-8CD1-70BF482F03D7}"/>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3-985A-4C32-8CD1-70BF482F03D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Comunidad!$R$4:$U$4</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4-985A-4C32-8CD1-70BF482F03D7}"/>
            </c:ext>
          </c:extLst>
        </c:ser>
        <c:dLbls>
          <c:showLegendKey val="0"/>
          <c:showVal val="0"/>
          <c:showCatName val="0"/>
          <c:showSerName val="0"/>
          <c:showPercent val="0"/>
          <c:showBubbleSize val="0"/>
        </c:dLbls>
        <c:gapWidth val="150"/>
        <c:shape val="box"/>
        <c:axId val="104334464"/>
        <c:axId val="104336000"/>
        <c:axId val="0"/>
      </c:bar3DChart>
      <c:catAx>
        <c:axId val="104334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4336000"/>
        <c:crosses val="autoZero"/>
        <c:auto val="1"/>
        <c:lblAlgn val="ctr"/>
        <c:lblOffset val="100"/>
        <c:noMultiLvlLbl val="0"/>
      </c:catAx>
      <c:valAx>
        <c:axId val="104336000"/>
        <c:scaling>
          <c:orientation val="minMax"/>
        </c:scaling>
        <c:delete val="1"/>
        <c:axPos val="l"/>
        <c:numFmt formatCode="0%" sourceLinked="1"/>
        <c:majorTickMark val="out"/>
        <c:minorTickMark val="none"/>
        <c:tickLblPos val="none"/>
        <c:crossAx val="104334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D50F-4027-B65E-08508FFE3554}"/>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D50F-4027-B65E-08508FFE35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Comunidad!$R$5:$U$5</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D50F-4027-B65E-08508FFE3554}"/>
            </c:ext>
          </c:extLst>
        </c:ser>
        <c:dLbls>
          <c:showLegendKey val="0"/>
          <c:showVal val="0"/>
          <c:showCatName val="0"/>
          <c:showSerName val="0"/>
          <c:showPercent val="0"/>
          <c:showBubbleSize val="0"/>
        </c:dLbls>
        <c:gapWidth val="150"/>
        <c:shape val="box"/>
        <c:axId val="104363520"/>
        <c:axId val="104365056"/>
        <c:axId val="0"/>
      </c:bar3DChart>
      <c:catAx>
        <c:axId val="1043635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4365056"/>
        <c:crosses val="autoZero"/>
        <c:auto val="1"/>
        <c:lblAlgn val="ctr"/>
        <c:lblOffset val="100"/>
        <c:noMultiLvlLbl val="0"/>
      </c:catAx>
      <c:valAx>
        <c:axId val="104365056"/>
        <c:scaling>
          <c:orientation val="minMax"/>
        </c:scaling>
        <c:delete val="1"/>
        <c:axPos val="l"/>
        <c:numFmt formatCode="0%" sourceLinked="1"/>
        <c:majorTickMark val="out"/>
        <c:minorTickMark val="none"/>
        <c:tickLblPos val="none"/>
        <c:crossAx val="1043635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C26B-4FDB-9067-52987693E72F}"/>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C26B-4FDB-9067-52987693E7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Comunidad!$R$6:$U$6</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C26B-4FDB-9067-52987693E72F}"/>
            </c:ext>
          </c:extLst>
        </c:ser>
        <c:dLbls>
          <c:showLegendKey val="0"/>
          <c:showVal val="0"/>
          <c:showCatName val="0"/>
          <c:showSerName val="0"/>
          <c:showPercent val="0"/>
          <c:showBubbleSize val="0"/>
        </c:dLbls>
        <c:gapWidth val="150"/>
        <c:shape val="box"/>
        <c:axId val="104400768"/>
        <c:axId val="104402304"/>
        <c:axId val="0"/>
      </c:bar3DChart>
      <c:catAx>
        <c:axId val="104400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4402304"/>
        <c:crosses val="autoZero"/>
        <c:auto val="1"/>
        <c:lblAlgn val="ctr"/>
        <c:lblOffset val="100"/>
        <c:noMultiLvlLbl val="0"/>
      </c:catAx>
      <c:valAx>
        <c:axId val="104402304"/>
        <c:scaling>
          <c:orientation val="minMax"/>
        </c:scaling>
        <c:delete val="1"/>
        <c:axPos val="l"/>
        <c:numFmt formatCode="0%" sourceLinked="1"/>
        <c:majorTickMark val="out"/>
        <c:minorTickMark val="none"/>
        <c:tickLblPos val="none"/>
        <c:crossAx val="104400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26"/>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xmlns:c16r2="http://schemas.microsoft.com/office/drawing/2015/06/chart">
              <c:ext xmlns:c16="http://schemas.microsoft.com/office/drawing/2014/chart" uri="{C3380CC4-5D6E-409C-BE32-E72D297353CC}">
                <c16:uniqueId val="{00000000-0758-4C73-B40D-642C845BECB9}"/>
              </c:ext>
            </c:extLst>
          </c:dPt>
          <c:dPt>
            <c:idx val="3"/>
            <c:invertIfNegative val="0"/>
            <c:bubble3D val="0"/>
            <c:spPr>
              <a:solidFill>
                <a:schemeClr val="accent3">
                  <a:lumMod val="50000"/>
                </a:schemeClr>
              </a:solidFill>
            </c:spPr>
            <c:extLst xmlns:c16r2="http://schemas.microsoft.com/office/drawing/2015/06/chart">
              <c:ext xmlns:c16="http://schemas.microsoft.com/office/drawing/2014/chart" uri="{C3380CC4-5D6E-409C-BE32-E72D297353CC}">
                <c16:uniqueId val="{00000001-0758-4C73-B40D-642C845BECB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0"/>
              </c:ext>
            </c:extLst>
          </c:dLbls>
          <c:val>
            <c:numRef>
              <c:f>Comunidad!$R$7:$U$7</c:f>
              <c:numCache>
                <c:formatCode>0%</c:formatCode>
                <c:ptCount val="4"/>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2-0758-4C73-B40D-642C845BECB9}"/>
            </c:ext>
          </c:extLst>
        </c:ser>
        <c:dLbls>
          <c:showLegendKey val="0"/>
          <c:showVal val="0"/>
          <c:showCatName val="0"/>
          <c:showSerName val="0"/>
          <c:showPercent val="0"/>
          <c:showBubbleSize val="0"/>
        </c:dLbls>
        <c:gapWidth val="150"/>
        <c:shape val="box"/>
        <c:axId val="104446208"/>
        <c:axId val="104448000"/>
        <c:axId val="0"/>
      </c:bar3DChart>
      <c:catAx>
        <c:axId val="104446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104448000"/>
        <c:crosses val="autoZero"/>
        <c:auto val="1"/>
        <c:lblAlgn val="ctr"/>
        <c:lblOffset val="100"/>
        <c:noMultiLvlLbl val="0"/>
      </c:catAx>
      <c:valAx>
        <c:axId val="104448000"/>
        <c:scaling>
          <c:orientation val="minMax"/>
        </c:scaling>
        <c:delete val="1"/>
        <c:axPos val="l"/>
        <c:numFmt formatCode="0%" sourceLinked="1"/>
        <c:majorTickMark val="out"/>
        <c:minorTickMark val="none"/>
        <c:tickLblPos val="none"/>
        <c:crossAx val="104446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33" l="0.70000000000000029" r="0.70000000000000029" t="0.75000000000000033" header="0.30000000000000016" footer="0.30000000000000016"/>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3.png"/><Relationship Id="rId30" Type="http://schemas.openxmlformats.org/officeDocument/2006/relationships/chart" Target="../charts/chart27.xml"/></Relationships>
</file>

<file path=xl/drawings/_rels/drawing3.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4.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5.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5.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_rels/drawing6.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7"/><Relationship Id="rId18" Type="http://schemas.openxmlformats.org/officeDocument/2006/relationships/hyperlink" Target="#Admon!A6"/><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8"/><Relationship Id="rId7" Type="http://schemas.openxmlformats.org/officeDocument/2006/relationships/hyperlink" Target="#Directiva!A7"/><Relationship Id="rId12" Type="http://schemas.openxmlformats.org/officeDocument/2006/relationships/hyperlink" Target="#Academica!A6"/><Relationship Id="rId17" Type="http://schemas.openxmlformats.org/officeDocument/2006/relationships/image" Target="../media/image10.png"/><Relationship Id="rId25" Type="http://schemas.openxmlformats.org/officeDocument/2006/relationships/hyperlink" Target="#Comunidad!A6"/><Relationship Id="rId2" Type="http://schemas.openxmlformats.org/officeDocument/2006/relationships/image" Target="../media/image6.png"/><Relationship Id="rId16" Type="http://schemas.openxmlformats.org/officeDocument/2006/relationships/hyperlink" Target="#Admon!A5"/><Relationship Id="rId20" Type="http://schemas.openxmlformats.org/officeDocument/2006/relationships/hyperlink" Target="#Admon!A7"/><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8.png"/><Relationship Id="rId11" Type="http://schemas.openxmlformats.org/officeDocument/2006/relationships/hyperlink" Target="#Academica!A5"/><Relationship Id="rId24" Type="http://schemas.openxmlformats.org/officeDocument/2006/relationships/image" Target="../media/image12.png"/><Relationship Id="rId5" Type="http://schemas.openxmlformats.org/officeDocument/2006/relationships/hyperlink" Target="#Directiva!A6"/><Relationship Id="rId15" Type="http://schemas.openxmlformats.org/officeDocument/2006/relationships/hyperlink" Target="#Admon!A4"/><Relationship Id="rId23" Type="http://schemas.openxmlformats.org/officeDocument/2006/relationships/hyperlink" Target="#Comunidad!A5"/><Relationship Id="rId28" Type="http://schemas.openxmlformats.org/officeDocument/2006/relationships/image" Target="../media/image13.jpeg"/><Relationship Id="rId10" Type="http://schemas.openxmlformats.org/officeDocument/2006/relationships/hyperlink" Target="#Academica!A4"/><Relationship Id="rId19" Type="http://schemas.openxmlformats.org/officeDocument/2006/relationships/image" Target="../media/image11.png"/><Relationship Id="rId4" Type="http://schemas.openxmlformats.org/officeDocument/2006/relationships/image" Target="../media/image7.png"/><Relationship Id="rId9" Type="http://schemas.openxmlformats.org/officeDocument/2006/relationships/hyperlink" Target="#Directiva!A9"/><Relationship Id="rId14" Type="http://schemas.openxmlformats.org/officeDocument/2006/relationships/image" Target="../media/image9.png"/><Relationship Id="rId22" Type="http://schemas.openxmlformats.org/officeDocument/2006/relationships/hyperlink" Target="#Comunidad!A4"/><Relationship Id="rId27" Type="http://schemas.openxmlformats.org/officeDocument/2006/relationships/hyperlink" Target="#Instituci&#243;n!A1"/><Relationship Id="rId30" Type="http://schemas.openxmlformats.org/officeDocument/2006/relationships/image" Target="../media/image14.jpeg"/></Relationships>
</file>

<file path=xl/drawings/_rels/drawing7.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8.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_rels/drawing9.xml.rels><?xml version="1.0" encoding="UTF-8" standalone="yes"?>
<Relationships xmlns="http://schemas.openxmlformats.org/package/2006/relationships"><Relationship Id="rId8" Type="http://schemas.openxmlformats.org/officeDocument/2006/relationships/hyperlink" Target="#Directiva!A9"/><Relationship Id="rId13" Type="http://schemas.openxmlformats.org/officeDocument/2006/relationships/hyperlink" Target="#Comunidad!A5"/><Relationship Id="rId3" Type="http://schemas.openxmlformats.org/officeDocument/2006/relationships/hyperlink" Target="#Directiva!A4"/><Relationship Id="rId7" Type="http://schemas.openxmlformats.org/officeDocument/2006/relationships/hyperlink" Target="#Directiva!A8"/><Relationship Id="rId12" Type="http://schemas.openxmlformats.org/officeDocument/2006/relationships/hyperlink" Target="#Comunidad!A4"/><Relationship Id="rId17" Type="http://schemas.openxmlformats.org/officeDocument/2006/relationships/image" Target="../media/image7.png"/><Relationship Id="rId2" Type="http://schemas.openxmlformats.org/officeDocument/2006/relationships/image" Target="NULL"/><Relationship Id="rId16" Type="http://schemas.openxmlformats.org/officeDocument/2006/relationships/hyperlink" Target="#Admon!A6"/><Relationship Id="rId1" Type="http://schemas.openxmlformats.org/officeDocument/2006/relationships/hyperlink" Target="#Academica!A6"/><Relationship Id="rId6" Type="http://schemas.openxmlformats.org/officeDocument/2006/relationships/hyperlink" Target="#Directiva!A7"/><Relationship Id="rId11" Type="http://schemas.openxmlformats.org/officeDocument/2006/relationships/hyperlink" Target="#Admon!A8"/><Relationship Id="rId5" Type="http://schemas.openxmlformats.org/officeDocument/2006/relationships/hyperlink" Target="#Directiva!A6"/><Relationship Id="rId15" Type="http://schemas.openxmlformats.org/officeDocument/2006/relationships/hyperlink" Target="#Comunidad!A7"/><Relationship Id="rId10" Type="http://schemas.openxmlformats.org/officeDocument/2006/relationships/hyperlink" Target="#Admon!A7"/><Relationship Id="rId4" Type="http://schemas.openxmlformats.org/officeDocument/2006/relationships/hyperlink" Target="#Directiva!A5"/><Relationship Id="rId9" Type="http://schemas.openxmlformats.org/officeDocument/2006/relationships/hyperlink" Target="#Academica!A4"/><Relationship Id="rId14" Type="http://schemas.openxmlformats.org/officeDocument/2006/relationships/hyperlink" Target="#Comunidad!A6"/></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69" name="1 Imagen" descr="Secretaría de Educación">
          <a:extLst>
            <a:ext uri="{FF2B5EF4-FFF2-40B4-BE49-F238E27FC236}">
              <a16:creationId xmlns:a16="http://schemas.microsoft.com/office/drawing/2014/main" xmlns="" id="{52BD2FBC-0DAC-443E-9FD1-3A2B017E9D2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70" name="Picture 3995" descr="MB900431547">
          <a:hlinkClick xmlns:r="http://schemas.openxmlformats.org/officeDocument/2006/relationships" r:id="rId2" tooltip="Ir a revision identidad"/>
          <a:extLst>
            <a:ext uri="{FF2B5EF4-FFF2-40B4-BE49-F238E27FC236}">
              <a16:creationId xmlns:a16="http://schemas.microsoft.com/office/drawing/2014/main" xmlns="" id="{970D5085-EB33-4C70-9C94-DF5C7C8EB194}"/>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0</xdr:colOff>
      <xdr:row>72</xdr:row>
      <xdr:rowOff>0</xdr:rowOff>
    </xdr:from>
    <xdr:to>
      <xdr:col>6</xdr:col>
      <xdr:colOff>152400</xdr:colOff>
      <xdr:row>72</xdr:row>
      <xdr:rowOff>152400</xdr:rowOff>
    </xdr:to>
    <xdr:sp macro="" textlink="">
      <xdr:nvSpPr>
        <xdr:cNvPr id="2"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47625</xdr:colOff>
      <xdr:row>72</xdr:row>
      <xdr:rowOff>152400</xdr:rowOff>
    </xdr:to>
    <xdr:sp macro="" textlink="">
      <xdr:nvSpPr>
        <xdr:cNvPr id="4"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319849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7"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8"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9"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0"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1"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2"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3"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4"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15"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6"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17"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8"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19"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0"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1"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22"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3"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4"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5"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6"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27"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8"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29"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30"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1"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32"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3"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34"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5"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6"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7"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38"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39"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0"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1"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2"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3"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4"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5"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6"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47"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48"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49"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0"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51"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2"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3"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4"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5"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6"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57"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8"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59"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0"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1"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2"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3"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142875</xdr:rowOff>
    </xdr:to>
    <xdr:sp macro="" textlink="">
      <xdr:nvSpPr>
        <xdr:cNvPr id="64"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319849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152400</xdr:rowOff>
    </xdr:to>
    <xdr:sp macro="" textlink="">
      <xdr:nvSpPr>
        <xdr:cNvPr id="65"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319849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0</xdr:colOff>
      <xdr:row>72</xdr:row>
      <xdr:rowOff>142875</xdr:rowOff>
    </xdr:to>
    <xdr:sp macro="" textlink="">
      <xdr:nvSpPr>
        <xdr:cNvPr id="66"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3198495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7"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68"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69"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0"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1"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2"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3"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4"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5"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6"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7"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78"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79"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0"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1"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2"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3"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133350</xdr:colOff>
      <xdr:row>72</xdr:row>
      <xdr:rowOff>152400</xdr:rowOff>
    </xdr:to>
    <xdr:sp macro="" textlink="">
      <xdr:nvSpPr>
        <xdr:cNvPr id="84"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3198495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5"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72</xdr:row>
      <xdr:rowOff>0</xdr:rowOff>
    </xdr:from>
    <xdr:to>
      <xdr:col>6</xdr:col>
      <xdr:colOff>152400</xdr:colOff>
      <xdr:row>72</xdr:row>
      <xdr:rowOff>152400</xdr:rowOff>
    </xdr:to>
    <xdr:sp macro="" textlink="">
      <xdr:nvSpPr>
        <xdr:cNvPr id="86"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319849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2752725</xdr:colOff>
      <xdr:row>5</xdr:row>
      <xdr:rowOff>0</xdr:rowOff>
    </xdr:from>
    <xdr:ext cx="38100" cy="323850"/>
    <xdr:pic>
      <xdr:nvPicPr>
        <xdr:cNvPr id="109"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0"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1"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2"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3"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38100" cy="171450"/>
    <xdr:pic>
      <xdr:nvPicPr>
        <xdr:cNvPr id="114"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3810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66700" cy="466725"/>
    <xdr:pic>
      <xdr:nvPicPr>
        <xdr:cNvPr id="115"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667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4</xdr:row>
      <xdr:rowOff>9525</xdr:rowOff>
    </xdr:from>
    <xdr:ext cx="257175" cy="466725"/>
    <xdr:pic>
      <xdr:nvPicPr>
        <xdr:cNvPr id="116"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430000"/>
          <a:ext cx="2571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5</xdr:row>
      <xdr:rowOff>0</xdr:rowOff>
    </xdr:from>
    <xdr:ext cx="257175" cy="180975"/>
    <xdr:pic>
      <xdr:nvPicPr>
        <xdr:cNvPr id="117"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66700" cy="180975"/>
    <xdr:pic>
      <xdr:nvPicPr>
        <xdr:cNvPr id="118"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6670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2781300</xdr:colOff>
      <xdr:row>5</xdr:row>
      <xdr:rowOff>0</xdr:rowOff>
    </xdr:from>
    <xdr:ext cx="257175" cy="180975"/>
    <xdr:pic>
      <xdr:nvPicPr>
        <xdr:cNvPr id="119"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2743200</xdr:colOff>
      <xdr:row>5</xdr:row>
      <xdr:rowOff>0</xdr:rowOff>
    </xdr:from>
    <xdr:ext cx="257175" cy="171450"/>
    <xdr:pic>
      <xdr:nvPicPr>
        <xdr:cNvPr id="120"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5</xdr:row>
      <xdr:rowOff>0</xdr:rowOff>
    </xdr:from>
    <xdr:ext cx="257175" cy="180975"/>
    <xdr:pic>
      <xdr:nvPicPr>
        <xdr:cNvPr id="121"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xdr:row>
      <xdr:rowOff>0</xdr:rowOff>
    </xdr:from>
    <xdr:ext cx="257175" cy="180975"/>
    <xdr:pic>
      <xdr:nvPicPr>
        <xdr:cNvPr id="122"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8872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63104" name="1 Gráfico">
          <a:extLst>
            <a:ext uri="{FF2B5EF4-FFF2-40B4-BE49-F238E27FC236}">
              <a16:creationId xmlns:a16="http://schemas.microsoft.com/office/drawing/2014/main" xmlns="" id="{B24094D9-018D-46AA-91E7-24E923F866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63105" name="2 Gráfico">
          <a:extLst>
            <a:ext uri="{FF2B5EF4-FFF2-40B4-BE49-F238E27FC236}">
              <a16:creationId xmlns:a16="http://schemas.microsoft.com/office/drawing/2014/main" xmlns="" id="{CF0E6017-A74A-4B64-B1D0-A5DFCFB404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63106" name="3 Gráfico">
          <a:extLst>
            <a:ext uri="{FF2B5EF4-FFF2-40B4-BE49-F238E27FC236}">
              <a16:creationId xmlns:a16="http://schemas.microsoft.com/office/drawing/2014/main" xmlns="" id="{DA648577-2BFE-4FE4-9F37-DE5028CAB3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63107" name="4 Gráfico">
          <a:extLst>
            <a:ext uri="{FF2B5EF4-FFF2-40B4-BE49-F238E27FC236}">
              <a16:creationId xmlns:a16="http://schemas.microsoft.com/office/drawing/2014/main" xmlns="" id="{F155DE64-1796-43CA-9490-65B7335D2F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63108" name="5 Gráfico">
          <a:extLst>
            <a:ext uri="{FF2B5EF4-FFF2-40B4-BE49-F238E27FC236}">
              <a16:creationId xmlns:a16="http://schemas.microsoft.com/office/drawing/2014/main" xmlns="" id="{AB78F917-F1EB-4857-94A4-8D85CA4B1C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63109" name="6 Gráfico">
          <a:extLst>
            <a:ext uri="{FF2B5EF4-FFF2-40B4-BE49-F238E27FC236}">
              <a16:creationId xmlns:a16="http://schemas.microsoft.com/office/drawing/2014/main" xmlns="" id="{CE0CE40B-9DD4-4F9E-96D2-01D850F46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63110" name="7 Gráfico">
          <a:extLst>
            <a:ext uri="{FF2B5EF4-FFF2-40B4-BE49-F238E27FC236}">
              <a16:creationId xmlns:a16="http://schemas.microsoft.com/office/drawing/2014/main" xmlns="" id="{1C575800-C093-4E53-BE90-50FC17A03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63111" name="8 Gráfico">
          <a:extLst>
            <a:ext uri="{FF2B5EF4-FFF2-40B4-BE49-F238E27FC236}">
              <a16:creationId xmlns:a16="http://schemas.microsoft.com/office/drawing/2014/main" xmlns="" id="{CF643B0B-3D65-4AE5-A3B6-96D9F0A50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63112" name="9 Gráfico">
          <a:extLst>
            <a:ext uri="{FF2B5EF4-FFF2-40B4-BE49-F238E27FC236}">
              <a16:creationId xmlns:a16="http://schemas.microsoft.com/office/drawing/2014/main" xmlns="" id="{B2B893E8-A051-403C-A780-BFD34784B1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7763113" name="10 Gráfico">
          <a:extLst>
            <a:ext uri="{FF2B5EF4-FFF2-40B4-BE49-F238E27FC236}">
              <a16:creationId xmlns:a16="http://schemas.microsoft.com/office/drawing/2014/main" xmlns="" id="{4175D933-CF9B-413B-B358-1FD155AD10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7763114" name="11 Gráfico">
          <a:extLst>
            <a:ext uri="{FF2B5EF4-FFF2-40B4-BE49-F238E27FC236}">
              <a16:creationId xmlns:a16="http://schemas.microsoft.com/office/drawing/2014/main" xmlns="" id="{621AC31C-38A2-4E44-8DC1-7BD8D42CFA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7763115" name="12 Gráfico">
          <a:extLst>
            <a:ext uri="{FF2B5EF4-FFF2-40B4-BE49-F238E27FC236}">
              <a16:creationId xmlns:a16="http://schemas.microsoft.com/office/drawing/2014/main" xmlns="" id="{A2B57073-3860-4E57-8237-4706F4EAD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63116" name="7 Gráfico">
          <a:extLst>
            <a:ext uri="{FF2B5EF4-FFF2-40B4-BE49-F238E27FC236}">
              <a16:creationId xmlns:a16="http://schemas.microsoft.com/office/drawing/2014/main" xmlns="" id="{8F55F682-AD0D-426A-AEFF-47D7BCDDC0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63117" name="8 Gráfico">
          <a:extLst>
            <a:ext uri="{FF2B5EF4-FFF2-40B4-BE49-F238E27FC236}">
              <a16:creationId xmlns:a16="http://schemas.microsoft.com/office/drawing/2014/main" xmlns="" id="{93F56004-CC7F-43FE-8A59-58C4F50916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63118" name="9 Gráfico">
          <a:extLst>
            <a:ext uri="{FF2B5EF4-FFF2-40B4-BE49-F238E27FC236}">
              <a16:creationId xmlns:a16="http://schemas.microsoft.com/office/drawing/2014/main" xmlns="" id="{DA453C63-947A-4D32-8CC5-5513FA42A1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7763119" name="16 Gráfico">
          <a:extLst>
            <a:ext uri="{FF2B5EF4-FFF2-40B4-BE49-F238E27FC236}">
              <a16:creationId xmlns:a16="http://schemas.microsoft.com/office/drawing/2014/main" xmlns="" id="{867E5C3A-CE8C-47C3-86E2-DBDBF27262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763120" name="7 Gráfico">
          <a:extLst>
            <a:ext uri="{FF2B5EF4-FFF2-40B4-BE49-F238E27FC236}">
              <a16:creationId xmlns:a16="http://schemas.microsoft.com/office/drawing/2014/main" xmlns="" id="{19A1BA38-BAA8-4139-8F65-24D4478D3C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763121" name="8 Gráfico">
          <a:extLst>
            <a:ext uri="{FF2B5EF4-FFF2-40B4-BE49-F238E27FC236}">
              <a16:creationId xmlns:a16="http://schemas.microsoft.com/office/drawing/2014/main" xmlns="" id="{27E791F9-BA45-48B7-8255-2E1572C429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7763122" name="9 Gráfico">
          <a:extLst>
            <a:ext uri="{FF2B5EF4-FFF2-40B4-BE49-F238E27FC236}">
              <a16:creationId xmlns:a16="http://schemas.microsoft.com/office/drawing/2014/main" xmlns="" id="{FB58D233-2E18-4704-A1BD-BE1B18C86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7763123" name="16 Gráfico">
          <a:extLst>
            <a:ext uri="{FF2B5EF4-FFF2-40B4-BE49-F238E27FC236}">
              <a16:creationId xmlns:a16="http://schemas.microsoft.com/office/drawing/2014/main" xmlns="" id="{F3D62D06-2681-4F74-87B1-E6E7451107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7763124" name="7 Gráfico">
          <a:extLst>
            <a:ext uri="{FF2B5EF4-FFF2-40B4-BE49-F238E27FC236}">
              <a16:creationId xmlns:a16="http://schemas.microsoft.com/office/drawing/2014/main" xmlns="" id="{6F8E8C83-EE46-4EF0-A11C-4416074A0C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7763125" name="8 Gráfico">
          <a:extLst>
            <a:ext uri="{FF2B5EF4-FFF2-40B4-BE49-F238E27FC236}">
              <a16:creationId xmlns:a16="http://schemas.microsoft.com/office/drawing/2014/main" xmlns="" id="{9F4B577B-403D-4E22-A100-EF08765F14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7763126" name="9 Gráfico">
          <a:extLst>
            <a:ext uri="{FF2B5EF4-FFF2-40B4-BE49-F238E27FC236}">
              <a16:creationId xmlns:a16="http://schemas.microsoft.com/office/drawing/2014/main" xmlns="" id="{6F4DDCDD-E266-49A3-BA62-81A95656895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7763127" name="16 Gráfico">
          <a:extLst>
            <a:ext uri="{FF2B5EF4-FFF2-40B4-BE49-F238E27FC236}">
              <a16:creationId xmlns:a16="http://schemas.microsoft.com/office/drawing/2014/main" xmlns="" id="{1D0011EF-5832-49F1-BCCF-F194907F22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7763128" name="Picture 3995" descr="MB900431547">
          <a:hlinkClick xmlns:r="http://schemas.openxmlformats.org/officeDocument/2006/relationships" r:id="rId25" tooltip="Ir a factores criticos"/>
          <a:extLst>
            <a:ext uri="{FF2B5EF4-FFF2-40B4-BE49-F238E27FC236}">
              <a16:creationId xmlns:a16="http://schemas.microsoft.com/office/drawing/2014/main" xmlns="" id="{1676FB6E-C335-4C88-9DED-C5E05DB525B4}"/>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7763129" name="2 Imagen">
          <a:hlinkClick xmlns:r="http://schemas.openxmlformats.org/officeDocument/2006/relationships" r:id="rId25" tooltip="Ir a academica"/>
          <a:extLst>
            <a:ext uri="{FF2B5EF4-FFF2-40B4-BE49-F238E27FC236}">
              <a16:creationId xmlns:a16="http://schemas.microsoft.com/office/drawing/2014/main" xmlns="" id="{7C5BA25A-DE27-4EA8-923B-5C9E56802967}"/>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7763130" name="1 Gráfico">
          <a:extLst>
            <a:ext uri="{FF2B5EF4-FFF2-40B4-BE49-F238E27FC236}">
              <a16:creationId xmlns:a16="http://schemas.microsoft.com/office/drawing/2014/main" xmlns="" id="{30A4147A-FBCD-4AC7-848D-1DFE49AE5F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7763131" name="4 Gráfico">
          <a:extLst>
            <a:ext uri="{FF2B5EF4-FFF2-40B4-BE49-F238E27FC236}">
              <a16:creationId xmlns:a16="http://schemas.microsoft.com/office/drawing/2014/main" xmlns="" id="{3DC12C09-EEA7-49E9-AF3B-476F2C83D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7763132" name="5 Gráfico">
          <a:extLst>
            <a:ext uri="{FF2B5EF4-FFF2-40B4-BE49-F238E27FC236}">
              <a16:creationId xmlns:a16="http://schemas.microsoft.com/office/drawing/2014/main" xmlns="" id="{54813AFA-4615-495E-8BAD-57F5768E5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7763133" name="6 Gráfico">
          <a:extLst>
            <a:ext uri="{FF2B5EF4-FFF2-40B4-BE49-F238E27FC236}">
              <a16:creationId xmlns:a16="http://schemas.microsoft.com/office/drawing/2014/main" xmlns="" id="{E3AB8D28-95C9-4BA1-B0D9-D119B6966E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7763134" name="7 Gráfico">
          <a:extLst>
            <a:ext uri="{FF2B5EF4-FFF2-40B4-BE49-F238E27FC236}">
              <a16:creationId xmlns:a16="http://schemas.microsoft.com/office/drawing/2014/main" xmlns="" id="{3B0A4182-A48A-4060-A452-BBD9A60AF7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7763135" name="8 Gráfico">
          <a:extLst>
            <a:ext uri="{FF2B5EF4-FFF2-40B4-BE49-F238E27FC236}">
              <a16:creationId xmlns:a16="http://schemas.microsoft.com/office/drawing/2014/main" xmlns="" id="{F451ABB1-AC79-43BE-9FD8-66C5B882B2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794758" name="1 Gráfico">
          <a:extLst>
            <a:ext uri="{FF2B5EF4-FFF2-40B4-BE49-F238E27FC236}">
              <a16:creationId xmlns:a16="http://schemas.microsoft.com/office/drawing/2014/main" xmlns="" id="{A6E210D0-252C-40F1-ABB4-77BC926214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794759" name="2 Gráfico">
          <a:extLst>
            <a:ext uri="{FF2B5EF4-FFF2-40B4-BE49-F238E27FC236}">
              <a16:creationId xmlns:a16="http://schemas.microsoft.com/office/drawing/2014/main" xmlns="" id="{9758B10E-0B4E-4A27-9EB0-285737EEB5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794760" name="3 Gráfico">
          <a:extLst>
            <a:ext uri="{FF2B5EF4-FFF2-40B4-BE49-F238E27FC236}">
              <a16:creationId xmlns:a16="http://schemas.microsoft.com/office/drawing/2014/main" xmlns="" id="{613C3CC3-B1DB-4EDD-BA55-7C698C91FC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794761" name="4 Gráfico">
          <a:extLst>
            <a:ext uri="{FF2B5EF4-FFF2-40B4-BE49-F238E27FC236}">
              <a16:creationId xmlns:a16="http://schemas.microsoft.com/office/drawing/2014/main" xmlns="" id="{2DB2B7E9-65D5-4BD3-950E-F0434BC39B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794762" name="5 Gráfico">
          <a:extLst>
            <a:ext uri="{FF2B5EF4-FFF2-40B4-BE49-F238E27FC236}">
              <a16:creationId xmlns:a16="http://schemas.microsoft.com/office/drawing/2014/main" xmlns="" id="{64CEEEF1-5A5C-4A6A-A527-FEB507356D2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794763" name="6 Gráfico">
          <a:extLst>
            <a:ext uri="{FF2B5EF4-FFF2-40B4-BE49-F238E27FC236}">
              <a16:creationId xmlns:a16="http://schemas.microsoft.com/office/drawing/2014/main" xmlns="" id="{F2752E85-443D-4C3A-A16B-92857B5E2F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794764" name="7 Gráfico">
          <a:extLst>
            <a:ext uri="{FF2B5EF4-FFF2-40B4-BE49-F238E27FC236}">
              <a16:creationId xmlns:a16="http://schemas.microsoft.com/office/drawing/2014/main" xmlns="" id="{B49007E3-2695-4BD2-BCDA-7187ADDF3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794765" name="8 Gráfico">
          <a:extLst>
            <a:ext uri="{FF2B5EF4-FFF2-40B4-BE49-F238E27FC236}">
              <a16:creationId xmlns:a16="http://schemas.microsoft.com/office/drawing/2014/main" xmlns="" id="{50AB356B-472B-40A6-A261-8F3D7688D0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794766" name="9 Gráfico">
          <a:extLst>
            <a:ext uri="{FF2B5EF4-FFF2-40B4-BE49-F238E27FC236}">
              <a16:creationId xmlns:a16="http://schemas.microsoft.com/office/drawing/2014/main" xmlns="" id="{37EDA32F-5333-4A60-98DE-F6B16FE25E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7794767" name="10 Gráfico">
          <a:extLst>
            <a:ext uri="{FF2B5EF4-FFF2-40B4-BE49-F238E27FC236}">
              <a16:creationId xmlns:a16="http://schemas.microsoft.com/office/drawing/2014/main" xmlns="" id="{8D2520CB-35E2-4B7A-A883-A6CEED9E51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7794768" name="11 Gráfico">
          <a:extLst>
            <a:ext uri="{FF2B5EF4-FFF2-40B4-BE49-F238E27FC236}">
              <a16:creationId xmlns:a16="http://schemas.microsoft.com/office/drawing/2014/main" xmlns="" id="{DFF3E757-A821-4C77-90C1-690F71EAC1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7794769" name="12 Gráfico">
          <a:extLst>
            <a:ext uri="{FF2B5EF4-FFF2-40B4-BE49-F238E27FC236}">
              <a16:creationId xmlns:a16="http://schemas.microsoft.com/office/drawing/2014/main" xmlns="" id="{E6EDAFFE-0AEF-452E-8645-36E9EB9146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794770" name="7 Gráfico">
          <a:extLst>
            <a:ext uri="{FF2B5EF4-FFF2-40B4-BE49-F238E27FC236}">
              <a16:creationId xmlns:a16="http://schemas.microsoft.com/office/drawing/2014/main" xmlns="" id="{B995E2E9-7C80-4F6F-8046-8420402C52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794771" name="8 Gráfico">
          <a:extLst>
            <a:ext uri="{FF2B5EF4-FFF2-40B4-BE49-F238E27FC236}">
              <a16:creationId xmlns:a16="http://schemas.microsoft.com/office/drawing/2014/main" xmlns="" id="{04C42664-5165-44D8-9691-6B4FA1D6F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794772" name="9 Gráfico">
          <a:extLst>
            <a:ext uri="{FF2B5EF4-FFF2-40B4-BE49-F238E27FC236}">
              <a16:creationId xmlns:a16="http://schemas.microsoft.com/office/drawing/2014/main" xmlns="" id="{1FCC78CE-A9F6-4658-9BE0-CEE042B64F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7794773" name="16 Gráfico">
          <a:extLst>
            <a:ext uri="{FF2B5EF4-FFF2-40B4-BE49-F238E27FC236}">
              <a16:creationId xmlns:a16="http://schemas.microsoft.com/office/drawing/2014/main" xmlns="" id="{544EEAF6-910B-4C33-B887-B9D14651A0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7794774" name="Picture 3995" descr="MB900431547">
          <a:hlinkClick xmlns:r="http://schemas.openxmlformats.org/officeDocument/2006/relationships" r:id="rId17" tooltip="Ir a factores criticos"/>
          <a:extLst>
            <a:ext uri="{FF2B5EF4-FFF2-40B4-BE49-F238E27FC236}">
              <a16:creationId xmlns:a16="http://schemas.microsoft.com/office/drawing/2014/main" xmlns="" id="{28C991CC-BA3D-4838-857E-306BD31A86A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7794775" name="2 Imagen">
          <a:hlinkClick xmlns:r="http://schemas.openxmlformats.org/officeDocument/2006/relationships" r:id="rId17" tooltip="Ir a administrativa"/>
          <a:extLst>
            <a:ext uri="{FF2B5EF4-FFF2-40B4-BE49-F238E27FC236}">
              <a16:creationId xmlns:a16="http://schemas.microsoft.com/office/drawing/2014/main" xmlns="" id="{D7CEF219-A97F-44F0-9B88-3891B3BBF5CB}"/>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7794776" name="1 Gráfico">
          <a:extLst>
            <a:ext uri="{FF2B5EF4-FFF2-40B4-BE49-F238E27FC236}">
              <a16:creationId xmlns:a16="http://schemas.microsoft.com/office/drawing/2014/main" xmlns="" id="{D89E7331-DAAF-45FF-821C-E2841C00F1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7794777" name="2 Gráfico">
          <a:extLst>
            <a:ext uri="{FF2B5EF4-FFF2-40B4-BE49-F238E27FC236}">
              <a16:creationId xmlns:a16="http://schemas.microsoft.com/office/drawing/2014/main" xmlns="" id="{8090C0C3-B69E-4FCA-B890-CDB1F362C0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7794778" name="3 Gráfico">
          <a:extLst>
            <a:ext uri="{FF2B5EF4-FFF2-40B4-BE49-F238E27FC236}">
              <a16:creationId xmlns:a16="http://schemas.microsoft.com/office/drawing/2014/main" xmlns="" id="{61FFAC7B-B459-47A0-804D-34B77FCF91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7794779" name="4 Gráfico">
          <a:extLst>
            <a:ext uri="{FF2B5EF4-FFF2-40B4-BE49-F238E27FC236}">
              <a16:creationId xmlns:a16="http://schemas.microsoft.com/office/drawing/2014/main" xmlns="" id="{307ACA09-2CF4-49FF-8E16-774727386E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16307" name="1 Gráfico">
          <a:extLst>
            <a:ext uri="{FF2B5EF4-FFF2-40B4-BE49-F238E27FC236}">
              <a16:creationId xmlns:a16="http://schemas.microsoft.com/office/drawing/2014/main" xmlns="" id="{17900239-6ECB-43D8-ABC5-EBE4503084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16308" name="2 Gráfico">
          <a:extLst>
            <a:ext uri="{FF2B5EF4-FFF2-40B4-BE49-F238E27FC236}">
              <a16:creationId xmlns:a16="http://schemas.microsoft.com/office/drawing/2014/main" xmlns="" id="{9C2A8A78-D7E3-4DC3-BD67-63564D8B17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16309" name="3 Gráfico">
          <a:extLst>
            <a:ext uri="{FF2B5EF4-FFF2-40B4-BE49-F238E27FC236}">
              <a16:creationId xmlns:a16="http://schemas.microsoft.com/office/drawing/2014/main" xmlns="" id="{C11CE65C-99DE-4901-A914-D072E69976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16310" name="4 Gráfico">
          <a:extLst>
            <a:ext uri="{FF2B5EF4-FFF2-40B4-BE49-F238E27FC236}">
              <a16:creationId xmlns:a16="http://schemas.microsoft.com/office/drawing/2014/main" xmlns="" id="{84E85EFF-6819-40D2-BC1D-C0849D1C3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16311" name="5 Gráfico">
          <a:extLst>
            <a:ext uri="{FF2B5EF4-FFF2-40B4-BE49-F238E27FC236}">
              <a16:creationId xmlns:a16="http://schemas.microsoft.com/office/drawing/2014/main" xmlns="" id="{15A83354-022C-46FC-9EC1-F989C66D55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16312" name="6 Gráfico">
          <a:extLst>
            <a:ext uri="{FF2B5EF4-FFF2-40B4-BE49-F238E27FC236}">
              <a16:creationId xmlns:a16="http://schemas.microsoft.com/office/drawing/2014/main" xmlns="" id="{4DB7CD3E-A7A4-4CCD-8C5F-45B1D5C557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16313" name="7 Gráfico">
          <a:extLst>
            <a:ext uri="{FF2B5EF4-FFF2-40B4-BE49-F238E27FC236}">
              <a16:creationId xmlns:a16="http://schemas.microsoft.com/office/drawing/2014/main" xmlns="" id="{2FB2EC1F-CFD7-42C4-8210-1D922F54D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16314" name="8 Gráfico">
          <a:extLst>
            <a:ext uri="{FF2B5EF4-FFF2-40B4-BE49-F238E27FC236}">
              <a16:creationId xmlns:a16="http://schemas.microsoft.com/office/drawing/2014/main" xmlns="" id="{780DABC3-DC2B-474D-8E89-18FB29098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16315" name="9 Gráfico">
          <a:extLst>
            <a:ext uri="{FF2B5EF4-FFF2-40B4-BE49-F238E27FC236}">
              <a16:creationId xmlns:a16="http://schemas.microsoft.com/office/drawing/2014/main" xmlns="" id="{99177437-9AAB-4859-96EB-3881AF0B28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7816316" name="10 Gráfico">
          <a:extLst>
            <a:ext uri="{FF2B5EF4-FFF2-40B4-BE49-F238E27FC236}">
              <a16:creationId xmlns:a16="http://schemas.microsoft.com/office/drawing/2014/main" xmlns="" id="{1C826F52-4D11-4813-A233-06A4E86113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7816317" name="11 Gráfico">
          <a:extLst>
            <a:ext uri="{FF2B5EF4-FFF2-40B4-BE49-F238E27FC236}">
              <a16:creationId xmlns:a16="http://schemas.microsoft.com/office/drawing/2014/main" xmlns="" id="{CB0D2603-170F-49EC-BFEF-0F66932BEB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7816318" name="12 Gráfico">
          <a:extLst>
            <a:ext uri="{FF2B5EF4-FFF2-40B4-BE49-F238E27FC236}">
              <a16:creationId xmlns:a16="http://schemas.microsoft.com/office/drawing/2014/main" xmlns="" id="{62AA74B7-82BC-4687-8569-EB3B7DE8F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16319" name="7 Gráfico">
          <a:extLst>
            <a:ext uri="{FF2B5EF4-FFF2-40B4-BE49-F238E27FC236}">
              <a16:creationId xmlns:a16="http://schemas.microsoft.com/office/drawing/2014/main" xmlns="" id="{44B23967-6933-43D2-A9F6-CDD59A4748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16320" name="8 Gráfico">
          <a:extLst>
            <a:ext uri="{FF2B5EF4-FFF2-40B4-BE49-F238E27FC236}">
              <a16:creationId xmlns:a16="http://schemas.microsoft.com/office/drawing/2014/main" xmlns="" id="{8CA7E51A-839A-4AA3-8B07-3C724D80DF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16321" name="9 Gráfico">
          <a:extLst>
            <a:ext uri="{FF2B5EF4-FFF2-40B4-BE49-F238E27FC236}">
              <a16:creationId xmlns:a16="http://schemas.microsoft.com/office/drawing/2014/main" xmlns="" id="{BE19056D-F6EF-4166-A07F-EFFC5AD717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7816322" name="16 Gráfico">
          <a:extLst>
            <a:ext uri="{FF2B5EF4-FFF2-40B4-BE49-F238E27FC236}">
              <a16:creationId xmlns:a16="http://schemas.microsoft.com/office/drawing/2014/main" xmlns="" id="{2A0E385D-3549-48A2-8749-C94273BAAC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7816323" name="7 Gráfico">
          <a:extLst>
            <a:ext uri="{FF2B5EF4-FFF2-40B4-BE49-F238E27FC236}">
              <a16:creationId xmlns:a16="http://schemas.microsoft.com/office/drawing/2014/main" xmlns="" id="{65A783BB-A728-46B0-9F59-3B141BFEDE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7816324" name="8 Gráfico">
          <a:extLst>
            <a:ext uri="{FF2B5EF4-FFF2-40B4-BE49-F238E27FC236}">
              <a16:creationId xmlns:a16="http://schemas.microsoft.com/office/drawing/2014/main" xmlns="" id="{5B8798E0-16C1-4095-9007-D5B4A3FD74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7816325" name="9 Gráfico">
          <a:extLst>
            <a:ext uri="{FF2B5EF4-FFF2-40B4-BE49-F238E27FC236}">
              <a16:creationId xmlns:a16="http://schemas.microsoft.com/office/drawing/2014/main" xmlns="" id="{96B02B43-8AC0-439A-85F6-6E84F03DE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7816326" name="16 Gráfico">
          <a:extLst>
            <a:ext uri="{FF2B5EF4-FFF2-40B4-BE49-F238E27FC236}">
              <a16:creationId xmlns:a16="http://schemas.microsoft.com/office/drawing/2014/main" xmlns="" id="{16AFE28E-B259-4E37-84AF-38F993099A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7816327" name="Picture 3995" descr="MB900431547">
          <a:hlinkClick xmlns:r="http://schemas.openxmlformats.org/officeDocument/2006/relationships" r:id="rId21" tooltip="Ir a factores criticos"/>
          <a:extLst>
            <a:ext uri="{FF2B5EF4-FFF2-40B4-BE49-F238E27FC236}">
              <a16:creationId xmlns:a16="http://schemas.microsoft.com/office/drawing/2014/main" xmlns="" id="{E4665C32-20DE-491D-BCBA-877FD530D76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7816328" name="2 Imagen">
          <a:hlinkClick xmlns:r="http://schemas.openxmlformats.org/officeDocument/2006/relationships" r:id="rId23" tooltip="Ir a comunidad"/>
          <a:extLst>
            <a:ext uri="{FF2B5EF4-FFF2-40B4-BE49-F238E27FC236}">
              <a16:creationId xmlns:a16="http://schemas.microsoft.com/office/drawing/2014/main" xmlns="" id="{BBB0BABD-BE6F-4451-BB85-DCD8F74EEECD}"/>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7816329" name="3 Gráfico">
          <a:extLst>
            <a:ext uri="{FF2B5EF4-FFF2-40B4-BE49-F238E27FC236}">
              <a16:creationId xmlns:a16="http://schemas.microsoft.com/office/drawing/2014/main" xmlns="" id="{FC05F9EF-1359-4CAD-93FC-4A6DEB6A8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7816330" name="4 Gráfico">
          <a:extLst>
            <a:ext uri="{FF2B5EF4-FFF2-40B4-BE49-F238E27FC236}">
              <a16:creationId xmlns:a16="http://schemas.microsoft.com/office/drawing/2014/main" xmlns="" id="{888AFF35-A4FD-47C9-B7C2-62FE489A3D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7816331" name="5 Gráfico">
          <a:extLst>
            <a:ext uri="{FF2B5EF4-FFF2-40B4-BE49-F238E27FC236}">
              <a16:creationId xmlns:a16="http://schemas.microsoft.com/office/drawing/2014/main" xmlns="" id="{14096024-BED9-4BA9-B062-C479CB8F3B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7816332" name="6 Gráfico">
          <a:extLst>
            <a:ext uri="{FF2B5EF4-FFF2-40B4-BE49-F238E27FC236}">
              <a16:creationId xmlns:a16="http://schemas.microsoft.com/office/drawing/2014/main" xmlns="" id="{869800F2-0CC8-40CD-BB5E-FF9E18FEC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7816333" name="1 Gráfico">
          <a:extLst>
            <a:ext uri="{FF2B5EF4-FFF2-40B4-BE49-F238E27FC236}">
              <a16:creationId xmlns:a16="http://schemas.microsoft.com/office/drawing/2014/main" xmlns="" id="{84952836-42FA-46EC-972A-5AF9419A1A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7842877" name="1 Gráfico">
          <a:extLst>
            <a:ext uri="{FF2B5EF4-FFF2-40B4-BE49-F238E27FC236}">
              <a16:creationId xmlns:a16="http://schemas.microsoft.com/office/drawing/2014/main" xmlns="" id="{E367E06B-E501-4B5D-AED0-2E5BFA92ED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7842878" name="2 Gráfico">
          <a:extLst>
            <a:ext uri="{FF2B5EF4-FFF2-40B4-BE49-F238E27FC236}">
              <a16:creationId xmlns:a16="http://schemas.microsoft.com/office/drawing/2014/main" xmlns="" id="{47614266-066D-4290-B63A-04DB926663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7842879" name="3 Gráfico">
          <a:extLst>
            <a:ext uri="{FF2B5EF4-FFF2-40B4-BE49-F238E27FC236}">
              <a16:creationId xmlns:a16="http://schemas.microsoft.com/office/drawing/2014/main" xmlns="" id="{EF7C5454-B076-4B19-A6E5-2E441C38C4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7842880" name="4 Gráfico">
          <a:extLst>
            <a:ext uri="{FF2B5EF4-FFF2-40B4-BE49-F238E27FC236}">
              <a16:creationId xmlns:a16="http://schemas.microsoft.com/office/drawing/2014/main" xmlns="" id="{D5AE2BDD-1BC6-4505-9765-720A5E2CE8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7842881" name="5 Gráfico">
          <a:extLst>
            <a:ext uri="{FF2B5EF4-FFF2-40B4-BE49-F238E27FC236}">
              <a16:creationId xmlns:a16="http://schemas.microsoft.com/office/drawing/2014/main" xmlns="" id="{B11D6E3B-580A-4026-8259-45D813153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7842882" name="6 Gráfico">
          <a:extLst>
            <a:ext uri="{FF2B5EF4-FFF2-40B4-BE49-F238E27FC236}">
              <a16:creationId xmlns:a16="http://schemas.microsoft.com/office/drawing/2014/main" xmlns="" id="{21CCD9AA-5A34-4071-99DC-9C93A1D91C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7842883" name="7 Gráfico">
          <a:extLst>
            <a:ext uri="{FF2B5EF4-FFF2-40B4-BE49-F238E27FC236}">
              <a16:creationId xmlns:a16="http://schemas.microsoft.com/office/drawing/2014/main" xmlns="" id="{617E258F-CB2D-407D-88E3-E384DD4A85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7842884" name="8 Gráfico">
          <a:extLst>
            <a:ext uri="{FF2B5EF4-FFF2-40B4-BE49-F238E27FC236}">
              <a16:creationId xmlns:a16="http://schemas.microsoft.com/office/drawing/2014/main" xmlns="" id="{09E268B2-F2CC-4F48-AAE0-A7B018AAC7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7842885" name="9 Gráfico">
          <a:extLst>
            <a:ext uri="{FF2B5EF4-FFF2-40B4-BE49-F238E27FC236}">
              <a16:creationId xmlns:a16="http://schemas.microsoft.com/office/drawing/2014/main" xmlns="" id="{F99E9252-2E65-49E2-8CA3-F013AD3612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7842886" name="10 Gráfico">
          <a:extLst>
            <a:ext uri="{FF2B5EF4-FFF2-40B4-BE49-F238E27FC236}">
              <a16:creationId xmlns:a16="http://schemas.microsoft.com/office/drawing/2014/main" xmlns="" id="{40FC97AA-C26F-418D-8BA6-C5980347CB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7842887" name="11 Gráfico">
          <a:extLst>
            <a:ext uri="{FF2B5EF4-FFF2-40B4-BE49-F238E27FC236}">
              <a16:creationId xmlns:a16="http://schemas.microsoft.com/office/drawing/2014/main" xmlns="" id="{13FAAA18-E8FD-49AA-A8AB-F8E6A6CB4E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7842888" name="12 Gráfico">
          <a:extLst>
            <a:ext uri="{FF2B5EF4-FFF2-40B4-BE49-F238E27FC236}">
              <a16:creationId xmlns:a16="http://schemas.microsoft.com/office/drawing/2014/main" xmlns="" id="{240E3EAE-E07C-4B29-BBBF-463A5DF8B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7842889" name="7 Gráfico">
          <a:extLst>
            <a:ext uri="{FF2B5EF4-FFF2-40B4-BE49-F238E27FC236}">
              <a16:creationId xmlns:a16="http://schemas.microsoft.com/office/drawing/2014/main" xmlns="" id="{4ED259E5-BD36-4422-B47D-1213DB5DFC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7842890" name="8 Gráfico">
          <a:extLst>
            <a:ext uri="{FF2B5EF4-FFF2-40B4-BE49-F238E27FC236}">
              <a16:creationId xmlns:a16="http://schemas.microsoft.com/office/drawing/2014/main" xmlns="" id="{15EE19C7-3907-4AE0-A2B6-89E28F156F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7842891" name="9 Gráfico">
          <a:extLst>
            <a:ext uri="{FF2B5EF4-FFF2-40B4-BE49-F238E27FC236}">
              <a16:creationId xmlns:a16="http://schemas.microsoft.com/office/drawing/2014/main" xmlns="" id="{28347E2E-85D9-48F5-8261-ED313498F9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7842892" name="16 Gráfico">
          <a:extLst>
            <a:ext uri="{FF2B5EF4-FFF2-40B4-BE49-F238E27FC236}">
              <a16:creationId xmlns:a16="http://schemas.microsoft.com/office/drawing/2014/main" xmlns="" id="{828C3EBF-4CA6-4108-BB1D-2F7E1ADF68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7842893" name="Picture 3995" descr="MB900431547">
          <a:hlinkClick xmlns:r="http://schemas.openxmlformats.org/officeDocument/2006/relationships" r:id="rId17" tooltip="Ir a factores criticos"/>
          <a:extLst>
            <a:ext uri="{FF2B5EF4-FFF2-40B4-BE49-F238E27FC236}">
              <a16:creationId xmlns:a16="http://schemas.microsoft.com/office/drawing/2014/main" xmlns="" id="{DD8C5C3B-FBD6-4AE3-8B84-E3F7EDB0378B}"/>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7842894" name="1 Gráfico">
          <a:extLst>
            <a:ext uri="{FF2B5EF4-FFF2-40B4-BE49-F238E27FC236}">
              <a16:creationId xmlns:a16="http://schemas.microsoft.com/office/drawing/2014/main" xmlns="" id="{AD3E8070-B780-4A41-BD6B-73B43DE997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7842895" name="2 Gráfico">
          <a:extLst>
            <a:ext uri="{FF2B5EF4-FFF2-40B4-BE49-F238E27FC236}">
              <a16:creationId xmlns:a16="http://schemas.microsoft.com/office/drawing/2014/main" xmlns="" id="{0463E6C4-63BF-40E7-95DC-760AEEF67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7842896" name="3 Gráfico">
          <a:extLst>
            <a:ext uri="{FF2B5EF4-FFF2-40B4-BE49-F238E27FC236}">
              <a16:creationId xmlns:a16="http://schemas.microsoft.com/office/drawing/2014/main" xmlns="" id="{6B934E50-AFC7-49F8-A67A-BF41E554AC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7842897" name="4 Gráfico">
          <a:extLst>
            <a:ext uri="{FF2B5EF4-FFF2-40B4-BE49-F238E27FC236}">
              <a16:creationId xmlns:a16="http://schemas.microsoft.com/office/drawing/2014/main" xmlns="" id="{35AE34EB-DCD5-4DD4-89F1-604C4034B4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7563369" name="2 Imagen">
          <a:hlinkClick xmlns:r="http://schemas.openxmlformats.org/officeDocument/2006/relationships" r:id="rId1" tooltip="IR A RESUMEN"/>
          <a:extLst>
            <a:ext uri="{FF2B5EF4-FFF2-40B4-BE49-F238E27FC236}">
              <a16:creationId xmlns:a16="http://schemas.microsoft.com/office/drawing/2014/main" xmlns="" id="{B4950A81-2395-4D15-9414-53CF4476E6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7563370" name="3 Imagen">
          <a:hlinkClick xmlns:r="http://schemas.openxmlformats.org/officeDocument/2006/relationships" r:id="rId3" tooltip="IR A RESUMEN"/>
          <a:extLst>
            <a:ext uri="{FF2B5EF4-FFF2-40B4-BE49-F238E27FC236}">
              <a16:creationId xmlns:a16="http://schemas.microsoft.com/office/drawing/2014/main" xmlns="" id="{7D406AF1-FD31-4226-B125-F14302082F0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7563371" name="4 Imagen">
          <a:hlinkClick xmlns:r="http://schemas.openxmlformats.org/officeDocument/2006/relationships" r:id="rId5" tooltip="IR A RESUMEN"/>
          <a:extLst>
            <a:ext uri="{FF2B5EF4-FFF2-40B4-BE49-F238E27FC236}">
              <a16:creationId xmlns:a16="http://schemas.microsoft.com/office/drawing/2014/main" xmlns="" id="{EC41622A-04EB-4DD6-B086-12A458593264}"/>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7563372" name="5 Imagen">
          <a:hlinkClick xmlns:r="http://schemas.openxmlformats.org/officeDocument/2006/relationships" r:id="rId7" tooltip="IR A RESUMEN"/>
          <a:extLst>
            <a:ext uri="{FF2B5EF4-FFF2-40B4-BE49-F238E27FC236}">
              <a16:creationId xmlns:a16="http://schemas.microsoft.com/office/drawing/2014/main" xmlns="" id="{7E981234-77EF-4BE8-955B-27CE5E31466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7563373" name="7 Imagen">
          <a:hlinkClick xmlns:r="http://schemas.openxmlformats.org/officeDocument/2006/relationships" r:id="rId8" tooltip="IR A RESUMEN"/>
          <a:extLst>
            <a:ext uri="{FF2B5EF4-FFF2-40B4-BE49-F238E27FC236}">
              <a16:creationId xmlns:a16="http://schemas.microsoft.com/office/drawing/2014/main" xmlns="" id="{8E04CA73-79FF-40F0-9F75-C2F6863D490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7563374" name="8 Imagen">
          <a:hlinkClick xmlns:r="http://schemas.openxmlformats.org/officeDocument/2006/relationships" r:id="rId9" tooltip="IR A RESUMEN"/>
          <a:extLst>
            <a:ext uri="{FF2B5EF4-FFF2-40B4-BE49-F238E27FC236}">
              <a16:creationId xmlns:a16="http://schemas.microsoft.com/office/drawing/2014/main" xmlns="" id="{C1B14E3A-B26C-4DF6-BC82-3E1B8582DD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7563375" name="9 Imagen">
          <a:hlinkClick xmlns:r="http://schemas.openxmlformats.org/officeDocument/2006/relationships" r:id="rId10" tooltip="IR A RESUMEN"/>
          <a:extLst>
            <a:ext uri="{FF2B5EF4-FFF2-40B4-BE49-F238E27FC236}">
              <a16:creationId xmlns:a16="http://schemas.microsoft.com/office/drawing/2014/main" xmlns="" id="{A7B7E08A-227B-4A41-AF6C-4FBAE421C16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0</xdr:rowOff>
    </xdr:from>
    <xdr:to>
      <xdr:col>3</xdr:col>
      <xdr:colOff>9525</xdr:colOff>
      <xdr:row>60</xdr:row>
      <xdr:rowOff>16669</xdr:rowOff>
    </xdr:to>
    <xdr:pic>
      <xdr:nvPicPr>
        <xdr:cNvPr id="57563376" name="10 Imagen">
          <a:hlinkClick xmlns:r="http://schemas.openxmlformats.org/officeDocument/2006/relationships" r:id="rId11" tooltip="IR A RESUMEN"/>
          <a:extLst>
            <a:ext uri="{FF2B5EF4-FFF2-40B4-BE49-F238E27FC236}">
              <a16:creationId xmlns:a16="http://schemas.microsoft.com/office/drawing/2014/main" xmlns="" id="{DD435CAD-A33F-4B71-BFE7-235D0329C9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64</xdr:row>
      <xdr:rowOff>19050</xdr:rowOff>
    </xdr:from>
    <xdr:to>
      <xdr:col>3</xdr:col>
      <xdr:colOff>19050</xdr:colOff>
      <xdr:row>65</xdr:row>
      <xdr:rowOff>28575</xdr:rowOff>
    </xdr:to>
    <xdr:pic>
      <xdr:nvPicPr>
        <xdr:cNvPr id="57563377" name="11 Imagen">
          <a:hlinkClick xmlns:r="http://schemas.openxmlformats.org/officeDocument/2006/relationships" r:id="rId12" tooltip="IR A RESUMEN"/>
          <a:extLst>
            <a:ext uri="{FF2B5EF4-FFF2-40B4-BE49-F238E27FC236}">
              <a16:creationId xmlns:a16="http://schemas.microsoft.com/office/drawing/2014/main" xmlns="" id="{300A32C3-9FF6-43AF-922F-2A5E24956C22}"/>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70</xdr:row>
      <xdr:rowOff>0</xdr:rowOff>
    </xdr:from>
    <xdr:to>
      <xdr:col>3</xdr:col>
      <xdr:colOff>47625</xdr:colOff>
      <xdr:row>71</xdr:row>
      <xdr:rowOff>19049</xdr:rowOff>
    </xdr:to>
    <xdr:pic>
      <xdr:nvPicPr>
        <xdr:cNvPr id="57563378" name="12 Imagen">
          <a:hlinkClick xmlns:r="http://schemas.openxmlformats.org/officeDocument/2006/relationships" r:id="rId13" tooltip="IR A RESUMEN"/>
          <a:extLst>
            <a:ext uri="{FF2B5EF4-FFF2-40B4-BE49-F238E27FC236}">
              <a16:creationId xmlns:a16="http://schemas.microsoft.com/office/drawing/2014/main" xmlns="" id="{C6BC517C-4D27-4643-B1B6-2E12C032700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80</xdr:row>
      <xdr:rowOff>9525</xdr:rowOff>
    </xdr:from>
    <xdr:to>
      <xdr:col>3</xdr:col>
      <xdr:colOff>28575</xdr:colOff>
      <xdr:row>81</xdr:row>
      <xdr:rowOff>28575</xdr:rowOff>
    </xdr:to>
    <xdr:pic>
      <xdr:nvPicPr>
        <xdr:cNvPr id="57563379" name="13 Imagen">
          <a:hlinkClick xmlns:r="http://schemas.openxmlformats.org/officeDocument/2006/relationships" r:id="rId15" tooltip="IR A RESUMEN"/>
          <a:extLst>
            <a:ext uri="{FF2B5EF4-FFF2-40B4-BE49-F238E27FC236}">
              <a16:creationId xmlns:a16="http://schemas.microsoft.com/office/drawing/2014/main" xmlns="" id="{641B8F34-69B4-40D0-A95C-C0232D8BAD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84</xdr:row>
      <xdr:rowOff>66675</xdr:rowOff>
    </xdr:from>
    <xdr:to>
      <xdr:col>4</xdr:col>
      <xdr:colOff>904875</xdr:colOff>
      <xdr:row>85</xdr:row>
      <xdr:rowOff>57152</xdr:rowOff>
    </xdr:to>
    <xdr:pic>
      <xdr:nvPicPr>
        <xdr:cNvPr id="57563380" name="14 Imagen">
          <a:hlinkClick xmlns:r="http://schemas.openxmlformats.org/officeDocument/2006/relationships" r:id="rId16" tooltip="IR A RESUMEN"/>
          <a:extLst>
            <a:ext uri="{FF2B5EF4-FFF2-40B4-BE49-F238E27FC236}">
              <a16:creationId xmlns:a16="http://schemas.microsoft.com/office/drawing/2014/main" xmlns="" id="{20FC4B15-33AE-456E-A417-8D04B5BEB05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94</xdr:row>
      <xdr:rowOff>9525</xdr:rowOff>
    </xdr:from>
    <xdr:to>
      <xdr:col>4</xdr:col>
      <xdr:colOff>885825</xdr:colOff>
      <xdr:row>95</xdr:row>
      <xdr:rowOff>19051</xdr:rowOff>
    </xdr:to>
    <xdr:pic>
      <xdr:nvPicPr>
        <xdr:cNvPr id="57563381" name="15 Imagen">
          <a:hlinkClick xmlns:r="http://schemas.openxmlformats.org/officeDocument/2006/relationships" r:id="rId18" tooltip="IR A RESUMEN"/>
          <a:extLst>
            <a:ext uri="{FF2B5EF4-FFF2-40B4-BE49-F238E27FC236}">
              <a16:creationId xmlns:a16="http://schemas.microsoft.com/office/drawing/2014/main" xmlns="" id="{BC94EE30-25FB-4F69-887C-3CD66130ECC6}"/>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98</xdr:row>
      <xdr:rowOff>19050</xdr:rowOff>
    </xdr:from>
    <xdr:to>
      <xdr:col>2</xdr:col>
      <xdr:colOff>2952750</xdr:colOff>
      <xdr:row>99</xdr:row>
      <xdr:rowOff>28576</xdr:rowOff>
    </xdr:to>
    <xdr:pic>
      <xdr:nvPicPr>
        <xdr:cNvPr id="57563382" name="16 Imagen">
          <a:hlinkClick xmlns:r="http://schemas.openxmlformats.org/officeDocument/2006/relationships" r:id="rId20" tooltip="IR A RESUMEN"/>
          <a:extLst>
            <a:ext uri="{FF2B5EF4-FFF2-40B4-BE49-F238E27FC236}">
              <a16:creationId xmlns:a16="http://schemas.microsoft.com/office/drawing/2014/main" xmlns="" id="{30BE9101-E367-4127-AC7E-9FD5DC48AA9A}"/>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110</xdr:row>
      <xdr:rowOff>19050</xdr:rowOff>
    </xdr:from>
    <xdr:to>
      <xdr:col>3</xdr:col>
      <xdr:colOff>28575</xdr:colOff>
      <xdr:row>111</xdr:row>
      <xdr:rowOff>28574</xdr:rowOff>
    </xdr:to>
    <xdr:pic>
      <xdr:nvPicPr>
        <xdr:cNvPr id="57563383" name="17 Imagen">
          <a:hlinkClick xmlns:r="http://schemas.openxmlformats.org/officeDocument/2006/relationships" r:id="rId21" tooltip="IR A RESUMEN"/>
          <a:extLst>
            <a:ext uri="{FF2B5EF4-FFF2-40B4-BE49-F238E27FC236}">
              <a16:creationId xmlns:a16="http://schemas.microsoft.com/office/drawing/2014/main" xmlns="" id="{74919666-12F1-4BBF-835B-C206C9540F7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118</xdr:row>
      <xdr:rowOff>9525</xdr:rowOff>
    </xdr:from>
    <xdr:to>
      <xdr:col>3</xdr:col>
      <xdr:colOff>28575</xdr:colOff>
      <xdr:row>119</xdr:row>
      <xdr:rowOff>19051</xdr:rowOff>
    </xdr:to>
    <xdr:pic>
      <xdr:nvPicPr>
        <xdr:cNvPr id="57563384" name="18 Imagen">
          <a:hlinkClick xmlns:r="http://schemas.openxmlformats.org/officeDocument/2006/relationships" r:id="rId22" tooltip="IR A RESUMEN"/>
          <a:extLst>
            <a:ext uri="{FF2B5EF4-FFF2-40B4-BE49-F238E27FC236}">
              <a16:creationId xmlns:a16="http://schemas.microsoft.com/office/drawing/2014/main" xmlns="" id="{6F6A4CD3-7278-4351-8241-C2C43E735F3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123</xdr:row>
      <xdr:rowOff>104775</xdr:rowOff>
    </xdr:from>
    <xdr:to>
      <xdr:col>3</xdr:col>
      <xdr:colOff>38100</xdr:colOff>
      <xdr:row>125</xdr:row>
      <xdr:rowOff>9525</xdr:rowOff>
    </xdr:to>
    <xdr:pic>
      <xdr:nvPicPr>
        <xdr:cNvPr id="57563385" name="19 Imagen">
          <a:hlinkClick xmlns:r="http://schemas.openxmlformats.org/officeDocument/2006/relationships" r:id="rId23" tooltip="IR A RESUMEN"/>
          <a:extLst>
            <a:ext uri="{FF2B5EF4-FFF2-40B4-BE49-F238E27FC236}">
              <a16:creationId xmlns:a16="http://schemas.microsoft.com/office/drawing/2014/main" xmlns="" id="{EBEEC08B-8F84-4FF0-BB86-3D55B4A9209A}"/>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130</xdr:row>
      <xdr:rowOff>9525</xdr:rowOff>
    </xdr:from>
    <xdr:to>
      <xdr:col>3</xdr:col>
      <xdr:colOff>38100</xdr:colOff>
      <xdr:row>131</xdr:row>
      <xdr:rowOff>19049</xdr:rowOff>
    </xdr:to>
    <xdr:pic>
      <xdr:nvPicPr>
        <xdr:cNvPr id="57563386" name="20 Imagen">
          <a:hlinkClick xmlns:r="http://schemas.openxmlformats.org/officeDocument/2006/relationships" r:id="rId25" tooltip="IR A RESUMEN"/>
          <a:extLst>
            <a:ext uri="{FF2B5EF4-FFF2-40B4-BE49-F238E27FC236}">
              <a16:creationId xmlns:a16="http://schemas.microsoft.com/office/drawing/2014/main" xmlns="" id="{01842568-0210-40B1-BBF7-2F98C019D79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135</xdr:row>
      <xdr:rowOff>19050</xdr:rowOff>
    </xdr:from>
    <xdr:to>
      <xdr:col>3</xdr:col>
      <xdr:colOff>47625</xdr:colOff>
      <xdr:row>136</xdr:row>
      <xdr:rowOff>28574</xdr:rowOff>
    </xdr:to>
    <xdr:pic>
      <xdr:nvPicPr>
        <xdr:cNvPr id="57563387" name="21 Imagen">
          <a:hlinkClick xmlns:r="http://schemas.openxmlformats.org/officeDocument/2006/relationships" r:id="rId26" tooltip="IR A RESUMEN"/>
          <a:extLst>
            <a:ext uri="{FF2B5EF4-FFF2-40B4-BE49-F238E27FC236}">
              <a16:creationId xmlns:a16="http://schemas.microsoft.com/office/drawing/2014/main" xmlns="" id="{34D32A46-0459-4D1C-9CB8-04C89667E2D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7563388" name="Picture 3995" descr="MB900431547">
          <a:hlinkClick xmlns:r="http://schemas.openxmlformats.org/officeDocument/2006/relationships" r:id="rId27" tooltip="Regresar"/>
          <a:extLst>
            <a:ext uri="{FF2B5EF4-FFF2-40B4-BE49-F238E27FC236}">
              <a16:creationId xmlns:a16="http://schemas.microsoft.com/office/drawing/2014/main" xmlns="" id="{CD60520D-1060-48FA-9B0C-8F0FA4317F30}"/>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7563389" name="Picture 3995" descr="MB900431547">
          <a:hlinkClick xmlns:r="http://schemas.openxmlformats.org/officeDocument/2006/relationships" r:id="rId29" tooltip="Ir a directiva"/>
          <a:extLst>
            <a:ext uri="{FF2B5EF4-FFF2-40B4-BE49-F238E27FC236}">
              <a16:creationId xmlns:a16="http://schemas.microsoft.com/office/drawing/2014/main" xmlns="" id="{E552EDC1-F497-4BED-960B-6CFFE9B1A922}"/>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6</xdr:col>
      <xdr:colOff>152400</xdr:colOff>
      <xdr:row>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3068300" y="224885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3068300" y="224885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3068300" y="224885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3068300" y="224885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3068300" y="224885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3068300" y="224885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3726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09"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0"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111"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2"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3"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4"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15"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6"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7"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18"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19"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0"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1"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2"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3"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4"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5"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26"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7"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28"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29"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0"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1"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2"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3"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34"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5"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6"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37"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38"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39"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0"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41"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2"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3"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4"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5"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6"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47"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8"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49"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0"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1"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2"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3"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4"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5"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56"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57"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58"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59"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0"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1"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2"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3"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4"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5"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66"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7"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8"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69"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0"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171"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172"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173"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4"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5"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6"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7"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78"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79"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0"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1"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2"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3"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4"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5"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6"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7"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88"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89"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0"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191"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2"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193"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194"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5"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6"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7"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8"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199"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200"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201"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02"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203"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204"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205"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206"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07"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208"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209"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210"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211"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212"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213"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4"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215"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6"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17"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218"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19"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0"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1"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2"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3"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4"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5"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6"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27"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28"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29"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0"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1"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2"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3"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4"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5"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36"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7"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38"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39"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0"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1"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2"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3"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44"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5"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46"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47"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48"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49"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0"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1"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2"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3"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4"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5"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6"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7"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58"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59"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0"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1"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2"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63"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4"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65"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6"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67"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8"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69"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0"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1"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2"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3"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4"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5"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6"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77"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278"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279"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280"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1"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2"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3"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4"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5"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6"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7"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88"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89"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0"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1"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2"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3"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4"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5"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6"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7"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298"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299"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00"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301"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2"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3"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4"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5"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306"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307"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308"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09"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310"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311"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312"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313"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4"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315"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316"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317"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318"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319"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320"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1"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322"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3"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24"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47625</xdr:colOff>
      <xdr:row>0</xdr:row>
      <xdr:rowOff>152400</xdr:rowOff>
    </xdr:to>
    <xdr:sp macro="" textlink="">
      <xdr:nvSpPr>
        <xdr:cNvPr id="325"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3200400" y="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6"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7"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8"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29"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0"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1"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2"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3"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4"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5"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36"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7"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38"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39"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0"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1"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2"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43"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4"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5"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6"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7"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48"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49"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0"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51"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2"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53"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4"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55"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6"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7"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58"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59"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0"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1"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2"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3"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4"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5"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6"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7"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68"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69"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70"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1"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72"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3"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4"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5"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6"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7"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78"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79"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0"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1"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2"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3"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4"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142875</xdr:rowOff>
    </xdr:to>
    <xdr:sp macro="" textlink="">
      <xdr:nvSpPr>
        <xdr:cNvPr id="385"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3200400" y="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152400</xdr:rowOff>
    </xdr:to>
    <xdr:sp macro="" textlink="">
      <xdr:nvSpPr>
        <xdr:cNvPr id="386"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3200400" y="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0</xdr:colOff>
      <xdr:row>0</xdr:row>
      <xdr:rowOff>142875</xdr:rowOff>
    </xdr:to>
    <xdr:sp macro="" textlink="">
      <xdr:nvSpPr>
        <xdr:cNvPr id="387"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3200400" y="0"/>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88"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89"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0"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1"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2"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3"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4"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5"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6"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7"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398"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399"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0"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1"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2"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3"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4"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133350</xdr:colOff>
      <xdr:row>0</xdr:row>
      <xdr:rowOff>152400</xdr:rowOff>
    </xdr:to>
    <xdr:sp macro="" textlink="">
      <xdr:nvSpPr>
        <xdr:cNvPr id="405"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3200400" y="0"/>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6"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0</xdr:row>
      <xdr:rowOff>0</xdr:rowOff>
    </xdr:from>
    <xdr:to>
      <xdr:col>6</xdr:col>
      <xdr:colOff>152400</xdr:colOff>
      <xdr:row>0</xdr:row>
      <xdr:rowOff>152400</xdr:rowOff>
    </xdr:to>
    <xdr:sp macro="" textlink="">
      <xdr:nvSpPr>
        <xdr:cNvPr id="407"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3200400" y="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0</xdr:row>
      <xdr:rowOff>0</xdr:rowOff>
    </xdr:from>
    <xdr:to>
      <xdr:col>3</xdr:col>
      <xdr:colOff>28575</xdr:colOff>
      <xdr:row>1</xdr:row>
      <xdr:rowOff>152400</xdr:rowOff>
    </xdr:to>
    <xdr:pic>
      <xdr:nvPicPr>
        <xdr:cNvPr id="408"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09"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0"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1"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2"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28575</xdr:colOff>
      <xdr:row>1</xdr:row>
      <xdr:rowOff>9525</xdr:rowOff>
    </xdr:to>
    <xdr:pic>
      <xdr:nvPicPr>
        <xdr:cNvPr id="413"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257175</xdr:colOff>
      <xdr:row>2</xdr:row>
      <xdr:rowOff>0</xdr:rowOff>
    </xdr:to>
    <xdr:pic>
      <xdr:nvPicPr>
        <xdr:cNvPr id="414"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2</xdr:row>
      <xdr:rowOff>0</xdr:rowOff>
    </xdr:to>
    <xdr:pic>
      <xdr:nvPicPr>
        <xdr:cNvPr id="415"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16"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257175</xdr:colOff>
      <xdr:row>1</xdr:row>
      <xdr:rowOff>19050</xdr:rowOff>
    </xdr:to>
    <xdr:pic>
      <xdr:nvPicPr>
        <xdr:cNvPr id="417"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19050</xdr:rowOff>
    </xdr:to>
    <xdr:pic>
      <xdr:nvPicPr>
        <xdr:cNvPr id="418"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0</xdr:row>
      <xdr:rowOff>0</xdr:rowOff>
    </xdr:from>
    <xdr:to>
      <xdr:col>3</xdr:col>
      <xdr:colOff>247650</xdr:colOff>
      <xdr:row>1</xdr:row>
      <xdr:rowOff>9525</xdr:rowOff>
    </xdr:to>
    <xdr:pic>
      <xdr:nvPicPr>
        <xdr:cNvPr id="419"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0</xdr:row>
      <xdr:rowOff>0</xdr:rowOff>
    </xdr:from>
    <xdr:to>
      <xdr:col>3</xdr:col>
      <xdr:colOff>247650</xdr:colOff>
      <xdr:row>1</xdr:row>
      <xdr:rowOff>19050</xdr:rowOff>
    </xdr:to>
    <xdr:pic>
      <xdr:nvPicPr>
        <xdr:cNvPr id="420"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1"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0</xdr:row>
      <xdr:rowOff>0</xdr:rowOff>
    </xdr:from>
    <xdr:to>
      <xdr:col>3</xdr:col>
      <xdr:colOff>247650</xdr:colOff>
      <xdr:row>1</xdr:row>
      <xdr:rowOff>9525</xdr:rowOff>
    </xdr:to>
    <xdr:pic>
      <xdr:nvPicPr>
        <xdr:cNvPr id="422"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9525</xdr:rowOff>
    </xdr:to>
    <xdr:pic>
      <xdr:nvPicPr>
        <xdr:cNvPr id="423"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0</xdr:row>
      <xdr:rowOff>0</xdr:rowOff>
    </xdr:from>
    <xdr:to>
      <xdr:col>3</xdr:col>
      <xdr:colOff>247650</xdr:colOff>
      <xdr:row>1</xdr:row>
      <xdr:rowOff>19050</xdr:rowOff>
    </xdr:to>
    <xdr:pic>
      <xdr:nvPicPr>
        <xdr:cNvPr id="424"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0</xdr:row>
      <xdr:rowOff>85725</xdr:rowOff>
    </xdr:to>
    <xdr:pic>
      <xdr:nvPicPr>
        <xdr:cNvPr id="425"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0</xdr:row>
      <xdr:rowOff>0</xdr:rowOff>
    </xdr:from>
    <xdr:to>
      <xdr:col>3</xdr:col>
      <xdr:colOff>247650</xdr:colOff>
      <xdr:row>1</xdr:row>
      <xdr:rowOff>19050</xdr:rowOff>
    </xdr:to>
    <xdr:pic>
      <xdr:nvPicPr>
        <xdr:cNvPr id="426"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0</xdr:row>
      <xdr:rowOff>0</xdr:rowOff>
    </xdr:from>
    <xdr:to>
      <xdr:col>3</xdr:col>
      <xdr:colOff>247650</xdr:colOff>
      <xdr:row>1</xdr:row>
      <xdr:rowOff>9525</xdr:rowOff>
    </xdr:to>
    <xdr:pic>
      <xdr:nvPicPr>
        <xdr:cNvPr id="427"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00200" y="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0</xdr:row>
      <xdr:rowOff>0</xdr:rowOff>
    </xdr:from>
    <xdr:to>
      <xdr:col>4</xdr:col>
      <xdr:colOff>638175</xdr:colOff>
      <xdr:row>1</xdr:row>
      <xdr:rowOff>38100</xdr:rowOff>
    </xdr:to>
    <xdr:pic>
      <xdr:nvPicPr>
        <xdr:cNvPr id="429"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667000" y="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0" name="AutoShape 1" descr="Eliminar factor o condición interno del establecimiento educativo 29184">
          <a:extLst>
            <a:ext uri="{FF2B5EF4-FFF2-40B4-BE49-F238E27FC236}">
              <a16:creationId xmlns:a16="http://schemas.microsoft.com/office/drawing/2014/main" xmlns="" id="{E72DFED1-F1C1-41A4-A870-A2C7781A24F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1" name="AutoShape 2" descr="Eliminar factor o condición interno del establecimiento educativo 29186">
          <a:extLst>
            <a:ext uri="{FF2B5EF4-FFF2-40B4-BE49-F238E27FC236}">
              <a16:creationId xmlns:a16="http://schemas.microsoft.com/office/drawing/2014/main" xmlns="" id="{6E2F2B8D-3959-4730-AD40-8E370073EFA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47625</xdr:colOff>
      <xdr:row>111</xdr:row>
      <xdr:rowOff>152400</xdr:rowOff>
    </xdr:to>
    <xdr:sp macro="" textlink="">
      <xdr:nvSpPr>
        <xdr:cNvPr id="432" name="AutoShape 4" descr="Eliminar factor o condición interno del establecimiento educativo 29198">
          <a:extLst>
            <a:ext uri="{FF2B5EF4-FFF2-40B4-BE49-F238E27FC236}">
              <a16:creationId xmlns:a16="http://schemas.microsoft.com/office/drawing/2014/main" xmlns="" id="{84103A8C-5ED6-45C9-8513-26CB71E70A3E}"/>
            </a:ext>
          </a:extLst>
        </xdr:cNvPr>
        <xdr:cNvSpPr>
          <a:spLocks noChangeAspect="1" noChangeArrowheads="1"/>
        </xdr:cNvSpPr>
      </xdr:nvSpPr>
      <xdr:spPr bwMode="auto">
        <a:xfrm>
          <a:off x="13068300" y="2306002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3" name="AutoShape 6" descr="Eliminar factor o condición interno del establecimiento educativo 29185">
          <a:extLst>
            <a:ext uri="{FF2B5EF4-FFF2-40B4-BE49-F238E27FC236}">
              <a16:creationId xmlns:a16="http://schemas.microsoft.com/office/drawing/2014/main" xmlns="" id="{AE196949-11EC-4B6A-9888-4E78B29E839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4" name="AutoShape 7" descr="Eliminar factor o condición interno del establecimiento educativo 29191">
          <a:extLst>
            <a:ext uri="{FF2B5EF4-FFF2-40B4-BE49-F238E27FC236}">
              <a16:creationId xmlns:a16="http://schemas.microsoft.com/office/drawing/2014/main" xmlns="" id="{D108DAE2-8951-4DFF-A0C1-F679352CEEBA}"/>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5" name="AutoShape 8" descr="Eliminar factor o condición interno del establecimiento educativo 29187">
          <a:extLst>
            <a:ext uri="{FF2B5EF4-FFF2-40B4-BE49-F238E27FC236}">
              <a16:creationId xmlns:a16="http://schemas.microsoft.com/office/drawing/2014/main" xmlns="" id="{9640B938-A498-46C1-9E76-0D135124865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36" name="AutoShape 9" descr="Eliminar factor o condición interno del establecimiento educativo 29193">
          <a:extLst>
            <a:ext uri="{FF2B5EF4-FFF2-40B4-BE49-F238E27FC236}">
              <a16:creationId xmlns:a16="http://schemas.microsoft.com/office/drawing/2014/main" xmlns="" id="{FFC785AF-D59A-4A50-AD4F-1CA93D4CE2F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7" name="AutoShape 10" descr="Eliminar factor o condición interno del establecimiento educativo 29189">
          <a:extLst>
            <a:ext uri="{FF2B5EF4-FFF2-40B4-BE49-F238E27FC236}">
              <a16:creationId xmlns:a16="http://schemas.microsoft.com/office/drawing/2014/main" xmlns="" id="{D725DEAC-BC89-49CF-8968-CEB23B9398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38" name="AutoShape 11" descr="Eliminar factor o condición interno del establecimiento educativo 29194">
          <a:extLst>
            <a:ext uri="{FF2B5EF4-FFF2-40B4-BE49-F238E27FC236}">
              <a16:creationId xmlns:a16="http://schemas.microsoft.com/office/drawing/2014/main" xmlns="" id="{828907A8-21E4-481B-AD14-F482C54A9ECA}"/>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39" name="AutoShape 12" descr="Eliminar factor o condición interno del establecimiento educativo 29196">
          <a:extLst>
            <a:ext uri="{FF2B5EF4-FFF2-40B4-BE49-F238E27FC236}">
              <a16:creationId xmlns:a16="http://schemas.microsoft.com/office/drawing/2014/main" xmlns="" id="{CBF4EE4A-A9AA-4971-B3E2-B504318FA45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0" name="AutoShape 1" descr="Eliminar factor o condición interno del establecimiento educativo 29184">
          <a:extLst>
            <a:ext uri="{FF2B5EF4-FFF2-40B4-BE49-F238E27FC236}">
              <a16:creationId xmlns:a16="http://schemas.microsoft.com/office/drawing/2014/main" xmlns="" id="{6212BC2F-EC66-4D18-9D13-3809BE321EE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1" name="AutoShape 9" descr="Eliminar factor o condición interno del establecimiento educativo 29193">
          <a:extLst>
            <a:ext uri="{FF2B5EF4-FFF2-40B4-BE49-F238E27FC236}">
              <a16:creationId xmlns:a16="http://schemas.microsoft.com/office/drawing/2014/main" xmlns="" id="{489AA0DF-60BD-44F2-A779-D55A67D18013}"/>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2" name="AutoShape 10" descr="Eliminar factor o condición interno del establecimiento educativo 29189">
          <a:extLst>
            <a:ext uri="{FF2B5EF4-FFF2-40B4-BE49-F238E27FC236}">
              <a16:creationId xmlns:a16="http://schemas.microsoft.com/office/drawing/2014/main" xmlns="" id="{F63C64CE-AB81-4EA5-8565-9FC5A394CF0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43" name="AutoShape 12" descr="Eliminar factor o condición interno del establecimiento educativo 29196">
          <a:extLst>
            <a:ext uri="{FF2B5EF4-FFF2-40B4-BE49-F238E27FC236}">
              <a16:creationId xmlns:a16="http://schemas.microsoft.com/office/drawing/2014/main" xmlns="" id="{025EFD20-7457-4040-B292-36634BE72ED1}"/>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4" name="AutoShape 1" descr="Eliminar factor o condición interno del establecimiento educativo 29184">
          <a:extLst>
            <a:ext uri="{FF2B5EF4-FFF2-40B4-BE49-F238E27FC236}">
              <a16:creationId xmlns:a16="http://schemas.microsoft.com/office/drawing/2014/main" xmlns="" id="{46E0C492-FABD-4D98-822E-CFCE679BA6B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5" name="AutoShape 2" descr="Eliminar factor o condición interno del establecimiento educativo 29186">
          <a:extLst>
            <a:ext uri="{FF2B5EF4-FFF2-40B4-BE49-F238E27FC236}">
              <a16:creationId xmlns:a16="http://schemas.microsoft.com/office/drawing/2014/main" xmlns="" id="{67CA0F37-087E-4A49-9D76-33880809A4B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6" name="AutoShape 8" descr="Eliminar factor o condición interno del establecimiento educativo 29187">
          <a:extLst>
            <a:ext uri="{FF2B5EF4-FFF2-40B4-BE49-F238E27FC236}">
              <a16:creationId xmlns:a16="http://schemas.microsoft.com/office/drawing/2014/main" xmlns="" id="{4619BB07-DD89-4DC6-8B8E-3D1361559A3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47" name="AutoShape 9" descr="Eliminar factor o condición interno del establecimiento educativo 29193">
          <a:extLst>
            <a:ext uri="{FF2B5EF4-FFF2-40B4-BE49-F238E27FC236}">
              <a16:creationId xmlns:a16="http://schemas.microsoft.com/office/drawing/2014/main" xmlns="" id="{6128B667-7EE6-470E-BFD5-E56EE20FB00C}"/>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8" name="AutoShape 10" descr="Eliminar factor o condición interno del establecimiento educativo 29189">
          <a:extLst>
            <a:ext uri="{FF2B5EF4-FFF2-40B4-BE49-F238E27FC236}">
              <a16:creationId xmlns:a16="http://schemas.microsoft.com/office/drawing/2014/main" xmlns="" id="{60DC2404-29AC-4321-AC10-D3B004C96D3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49" name="AutoShape 11" descr="Eliminar factor o condición interno del establecimiento educativo 29194">
          <a:extLst>
            <a:ext uri="{FF2B5EF4-FFF2-40B4-BE49-F238E27FC236}">
              <a16:creationId xmlns:a16="http://schemas.microsoft.com/office/drawing/2014/main" xmlns="" id="{0E5BB06E-E735-495E-A2F7-9E96E87C9107}"/>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0" name="AutoShape 12" descr="Eliminar factor o condición interno del establecimiento educativo 29196">
          <a:extLst>
            <a:ext uri="{FF2B5EF4-FFF2-40B4-BE49-F238E27FC236}">
              <a16:creationId xmlns:a16="http://schemas.microsoft.com/office/drawing/2014/main" xmlns="" id="{7B34D83F-D0C5-4248-9045-BE847A2AA90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1" name="AutoShape 1" descr="Eliminar factor o condición interno del establecimiento educativo 29184">
          <a:extLst>
            <a:ext uri="{FF2B5EF4-FFF2-40B4-BE49-F238E27FC236}">
              <a16:creationId xmlns:a16="http://schemas.microsoft.com/office/drawing/2014/main" xmlns="" id="{499EE1F3-AC2A-42C3-89A6-06A6E614589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2" name="AutoShape 2" descr="Eliminar factor o condición interno del establecimiento educativo 29186">
          <a:extLst>
            <a:ext uri="{FF2B5EF4-FFF2-40B4-BE49-F238E27FC236}">
              <a16:creationId xmlns:a16="http://schemas.microsoft.com/office/drawing/2014/main" xmlns="" id="{2B3342D7-DA30-4321-AA47-8D1545FDE32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3" name="AutoShape 7" descr="Eliminar factor o condición interno del establecimiento educativo 29191">
          <a:extLst>
            <a:ext uri="{FF2B5EF4-FFF2-40B4-BE49-F238E27FC236}">
              <a16:creationId xmlns:a16="http://schemas.microsoft.com/office/drawing/2014/main" xmlns="" id="{A7AF1835-3C40-48CB-8DC3-5FA7E77B4EE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4" name="AutoShape 8" descr="Eliminar factor o condición interno del establecimiento educativo 29187">
          <a:extLst>
            <a:ext uri="{FF2B5EF4-FFF2-40B4-BE49-F238E27FC236}">
              <a16:creationId xmlns:a16="http://schemas.microsoft.com/office/drawing/2014/main" xmlns="" id="{DD77C246-D337-4EC3-BE7B-092BFF02054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55" name="AutoShape 9" descr="Eliminar factor o condición interno del establecimiento educativo 29193">
          <a:extLst>
            <a:ext uri="{FF2B5EF4-FFF2-40B4-BE49-F238E27FC236}">
              <a16:creationId xmlns:a16="http://schemas.microsoft.com/office/drawing/2014/main" xmlns="" id="{B93100C2-8B82-478C-B9D2-199C5C51F5F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6" name="AutoShape 10" descr="Eliminar factor o condición interno del establecimiento educativo 29189">
          <a:extLst>
            <a:ext uri="{FF2B5EF4-FFF2-40B4-BE49-F238E27FC236}">
              <a16:creationId xmlns:a16="http://schemas.microsoft.com/office/drawing/2014/main" xmlns="" id="{D41FEE0E-6404-4C01-BC6A-6999F02329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7" name="AutoShape 11" descr="Eliminar factor o condición interno del establecimiento educativo 29194">
          <a:extLst>
            <a:ext uri="{FF2B5EF4-FFF2-40B4-BE49-F238E27FC236}">
              <a16:creationId xmlns:a16="http://schemas.microsoft.com/office/drawing/2014/main" xmlns="" id="{A4EA5419-590B-4BA4-9FBC-00BE32DE5B7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58" name="AutoShape 12" descr="Eliminar factor o condición interno del establecimiento educativo 29196">
          <a:extLst>
            <a:ext uri="{FF2B5EF4-FFF2-40B4-BE49-F238E27FC236}">
              <a16:creationId xmlns:a16="http://schemas.microsoft.com/office/drawing/2014/main" xmlns="" id="{C22CD323-77AF-4566-9AAA-9126FF1CD31C}"/>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59" name="AutoShape 1" descr="Eliminar factor o condición interno del establecimiento educativo 29184">
          <a:extLst>
            <a:ext uri="{FF2B5EF4-FFF2-40B4-BE49-F238E27FC236}">
              <a16:creationId xmlns:a16="http://schemas.microsoft.com/office/drawing/2014/main" xmlns="" id="{07BC543F-5537-42D5-8BCD-A5EDE1B3749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60" name="AutoShape 2" descr="Eliminar factor o condición interno del establecimiento educativo 29186">
          <a:extLst>
            <a:ext uri="{FF2B5EF4-FFF2-40B4-BE49-F238E27FC236}">
              <a16:creationId xmlns:a16="http://schemas.microsoft.com/office/drawing/2014/main" xmlns="" id="{4D6AA1CF-EDD6-4DCE-B25E-0744457A4054}"/>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1" name="AutoShape 8" descr="Eliminar factor o condición interno del establecimiento educativo 29187">
          <a:extLst>
            <a:ext uri="{FF2B5EF4-FFF2-40B4-BE49-F238E27FC236}">
              <a16:creationId xmlns:a16="http://schemas.microsoft.com/office/drawing/2014/main" xmlns="" id="{8CED236D-3FFF-41BE-B1DA-F2AF877CC907}"/>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62" name="AutoShape 9" descr="Eliminar factor o condición interno del establecimiento educativo 29193">
          <a:extLst>
            <a:ext uri="{FF2B5EF4-FFF2-40B4-BE49-F238E27FC236}">
              <a16:creationId xmlns:a16="http://schemas.microsoft.com/office/drawing/2014/main" xmlns="" id="{720507A5-3274-461D-BE2A-996246122413}"/>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3" name="AutoShape 10" descr="Eliminar factor o condición interno del establecimiento educativo 29189">
          <a:extLst>
            <a:ext uri="{FF2B5EF4-FFF2-40B4-BE49-F238E27FC236}">
              <a16:creationId xmlns:a16="http://schemas.microsoft.com/office/drawing/2014/main" xmlns="" id="{FC0A8C7B-526F-4649-BD67-3489C069D9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4" name="AutoShape 11" descr="Eliminar factor o condición interno del establecimiento educativo 29194">
          <a:extLst>
            <a:ext uri="{FF2B5EF4-FFF2-40B4-BE49-F238E27FC236}">
              <a16:creationId xmlns:a16="http://schemas.microsoft.com/office/drawing/2014/main" xmlns="" id="{FF6A0EDE-6F88-43C1-A467-377887F59AF8}"/>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5" name="AutoShape 1" descr="Eliminar factor o condición interno del establecimiento educativo 29184">
          <a:extLst>
            <a:ext uri="{FF2B5EF4-FFF2-40B4-BE49-F238E27FC236}">
              <a16:creationId xmlns:a16="http://schemas.microsoft.com/office/drawing/2014/main" xmlns="" id="{05B28474-0197-404B-A16E-45BF8F0F827D}"/>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6" name="AutoShape 9" descr="Eliminar factor o condición interno del establecimiento educativo 29193">
          <a:extLst>
            <a:ext uri="{FF2B5EF4-FFF2-40B4-BE49-F238E27FC236}">
              <a16:creationId xmlns:a16="http://schemas.microsoft.com/office/drawing/2014/main" xmlns="" id="{B7AA00A7-0D4C-4139-8D87-FAC2BB271EAE}"/>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7" name="AutoShape 1" descr="Eliminar factor o condición interno del establecimiento educativo 29184">
          <a:extLst>
            <a:ext uri="{FF2B5EF4-FFF2-40B4-BE49-F238E27FC236}">
              <a16:creationId xmlns:a16="http://schemas.microsoft.com/office/drawing/2014/main" xmlns="" id="{3F59BDDF-C317-4F42-B77A-9A32BEE7A289}"/>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68" name="AutoShape 2" descr="Eliminar factor o condición interno del establecimiento educativo 29186">
          <a:extLst>
            <a:ext uri="{FF2B5EF4-FFF2-40B4-BE49-F238E27FC236}">
              <a16:creationId xmlns:a16="http://schemas.microsoft.com/office/drawing/2014/main" xmlns="" id="{94903FC9-DE6E-49B0-A6F7-9B172A20CD1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69" name="AutoShape 8" descr="Eliminar factor o condición interno del establecimiento educativo 29187">
          <a:extLst>
            <a:ext uri="{FF2B5EF4-FFF2-40B4-BE49-F238E27FC236}">
              <a16:creationId xmlns:a16="http://schemas.microsoft.com/office/drawing/2014/main" xmlns="" id="{0812648D-2A1C-4B5A-A7DF-CD4A302516AD}"/>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0" name="AutoShape 9" descr="Eliminar factor o condición interno del establecimiento educativo 29193">
          <a:extLst>
            <a:ext uri="{FF2B5EF4-FFF2-40B4-BE49-F238E27FC236}">
              <a16:creationId xmlns:a16="http://schemas.microsoft.com/office/drawing/2014/main" xmlns="" id="{3DFA2E9D-4A25-4EE7-8156-9DE66E240A72}"/>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1" name="AutoShape 1" descr="Eliminar factor o condición interno del establecimiento educativo 29184">
          <a:extLst>
            <a:ext uri="{FF2B5EF4-FFF2-40B4-BE49-F238E27FC236}">
              <a16:creationId xmlns:a16="http://schemas.microsoft.com/office/drawing/2014/main" xmlns="" id="{8A91336C-60DB-4191-B497-E044AE79A18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2" name="AutoShape 2" descr="Eliminar factor o condición interno del establecimiento educativo 29186">
          <a:extLst>
            <a:ext uri="{FF2B5EF4-FFF2-40B4-BE49-F238E27FC236}">
              <a16:creationId xmlns:a16="http://schemas.microsoft.com/office/drawing/2014/main" xmlns="" id="{C5DD0DE6-8599-4BBE-BE24-8EDE48D8E0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3" name="AutoShape 7" descr="Eliminar factor o condición interno del establecimiento educativo 29191">
          <a:extLst>
            <a:ext uri="{FF2B5EF4-FFF2-40B4-BE49-F238E27FC236}">
              <a16:creationId xmlns:a16="http://schemas.microsoft.com/office/drawing/2014/main" xmlns="" id="{7B9336B5-4FB5-4CA7-B76E-B4FD487CEB0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4" name="AutoShape 8" descr="Eliminar factor o condición interno del establecimiento educativo 29187">
          <a:extLst>
            <a:ext uri="{FF2B5EF4-FFF2-40B4-BE49-F238E27FC236}">
              <a16:creationId xmlns:a16="http://schemas.microsoft.com/office/drawing/2014/main" xmlns="" id="{03ECC76A-8B10-433B-9557-40E493C702B8}"/>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5" name="AutoShape 9" descr="Eliminar factor o condición interno del establecimiento educativo 29193">
          <a:extLst>
            <a:ext uri="{FF2B5EF4-FFF2-40B4-BE49-F238E27FC236}">
              <a16:creationId xmlns:a16="http://schemas.microsoft.com/office/drawing/2014/main" xmlns="" id="{D492C931-4745-490A-B30E-2264D406F78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76" name="AutoShape 1" descr="Eliminar factor o condición interno del establecimiento educativo 29184">
          <a:extLst>
            <a:ext uri="{FF2B5EF4-FFF2-40B4-BE49-F238E27FC236}">
              <a16:creationId xmlns:a16="http://schemas.microsoft.com/office/drawing/2014/main" xmlns="" id="{40B59461-DA45-446A-A967-D764CAD615BB}"/>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77" name="AutoShape 2" descr="Eliminar factor o condición interno del establecimiento educativo 29186">
          <a:extLst>
            <a:ext uri="{FF2B5EF4-FFF2-40B4-BE49-F238E27FC236}">
              <a16:creationId xmlns:a16="http://schemas.microsoft.com/office/drawing/2014/main" xmlns="" id="{82DC7E0F-4084-4538-B1E5-3B262072F98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78" name="AutoShape 8" descr="Eliminar factor o condición interno del establecimiento educativo 29187">
          <a:extLst>
            <a:ext uri="{FF2B5EF4-FFF2-40B4-BE49-F238E27FC236}">
              <a16:creationId xmlns:a16="http://schemas.microsoft.com/office/drawing/2014/main" xmlns="" id="{CA610E54-36DA-41DC-8500-613027E36ACB}"/>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79" name="AutoShape 9" descr="Eliminar factor o condición interno del establecimiento educativo 29193">
          <a:extLst>
            <a:ext uri="{FF2B5EF4-FFF2-40B4-BE49-F238E27FC236}">
              <a16:creationId xmlns:a16="http://schemas.microsoft.com/office/drawing/2014/main" xmlns="" id="{681C37C2-F27B-4145-8F51-DF70E58ACBEB}"/>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0" name="AutoShape 1" descr="Eliminar factor o condición interno del establecimiento educativo 29184">
          <a:extLst>
            <a:ext uri="{FF2B5EF4-FFF2-40B4-BE49-F238E27FC236}">
              <a16:creationId xmlns:a16="http://schemas.microsoft.com/office/drawing/2014/main" xmlns="" id="{31E7A717-50DB-4A56-9E3E-56523C88167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1" name="AutoShape 9" descr="Eliminar factor o condición interno del establecimiento educativo 29193">
          <a:extLst>
            <a:ext uri="{FF2B5EF4-FFF2-40B4-BE49-F238E27FC236}">
              <a16:creationId xmlns:a16="http://schemas.microsoft.com/office/drawing/2014/main" xmlns="" id="{16C05123-E836-4289-9901-EC812438E04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2" name="AutoShape 1" descr="Eliminar factor o condición interno del establecimiento educativo 29184">
          <a:extLst>
            <a:ext uri="{FF2B5EF4-FFF2-40B4-BE49-F238E27FC236}">
              <a16:creationId xmlns:a16="http://schemas.microsoft.com/office/drawing/2014/main" xmlns="" id="{48BF5A0C-5442-4EE5-8668-30DAA49F849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3" name="AutoShape 2" descr="Eliminar factor o condición interno del establecimiento educativo 29186">
          <a:extLst>
            <a:ext uri="{FF2B5EF4-FFF2-40B4-BE49-F238E27FC236}">
              <a16:creationId xmlns:a16="http://schemas.microsoft.com/office/drawing/2014/main" xmlns="" id="{EBD7CCC8-B7BD-4ADA-B1FC-B54FD100EA3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4" name="AutoShape 8" descr="Eliminar factor o condición interno del establecimiento educativo 29187">
          <a:extLst>
            <a:ext uri="{FF2B5EF4-FFF2-40B4-BE49-F238E27FC236}">
              <a16:creationId xmlns:a16="http://schemas.microsoft.com/office/drawing/2014/main" xmlns="" id="{20D8E50B-5164-4B82-A9FD-C01C9534C42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5" name="AutoShape 9" descr="Eliminar factor o condición interno del establecimiento educativo 29193">
          <a:extLst>
            <a:ext uri="{FF2B5EF4-FFF2-40B4-BE49-F238E27FC236}">
              <a16:creationId xmlns:a16="http://schemas.microsoft.com/office/drawing/2014/main" xmlns="" id="{88D34467-E755-4A4F-AACD-6A2C6F1EBB3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6" name="AutoShape 1" descr="Eliminar factor o condición interno del establecimiento educativo 29184">
          <a:extLst>
            <a:ext uri="{FF2B5EF4-FFF2-40B4-BE49-F238E27FC236}">
              <a16:creationId xmlns:a16="http://schemas.microsoft.com/office/drawing/2014/main" xmlns="" id="{FE599EDD-F339-4ED4-B845-3FCA957FFDFE}"/>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87" name="AutoShape 2" descr="Eliminar factor o condición interno del establecimiento educativo 29186">
          <a:extLst>
            <a:ext uri="{FF2B5EF4-FFF2-40B4-BE49-F238E27FC236}">
              <a16:creationId xmlns:a16="http://schemas.microsoft.com/office/drawing/2014/main" xmlns="" id="{33BABC98-3852-409B-86F1-6FFE6FA7D1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8" name="AutoShape 7" descr="Eliminar factor o condición interno del establecimiento educativo 29191">
          <a:extLst>
            <a:ext uri="{FF2B5EF4-FFF2-40B4-BE49-F238E27FC236}">
              <a16:creationId xmlns:a16="http://schemas.microsoft.com/office/drawing/2014/main" xmlns="" id="{D05A94B9-8727-4635-B900-395C9BB1C596}"/>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89" name="AutoShape 8" descr="Eliminar factor o condición interno del establecimiento educativo 29187">
          <a:extLst>
            <a:ext uri="{FF2B5EF4-FFF2-40B4-BE49-F238E27FC236}">
              <a16:creationId xmlns:a16="http://schemas.microsoft.com/office/drawing/2014/main" xmlns="" id="{18DC1A56-110F-4443-9212-B26F0C8D9824}"/>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0" name="AutoShape 9" descr="Eliminar factor o condición interno del establecimiento educativo 29193">
          <a:extLst>
            <a:ext uri="{FF2B5EF4-FFF2-40B4-BE49-F238E27FC236}">
              <a16:creationId xmlns:a16="http://schemas.microsoft.com/office/drawing/2014/main" xmlns="" id="{7BDE29CA-FA76-4BF2-884E-DC0D4AA529AF}"/>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1" name="AutoShape 1" descr="Eliminar factor o condición interno del establecimiento educativo 29184">
          <a:extLst>
            <a:ext uri="{FF2B5EF4-FFF2-40B4-BE49-F238E27FC236}">
              <a16:creationId xmlns:a16="http://schemas.microsoft.com/office/drawing/2014/main" xmlns="" id="{AAD0202D-C467-4BF3-ABE0-A6B4C13021D5}"/>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142875</xdr:rowOff>
    </xdr:to>
    <xdr:sp macro="" textlink="">
      <xdr:nvSpPr>
        <xdr:cNvPr id="492" name="AutoShape 2" descr="Eliminar factor o condición interno del establecimiento educativo 29186">
          <a:extLst>
            <a:ext uri="{FF2B5EF4-FFF2-40B4-BE49-F238E27FC236}">
              <a16:creationId xmlns:a16="http://schemas.microsoft.com/office/drawing/2014/main" xmlns="" id="{3B397B86-87CC-4E9F-B49B-5A007B6525D1}"/>
            </a:ext>
          </a:extLst>
        </xdr:cNvPr>
        <xdr:cNvSpPr>
          <a:spLocks noChangeAspect="1" noChangeArrowheads="1"/>
        </xdr:cNvSpPr>
      </xdr:nvSpPr>
      <xdr:spPr bwMode="auto">
        <a:xfrm>
          <a:off x="13068300" y="2306002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152400</xdr:rowOff>
    </xdr:to>
    <xdr:sp macro="" textlink="">
      <xdr:nvSpPr>
        <xdr:cNvPr id="493" name="AutoShape 8" descr="Eliminar factor o condición interno del establecimiento educativo 29187">
          <a:extLst>
            <a:ext uri="{FF2B5EF4-FFF2-40B4-BE49-F238E27FC236}">
              <a16:creationId xmlns:a16="http://schemas.microsoft.com/office/drawing/2014/main" xmlns="" id="{ECB4E4D2-0B82-45FA-A886-55DCADB11875}"/>
            </a:ext>
          </a:extLst>
        </xdr:cNvPr>
        <xdr:cNvSpPr>
          <a:spLocks noChangeAspect="1" noChangeArrowheads="1"/>
        </xdr:cNvSpPr>
      </xdr:nvSpPr>
      <xdr:spPr bwMode="auto">
        <a:xfrm>
          <a:off x="13068300" y="2306002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0</xdr:colOff>
      <xdr:row>111</xdr:row>
      <xdr:rowOff>142875</xdr:rowOff>
    </xdr:to>
    <xdr:sp macro="" textlink="">
      <xdr:nvSpPr>
        <xdr:cNvPr id="494" name="AutoShape 9" descr="Eliminar factor o condición interno del establecimiento educativo 29193">
          <a:extLst>
            <a:ext uri="{FF2B5EF4-FFF2-40B4-BE49-F238E27FC236}">
              <a16:creationId xmlns:a16="http://schemas.microsoft.com/office/drawing/2014/main" xmlns="" id="{800A6E91-94C5-4A1F-A198-57B50955EB2C}"/>
            </a:ext>
          </a:extLst>
        </xdr:cNvPr>
        <xdr:cNvSpPr>
          <a:spLocks noChangeAspect="1" noChangeArrowheads="1"/>
        </xdr:cNvSpPr>
      </xdr:nvSpPr>
      <xdr:spPr bwMode="auto">
        <a:xfrm>
          <a:off x="13068300" y="2306002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5" name="AutoShape 10" descr="Eliminar factor o condición interno del establecimiento educativo 29189">
          <a:extLst>
            <a:ext uri="{FF2B5EF4-FFF2-40B4-BE49-F238E27FC236}">
              <a16:creationId xmlns:a16="http://schemas.microsoft.com/office/drawing/2014/main" xmlns="" id="{F5F14570-0124-42E0-8D78-263E5E421F1F}"/>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6" name="AutoShape 12" descr="Eliminar factor o condición interno del establecimiento educativo 29196">
          <a:extLst>
            <a:ext uri="{FF2B5EF4-FFF2-40B4-BE49-F238E27FC236}">
              <a16:creationId xmlns:a16="http://schemas.microsoft.com/office/drawing/2014/main" xmlns="" id="{1E8CF338-9E89-4968-8DD3-1F32933BD89A}"/>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7" name="AutoShape 10" descr="Eliminar factor o condición interno del establecimiento educativo 29189">
          <a:extLst>
            <a:ext uri="{FF2B5EF4-FFF2-40B4-BE49-F238E27FC236}">
              <a16:creationId xmlns:a16="http://schemas.microsoft.com/office/drawing/2014/main" xmlns="" id="{E5E627DD-191A-4E92-8139-C6A76EE0D29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498" name="AutoShape 11" descr="Eliminar factor o condición interno del establecimiento educativo 29194">
          <a:extLst>
            <a:ext uri="{FF2B5EF4-FFF2-40B4-BE49-F238E27FC236}">
              <a16:creationId xmlns:a16="http://schemas.microsoft.com/office/drawing/2014/main" xmlns="" id="{E17E3574-1364-4CF2-8D52-A488B351C4E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499" name="AutoShape 12" descr="Eliminar factor o condición interno del establecimiento educativo 29196">
          <a:extLst>
            <a:ext uri="{FF2B5EF4-FFF2-40B4-BE49-F238E27FC236}">
              <a16:creationId xmlns:a16="http://schemas.microsoft.com/office/drawing/2014/main" xmlns="" id="{F4FCADA6-861C-4D3E-BD56-6032C582BC2B}"/>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0" name="AutoShape 10" descr="Eliminar factor o condición interno del establecimiento educativo 29189">
          <a:extLst>
            <a:ext uri="{FF2B5EF4-FFF2-40B4-BE49-F238E27FC236}">
              <a16:creationId xmlns:a16="http://schemas.microsoft.com/office/drawing/2014/main" xmlns="" id="{561BBAEC-CC65-4233-B346-0DAF6EC98213}"/>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1" name="AutoShape 11" descr="Eliminar factor o condición interno del establecimiento educativo 29194">
          <a:extLst>
            <a:ext uri="{FF2B5EF4-FFF2-40B4-BE49-F238E27FC236}">
              <a16:creationId xmlns:a16="http://schemas.microsoft.com/office/drawing/2014/main" xmlns="" id="{4483F44C-E627-442C-AC27-2B19D261DE14}"/>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2" name="AutoShape 12" descr="Eliminar factor o condición interno del establecimiento educativo 29196">
          <a:extLst>
            <a:ext uri="{FF2B5EF4-FFF2-40B4-BE49-F238E27FC236}">
              <a16:creationId xmlns:a16="http://schemas.microsoft.com/office/drawing/2014/main" xmlns="" id="{197B626C-0180-4D69-ABE5-BE6DECA29570}"/>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3" name="AutoShape 10" descr="Eliminar factor o condición interno del establecimiento educativo 29189">
          <a:extLst>
            <a:ext uri="{FF2B5EF4-FFF2-40B4-BE49-F238E27FC236}">
              <a16:creationId xmlns:a16="http://schemas.microsoft.com/office/drawing/2014/main" xmlns="" id="{85ABE875-B827-4CE9-9823-D7013DE20B5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4" name="AutoShape 11" descr="Eliminar factor o condición interno del establecimiento educativo 29194">
          <a:extLst>
            <a:ext uri="{FF2B5EF4-FFF2-40B4-BE49-F238E27FC236}">
              <a16:creationId xmlns:a16="http://schemas.microsoft.com/office/drawing/2014/main" xmlns="" id="{636DB81A-3881-465E-9D6C-521BCF21757C}"/>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5" name="AutoShape 10" descr="Eliminar factor o condición interno del establecimiento educativo 29189">
          <a:extLst>
            <a:ext uri="{FF2B5EF4-FFF2-40B4-BE49-F238E27FC236}">
              <a16:creationId xmlns:a16="http://schemas.microsoft.com/office/drawing/2014/main" xmlns="" id="{22C9D18A-E93E-49CE-8265-DA31ACF3F2A2}"/>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6" name="AutoShape 12" descr="Eliminar factor o condición interno del establecimiento educativo 29196">
          <a:extLst>
            <a:ext uri="{FF2B5EF4-FFF2-40B4-BE49-F238E27FC236}">
              <a16:creationId xmlns:a16="http://schemas.microsoft.com/office/drawing/2014/main" xmlns="" id="{13A57813-9CF8-4C33-B85F-AD9CDC2C1243}"/>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7" name="AutoShape 10" descr="Eliminar factor o condición interno del establecimiento educativo 29189">
          <a:extLst>
            <a:ext uri="{FF2B5EF4-FFF2-40B4-BE49-F238E27FC236}">
              <a16:creationId xmlns:a16="http://schemas.microsoft.com/office/drawing/2014/main" xmlns="" id="{EEC11071-4D0F-40CF-AF31-90550566FA9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08" name="AutoShape 11" descr="Eliminar factor o condición interno del establecimiento educativo 29194">
          <a:extLst>
            <a:ext uri="{FF2B5EF4-FFF2-40B4-BE49-F238E27FC236}">
              <a16:creationId xmlns:a16="http://schemas.microsoft.com/office/drawing/2014/main" xmlns="" id="{D2C07258-6FF2-4693-A294-D1741A49E911}"/>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09" name="AutoShape 12" descr="Eliminar factor o condición interno del establecimiento educativo 29196">
          <a:extLst>
            <a:ext uri="{FF2B5EF4-FFF2-40B4-BE49-F238E27FC236}">
              <a16:creationId xmlns:a16="http://schemas.microsoft.com/office/drawing/2014/main" xmlns="" id="{7E56392C-AB76-46EE-8801-849D37E3D48D}"/>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0" name="AutoShape 10" descr="Eliminar factor o condición interno del establecimiento educativo 29189">
          <a:extLst>
            <a:ext uri="{FF2B5EF4-FFF2-40B4-BE49-F238E27FC236}">
              <a16:creationId xmlns:a16="http://schemas.microsoft.com/office/drawing/2014/main" xmlns="" id="{069FDCD4-D6C3-4401-A142-812D310F14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1" name="AutoShape 11" descr="Eliminar factor o condición interno del establecimiento educativo 29194">
          <a:extLst>
            <a:ext uri="{FF2B5EF4-FFF2-40B4-BE49-F238E27FC236}">
              <a16:creationId xmlns:a16="http://schemas.microsoft.com/office/drawing/2014/main" xmlns="" id="{FA751D6F-8464-4F18-AC78-6F8CD87779E0}"/>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133350</xdr:colOff>
      <xdr:row>111</xdr:row>
      <xdr:rowOff>152400</xdr:rowOff>
    </xdr:to>
    <xdr:sp macro="" textlink="">
      <xdr:nvSpPr>
        <xdr:cNvPr id="512" name="AutoShape 12" descr="Eliminar factor o condición interno del establecimiento educativo 29196">
          <a:extLst>
            <a:ext uri="{FF2B5EF4-FFF2-40B4-BE49-F238E27FC236}">
              <a16:creationId xmlns:a16="http://schemas.microsoft.com/office/drawing/2014/main" xmlns="" id="{08B2B1A2-B48D-4FA5-9F01-9042F2E6B106}"/>
            </a:ext>
          </a:extLst>
        </xdr:cNvPr>
        <xdr:cNvSpPr>
          <a:spLocks noChangeAspect="1" noChangeArrowheads="1"/>
        </xdr:cNvSpPr>
      </xdr:nvSpPr>
      <xdr:spPr bwMode="auto">
        <a:xfrm>
          <a:off x="13068300" y="2306002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3" name="AutoShape 10" descr="Eliminar factor o condición interno del establecimiento educativo 29189">
          <a:extLst>
            <a:ext uri="{FF2B5EF4-FFF2-40B4-BE49-F238E27FC236}">
              <a16:creationId xmlns:a16="http://schemas.microsoft.com/office/drawing/2014/main" xmlns="" id="{37547CCF-BBC1-4D27-87E0-C2383F46AF6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111</xdr:row>
      <xdr:rowOff>0</xdr:rowOff>
    </xdr:from>
    <xdr:to>
      <xdr:col>6</xdr:col>
      <xdr:colOff>152400</xdr:colOff>
      <xdr:row>111</xdr:row>
      <xdr:rowOff>152400</xdr:rowOff>
    </xdr:to>
    <xdr:sp macro="" textlink="">
      <xdr:nvSpPr>
        <xdr:cNvPr id="514" name="AutoShape 11" descr="Eliminar factor o condición interno del establecimiento educativo 29194">
          <a:extLst>
            <a:ext uri="{FF2B5EF4-FFF2-40B4-BE49-F238E27FC236}">
              <a16:creationId xmlns:a16="http://schemas.microsoft.com/office/drawing/2014/main" xmlns="" id="{102522E0-B190-4426-B003-D6704D996DA6}"/>
            </a:ext>
          </a:extLst>
        </xdr:cNvPr>
        <xdr:cNvSpPr>
          <a:spLocks noChangeAspect="1" noChangeArrowheads="1"/>
        </xdr:cNvSpPr>
      </xdr:nvSpPr>
      <xdr:spPr bwMode="auto">
        <a:xfrm>
          <a:off x="13068300" y="2306002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314325</xdr:rowOff>
    </xdr:to>
    <xdr:pic>
      <xdr:nvPicPr>
        <xdr:cNvPr id="515" name="11 Imagen" descr="MC900433801.PNG">
          <a:hlinkClick xmlns:r="http://schemas.openxmlformats.org/officeDocument/2006/relationships" r:id="rId1" tooltip="IR A RESUMEN"/>
          <a:extLst>
            <a:ext uri="{FF2B5EF4-FFF2-40B4-BE49-F238E27FC236}">
              <a16:creationId xmlns:a16="http://schemas.microsoft.com/office/drawing/2014/main" xmlns=""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6" name="11 Imagen" descr="MC900433801.PNG">
          <a:hlinkClick xmlns:r="http://schemas.openxmlformats.org/officeDocument/2006/relationships" r:id="rId1" tooltip="IR A RESUMEN"/>
          <a:extLst>
            <a:ext uri="{FF2B5EF4-FFF2-40B4-BE49-F238E27FC236}">
              <a16:creationId xmlns:a16="http://schemas.microsoft.com/office/drawing/2014/main" xmlns=""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7" name="11 Imagen" descr="MC900433801.PNG">
          <a:hlinkClick xmlns:r="http://schemas.openxmlformats.org/officeDocument/2006/relationships" r:id="rId1" tooltip="IR A RESUMEN"/>
          <a:extLst>
            <a:ext uri="{FF2B5EF4-FFF2-40B4-BE49-F238E27FC236}">
              <a16:creationId xmlns:a16="http://schemas.microsoft.com/office/drawing/2014/main" xmlns=""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8" name="11 Imagen" descr="MC900433801.PNG">
          <a:hlinkClick xmlns:r="http://schemas.openxmlformats.org/officeDocument/2006/relationships" r:id="rId1" tooltip="IR A RESUMEN"/>
          <a:extLst>
            <a:ext uri="{FF2B5EF4-FFF2-40B4-BE49-F238E27FC236}">
              <a16:creationId xmlns:a16="http://schemas.microsoft.com/office/drawing/2014/main" xmlns=""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19" name="11 Imagen" descr="MC900433801.PNG">
          <a:hlinkClick xmlns:r="http://schemas.openxmlformats.org/officeDocument/2006/relationships" r:id="rId1" tooltip="IR A RESUMEN"/>
          <a:extLst>
            <a:ext uri="{FF2B5EF4-FFF2-40B4-BE49-F238E27FC236}">
              <a16:creationId xmlns:a16="http://schemas.microsoft.com/office/drawing/2014/main" xmlns=""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520" name="11 Imagen" descr="MC900433801.PNG">
          <a:hlinkClick xmlns:r="http://schemas.openxmlformats.org/officeDocument/2006/relationships" r:id="rId1" tooltip="IR A RESUMEN"/>
          <a:extLst>
            <a:ext uri="{FF2B5EF4-FFF2-40B4-BE49-F238E27FC236}">
              <a16:creationId xmlns:a16="http://schemas.microsoft.com/office/drawing/2014/main" xmlns=""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5</xdr:row>
      <xdr:rowOff>0</xdr:rowOff>
    </xdr:to>
    <xdr:pic>
      <xdr:nvPicPr>
        <xdr:cNvPr id="521" name="2 Imagen" descr="MC900433801.PNG">
          <a:hlinkClick xmlns:r="http://schemas.openxmlformats.org/officeDocument/2006/relationships" r:id="rId3" tooltip="IR A RESUMEN"/>
          <a:extLst>
            <a:ext uri="{FF2B5EF4-FFF2-40B4-BE49-F238E27FC236}">
              <a16:creationId xmlns:a16="http://schemas.microsoft.com/office/drawing/2014/main" xmlns=""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5</xdr:row>
      <xdr:rowOff>0</xdr:rowOff>
    </xdr:to>
    <xdr:pic>
      <xdr:nvPicPr>
        <xdr:cNvPr id="522" name="2 Imagen" descr="MC900433801.PNG">
          <a:hlinkClick xmlns:r="http://schemas.openxmlformats.org/officeDocument/2006/relationships" r:id="rId3" tooltip="IR A RESUMEN"/>
          <a:extLst>
            <a:ext uri="{FF2B5EF4-FFF2-40B4-BE49-F238E27FC236}">
              <a16:creationId xmlns:a16="http://schemas.microsoft.com/office/drawing/2014/main" xmlns=""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523" name="3 Imagen" descr="MC900433801.PNG">
          <a:hlinkClick xmlns:r="http://schemas.openxmlformats.org/officeDocument/2006/relationships" r:id="rId4" tooltip="IR A RESUMEN"/>
          <a:extLst>
            <a:ext uri="{FF2B5EF4-FFF2-40B4-BE49-F238E27FC236}">
              <a16:creationId xmlns:a16="http://schemas.microsoft.com/office/drawing/2014/main" xmlns=""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524" name="4 Imagen" descr="MC900433801.PNG">
          <a:hlinkClick xmlns:r="http://schemas.openxmlformats.org/officeDocument/2006/relationships" r:id="rId5" tooltip="IR A RESUMEN"/>
          <a:extLst>
            <a:ext uri="{FF2B5EF4-FFF2-40B4-BE49-F238E27FC236}">
              <a16:creationId xmlns:a16="http://schemas.microsoft.com/office/drawing/2014/main" xmlns=""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525" name="5 Imagen" descr="MC900433801.PNG">
          <a:hlinkClick xmlns:r="http://schemas.openxmlformats.org/officeDocument/2006/relationships" r:id="rId6" tooltip="IR A RESUMEN"/>
          <a:extLst>
            <a:ext uri="{FF2B5EF4-FFF2-40B4-BE49-F238E27FC236}">
              <a16:creationId xmlns:a16="http://schemas.microsoft.com/office/drawing/2014/main" xmlns=""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526" name="7 Imagen" descr="MC900433801.PNG">
          <a:hlinkClick xmlns:r="http://schemas.openxmlformats.org/officeDocument/2006/relationships" r:id="rId7" tooltip="IR A RESUMEN"/>
          <a:extLst>
            <a:ext uri="{FF2B5EF4-FFF2-40B4-BE49-F238E27FC236}">
              <a16:creationId xmlns:a16="http://schemas.microsoft.com/office/drawing/2014/main" xmlns=""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527" name="8 Imagen" descr="MC900433801.PNG">
          <a:hlinkClick xmlns:r="http://schemas.openxmlformats.org/officeDocument/2006/relationships" r:id="rId8" tooltip="IR A RESUMEN"/>
          <a:extLst>
            <a:ext uri="{FF2B5EF4-FFF2-40B4-BE49-F238E27FC236}">
              <a16:creationId xmlns:a16="http://schemas.microsoft.com/office/drawing/2014/main" xmlns=""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528" name="9 Imagen" descr="MC900433801.PNG">
          <a:hlinkClick xmlns:r="http://schemas.openxmlformats.org/officeDocument/2006/relationships" r:id="rId9" tooltip="IR A RESUMEN"/>
          <a:extLst>
            <a:ext uri="{FF2B5EF4-FFF2-40B4-BE49-F238E27FC236}">
              <a16:creationId xmlns:a16="http://schemas.microsoft.com/office/drawing/2014/main" xmlns=""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33</xdr:row>
      <xdr:rowOff>0</xdr:rowOff>
    </xdr:from>
    <xdr:to>
      <xdr:col>3</xdr:col>
      <xdr:colOff>247650</xdr:colOff>
      <xdr:row>33</xdr:row>
      <xdr:rowOff>171450</xdr:rowOff>
    </xdr:to>
    <xdr:pic>
      <xdr:nvPicPr>
        <xdr:cNvPr id="529" name="16 Imagen" descr="MC900433801.PNG">
          <a:hlinkClick xmlns:r="http://schemas.openxmlformats.org/officeDocument/2006/relationships" r:id="rId10" tooltip="IR A RESUMEN"/>
          <a:extLst>
            <a:ext uri="{FF2B5EF4-FFF2-40B4-BE49-F238E27FC236}">
              <a16:creationId xmlns:a16="http://schemas.microsoft.com/office/drawing/2014/main" xmlns=""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171450</xdr:rowOff>
    </xdr:to>
    <xdr:pic>
      <xdr:nvPicPr>
        <xdr:cNvPr id="530" name="17 Imagen" descr="MC900433801.PNG">
          <a:hlinkClick xmlns:r="http://schemas.openxmlformats.org/officeDocument/2006/relationships" r:id="rId11" tooltip="IR A RESUMEN"/>
          <a:extLst>
            <a:ext uri="{FF2B5EF4-FFF2-40B4-BE49-F238E27FC236}">
              <a16:creationId xmlns:a16="http://schemas.microsoft.com/office/drawing/2014/main" xmlns=""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33</xdr:row>
      <xdr:rowOff>0</xdr:rowOff>
    </xdr:from>
    <xdr:to>
      <xdr:col>3</xdr:col>
      <xdr:colOff>247650</xdr:colOff>
      <xdr:row>33</xdr:row>
      <xdr:rowOff>180975</xdr:rowOff>
    </xdr:to>
    <xdr:pic>
      <xdr:nvPicPr>
        <xdr:cNvPr id="531" name="18 Imagen" descr="MC900433801.PNG">
          <a:hlinkClick xmlns:r="http://schemas.openxmlformats.org/officeDocument/2006/relationships" r:id="rId12" tooltip="IR A RESUMEN"/>
          <a:extLst>
            <a:ext uri="{FF2B5EF4-FFF2-40B4-BE49-F238E27FC236}">
              <a16:creationId xmlns:a16="http://schemas.microsoft.com/office/drawing/2014/main" xmlns=""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85725</xdr:rowOff>
    </xdr:to>
    <xdr:pic>
      <xdr:nvPicPr>
        <xdr:cNvPr id="532" name="19 Imagen" descr="MC900433801.PNG">
          <a:hlinkClick xmlns:r="http://schemas.openxmlformats.org/officeDocument/2006/relationships" r:id="rId13" tooltip="IR A RESUMEN"/>
          <a:extLst>
            <a:ext uri="{FF2B5EF4-FFF2-40B4-BE49-F238E27FC236}">
              <a16:creationId xmlns:a16="http://schemas.microsoft.com/office/drawing/2014/main" xmlns=""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33</xdr:row>
      <xdr:rowOff>0</xdr:rowOff>
    </xdr:from>
    <xdr:to>
      <xdr:col>3</xdr:col>
      <xdr:colOff>247650</xdr:colOff>
      <xdr:row>33</xdr:row>
      <xdr:rowOff>180975</xdr:rowOff>
    </xdr:to>
    <xdr:pic>
      <xdr:nvPicPr>
        <xdr:cNvPr id="533" name="20 Imagen" descr="MC900433801.PNG">
          <a:hlinkClick xmlns:r="http://schemas.openxmlformats.org/officeDocument/2006/relationships" r:id="rId14" tooltip="IR A RESUMEN"/>
          <a:extLst>
            <a:ext uri="{FF2B5EF4-FFF2-40B4-BE49-F238E27FC236}">
              <a16:creationId xmlns:a16="http://schemas.microsoft.com/office/drawing/2014/main" xmlns=""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33</xdr:row>
      <xdr:rowOff>0</xdr:rowOff>
    </xdr:from>
    <xdr:to>
      <xdr:col>3</xdr:col>
      <xdr:colOff>247650</xdr:colOff>
      <xdr:row>33</xdr:row>
      <xdr:rowOff>171450</xdr:rowOff>
    </xdr:to>
    <xdr:pic>
      <xdr:nvPicPr>
        <xdr:cNvPr id="534" name="21 Imagen" descr="MC900433801.PNG">
          <a:hlinkClick xmlns:r="http://schemas.openxmlformats.org/officeDocument/2006/relationships" r:id="rId15" tooltip="IR A RESUMEN"/>
          <a:extLst>
            <a:ext uri="{FF2B5EF4-FFF2-40B4-BE49-F238E27FC236}">
              <a16:creationId xmlns:a16="http://schemas.microsoft.com/office/drawing/2014/main" xmlns=""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5918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5"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27</xdr:row>
      <xdr:rowOff>228600</xdr:rowOff>
    </xdr:to>
    <xdr:pic>
      <xdr:nvPicPr>
        <xdr:cNvPr id="536"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839325"/>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28</xdr:row>
      <xdr:rowOff>123825</xdr:rowOff>
    </xdr:to>
    <xdr:pic>
      <xdr:nvPicPr>
        <xdr:cNvPr id="53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314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3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28575</xdr:colOff>
      <xdr:row>27</xdr:row>
      <xdr:rowOff>171450</xdr:rowOff>
    </xdr:to>
    <xdr:pic>
      <xdr:nvPicPr>
        <xdr:cNvPr id="54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27</xdr:row>
      <xdr:rowOff>0</xdr:rowOff>
    </xdr:from>
    <xdr:to>
      <xdr:col>3</xdr:col>
      <xdr:colOff>247650</xdr:colOff>
      <xdr:row>27</xdr:row>
      <xdr:rowOff>180975</xdr:rowOff>
    </xdr:to>
    <xdr:pic>
      <xdr:nvPicPr>
        <xdr:cNvPr id="543"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257175</xdr:colOff>
      <xdr:row>27</xdr:row>
      <xdr:rowOff>180975</xdr:rowOff>
    </xdr:to>
    <xdr:pic>
      <xdr:nvPicPr>
        <xdr:cNvPr id="544"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27</xdr:row>
      <xdr:rowOff>0</xdr:rowOff>
    </xdr:from>
    <xdr:to>
      <xdr:col>3</xdr:col>
      <xdr:colOff>247650</xdr:colOff>
      <xdr:row>27</xdr:row>
      <xdr:rowOff>180975</xdr:rowOff>
    </xdr:to>
    <xdr:pic>
      <xdr:nvPicPr>
        <xdr:cNvPr id="545"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27</xdr:row>
      <xdr:rowOff>0</xdr:rowOff>
    </xdr:from>
    <xdr:to>
      <xdr:col>3</xdr:col>
      <xdr:colOff>247650</xdr:colOff>
      <xdr:row>27</xdr:row>
      <xdr:rowOff>171450</xdr:rowOff>
    </xdr:to>
    <xdr:pic>
      <xdr:nvPicPr>
        <xdr:cNvPr id="546"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27</xdr:row>
      <xdr:rowOff>0</xdr:rowOff>
    </xdr:from>
    <xdr:to>
      <xdr:col>3</xdr:col>
      <xdr:colOff>247650</xdr:colOff>
      <xdr:row>27</xdr:row>
      <xdr:rowOff>180975</xdr:rowOff>
    </xdr:to>
    <xdr:pic>
      <xdr:nvPicPr>
        <xdr:cNvPr id="547"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27</xdr:row>
      <xdr:rowOff>0</xdr:rowOff>
    </xdr:from>
    <xdr:to>
      <xdr:col>3</xdr:col>
      <xdr:colOff>247650</xdr:colOff>
      <xdr:row>27</xdr:row>
      <xdr:rowOff>180975</xdr:rowOff>
    </xdr:to>
    <xdr:pic>
      <xdr:nvPicPr>
        <xdr:cNvPr id="548"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49"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27</xdr:row>
      <xdr:rowOff>0</xdr:rowOff>
    </xdr:from>
    <xdr:to>
      <xdr:col>4</xdr:col>
      <xdr:colOff>638175</xdr:colOff>
      <xdr:row>28</xdr:row>
      <xdr:rowOff>57150</xdr:rowOff>
    </xdr:to>
    <xdr:pic>
      <xdr:nvPicPr>
        <xdr:cNvPr id="550"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9372600"/>
          <a:ext cx="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0</xdr:colOff>
      <xdr:row>105</xdr:row>
      <xdr:rowOff>0</xdr:rowOff>
    </xdr:from>
    <xdr:to>
      <xdr:col>6</xdr:col>
      <xdr:colOff>152400</xdr:colOff>
      <xdr:row>105</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47625</xdr:colOff>
      <xdr:row>105</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5220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55448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57067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58686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60305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71164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06489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06203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145857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178242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111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04870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069657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162050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176337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26873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28492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489710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5706725" y="95802450"/>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6030575" y="95802450"/>
          <a:ext cx="6667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4735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4944725" y="95802450"/>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5868650" y="95802450"/>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0</xdr:colOff>
      <xdr:row>105</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6011525" y="95802450"/>
          <a:ext cx="66675"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133350</xdr:colOff>
      <xdr:row>105</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740217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7078325"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105</xdr:row>
      <xdr:rowOff>0</xdr:rowOff>
    </xdr:from>
    <xdr:to>
      <xdr:col>6</xdr:col>
      <xdr:colOff>152400</xdr:colOff>
      <xdr:row>105</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7240250" y="95802450"/>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5</xdr:row>
      <xdr:rowOff>190500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1555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96327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1791950"/>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35325"/>
          <a:ext cx="2857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0134600"/>
          <a:ext cx="2857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4</xdr:row>
      <xdr:rowOff>190500</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4</xdr:row>
      <xdr:rowOff>190500</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80022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153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92964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59258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9250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266985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300132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24</xdr:row>
      <xdr:rowOff>0</xdr:rowOff>
    </xdr:from>
    <xdr:to>
      <xdr:col>3</xdr:col>
      <xdr:colOff>247650</xdr:colOff>
      <xdr:row>25</xdr:row>
      <xdr:rowOff>9524</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55711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9524</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39984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24</xdr:row>
      <xdr:rowOff>0</xdr:rowOff>
    </xdr:from>
    <xdr:to>
      <xdr:col>3</xdr:col>
      <xdr:colOff>247650</xdr:colOff>
      <xdr:row>25</xdr:row>
      <xdr:rowOff>19049</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73036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24</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69884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24</xdr:row>
      <xdr:rowOff>0</xdr:rowOff>
    </xdr:from>
    <xdr:to>
      <xdr:col>3</xdr:col>
      <xdr:colOff>247650</xdr:colOff>
      <xdr:row>25</xdr:row>
      <xdr:rowOff>19049</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39330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24</xdr:row>
      <xdr:rowOff>0</xdr:rowOff>
    </xdr:from>
    <xdr:to>
      <xdr:col>3</xdr:col>
      <xdr:colOff>247650</xdr:colOff>
      <xdr:row>25</xdr:row>
      <xdr:rowOff>9524</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76333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24</xdr:row>
      <xdr:rowOff>0</xdr:rowOff>
    </xdr:from>
    <xdr:to>
      <xdr:col>4</xdr:col>
      <xdr:colOff>638175</xdr:colOff>
      <xdr:row>25</xdr:row>
      <xdr:rowOff>38099</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54044850"/>
          <a:ext cx="2476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0</xdr:colOff>
      <xdr:row>100</xdr:row>
      <xdr:rowOff>0</xdr:rowOff>
    </xdr:from>
    <xdr:to>
      <xdr:col>6</xdr:col>
      <xdr:colOff>152400</xdr:colOff>
      <xdr:row>100</xdr:row>
      <xdr:rowOff>152400</xdr:rowOff>
    </xdr:to>
    <xdr:sp macro="" textlink="">
      <xdr:nvSpPr>
        <xdr:cNvPr id="2" name="AutoShape 1" descr="Eliminar factor o condición interno del establecimiento educativo 29184">
          <a:extLst>
            <a:ext uri="{FF2B5EF4-FFF2-40B4-BE49-F238E27FC236}">
              <a16:creationId xmlns="" xmlns:a16="http://schemas.microsoft.com/office/drawing/2014/main" id="{E72DFED1-F1C1-41A4-A870-A2C7781A24F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 name="AutoShape 2" descr="Eliminar factor o condición interno del establecimiento educativo 29186">
          <a:extLst>
            <a:ext uri="{FF2B5EF4-FFF2-40B4-BE49-F238E27FC236}">
              <a16:creationId xmlns="" xmlns:a16="http://schemas.microsoft.com/office/drawing/2014/main" id="{6E2F2B8D-3959-4730-AD40-8E370073EFA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47625</xdr:colOff>
      <xdr:row>100</xdr:row>
      <xdr:rowOff>152400</xdr:rowOff>
    </xdr:to>
    <xdr:sp macro="" textlink="">
      <xdr:nvSpPr>
        <xdr:cNvPr id="4" name="AutoShape 4" descr="Eliminar factor o condición interno del establecimiento educativo 29198">
          <a:extLst>
            <a:ext uri="{FF2B5EF4-FFF2-40B4-BE49-F238E27FC236}">
              <a16:creationId xmlns="" xmlns:a16="http://schemas.microsoft.com/office/drawing/2014/main" id="{84103A8C-5ED6-45C9-8513-26CB71E70A3E}"/>
            </a:ext>
          </a:extLst>
        </xdr:cNvPr>
        <xdr:cNvSpPr>
          <a:spLocks noChangeAspect="1" noChangeArrowheads="1"/>
        </xdr:cNvSpPr>
      </xdr:nvSpPr>
      <xdr:spPr bwMode="auto">
        <a:xfrm>
          <a:off x="13068300" y="21250275"/>
          <a:ext cx="47625"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 name="AutoShape 6" descr="Eliminar factor o condición interno del establecimiento educativo 29185">
          <a:extLst>
            <a:ext uri="{FF2B5EF4-FFF2-40B4-BE49-F238E27FC236}">
              <a16:creationId xmlns="" xmlns:a16="http://schemas.microsoft.com/office/drawing/2014/main" id="{AE196949-11EC-4B6A-9888-4E78B29E839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 name="AutoShape 7" descr="Eliminar factor o condición interno del establecimiento educativo 29191">
          <a:extLst>
            <a:ext uri="{FF2B5EF4-FFF2-40B4-BE49-F238E27FC236}">
              <a16:creationId xmlns="" xmlns:a16="http://schemas.microsoft.com/office/drawing/2014/main" id="{D108DAE2-8951-4DFF-A0C1-F679352CEEBA}"/>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7" name="AutoShape 8" descr="Eliminar factor o condición interno del establecimiento educativo 29187">
          <a:extLst>
            <a:ext uri="{FF2B5EF4-FFF2-40B4-BE49-F238E27FC236}">
              <a16:creationId xmlns="" xmlns:a16="http://schemas.microsoft.com/office/drawing/2014/main" id="{9640B938-A498-46C1-9E76-0D135124865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8" name="AutoShape 9" descr="Eliminar factor o condición interno del establecimiento educativo 29193">
          <a:extLst>
            <a:ext uri="{FF2B5EF4-FFF2-40B4-BE49-F238E27FC236}">
              <a16:creationId xmlns="" xmlns:a16="http://schemas.microsoft.com/office/drawing/2014/main" id="{FFC785AF-D59A-4A50-AD4F-1CA93D4CE2FE}"/>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9" name="AutoShape 10" descr="Eliminar factor o condición interno del establecimiento educativo 29189">
          <a:extLst>
            <a:ext uri="{FF2B5EF4-FFF2-40B4-BE49-F238E27FC236}">
              <a16:creationId xmlns="" xmlns:a16="http://schemas.microsoft.com/office/drawing/2014/main" id="{D725DEAC-BC89-49CF-8968-CEB23B93981F}"/>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0" name="AutoShape 11" descr="Eliminar factor o condición interno del establecimiento educativo 29194">
          <a:extLst>
            <a:ext uri="{FF2B5EF4-FFF2-40B4-BE49-F238E27FC236}">
              <a16:creationId xmlns="" xmlns:a16="http://schemas.microsoft.com/office/drawing/2014/main" id="{828907A8-21E4-481B-AD14-F482C54A9ECA}"/>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1" name="AutoShape 12" descr="Eliminar factor o condición interno del establecimiento educativo 29196">
          <a:extLst>
            <a:ext uri="{FF2B5EF4-FFF2-40B4-BE49-F238E27FC236}">
              <a16:creationId xmlns="" xmlns:a16="http://schemas.microsoft.com/office/drawing/2014/main" id="{CBF4EE4A-A9AA-4971-B3E2-B504318FA451}"/>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2" name="AutoShape 1" descr="Eliminar factor o condición interno del establecimiento educativo 29184">
          <a:extLst>
            <a:ext uri="{FF2B5EF4-FFF2-40B4-BE49-F238E27FC236}">
              <a16:creationId xmlns="" xmlns:a16="http://schemas.microsoft.com/office/drawing/2014/main" id="{6212BC2F-EC66-4D18-9D13-3809BE321EE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3" name="AutoShape 9" descr="Eliminar factor o condición interno del establecimiento educativo 29193">
          <a:extLst>
            <a:ext uri="{FF2B5EF4-FFF2-40B4-BE49-F238E27FC236}">
              <a16:creationId xmlns="" xmlns:a16="http://schemas.microsoft.com/office/drawing/2014/main" id="{489AA0DF-60BD-44F2-A779-D55A67D18013}"/>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4" name="AutoShape 10" descr="Eliminar factor o condición interno del establecimiento educativo 29189">
          <a:extLst>
            <a:ext uri="{FF2B5EF4-FFF2-40B4-BE49-F238E27FC236}">
              <a16:creationId xmlns="" xmlns:a16="http://schemas.microsoft.com/office/drawing/2014/main" id="{F63C64CE-AB81-4EA5-8565-9FC5A394CF0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15" name="AutoShape 12" descr="Eliminar factor o condición interno del establecimiento educativo 29196">
          <a:extLst>
            <a:ext uri="{FF2B5EF4-FFF2-40B4-BE49-F238E27FC236}">
              <a16:creationId xmlns="" xmlns:a16="http://schemas.microsoft.com/office/drawing/2014/main" id="{025EFD20-7457-4040-B292-36634BE72ED1}"/>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6" name="AutoShape 1" descr="Eliminar factor o condición interno del establecimiento educativo 29184">
          <a:extLst>
            <a:ext uri="{FF2B5EF4-FFF2-40B4-BE49-F238E27FC236}">
              <a16:creationId xmlns="" xmlns:a16="http://schemas.microsoft.com/office/drawing/2014/main" id="{46E0C492-FABD-4D98-822E-CFCE679BA6B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17" name="AutoShape 2" descr="Eliminar factor o condición interno del establecimiento educativo 29186">
          <a:extLst>
            <a:ext uri="{FF2B5EF4-FFF2-40B4-BE49-F238E27FC236}">
              <a16:creationId xmlns="" xmlns:a16="http://schemas.microsoft.com/office/drawing/2014/main" id="{67CA0F37-087E-4A49-9D76-33880809A4B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8" name="AutoShape 8" descr="Eliminar factor o condición interno del establecimiento educativo 29187">
          <a:extLst>
            <a:ext uri="{FF2B5EF4-FFF2-40B4-BE49-F238E27FC236}">
              <a16:creationId xmlns="" xmlns:a16="http://schemas.microsoft.com/office/drawing/2014/main" id="{4619BB07-DD89-4DC6-8B8E-3D1361559A37}"/>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19" name="AutoShape 9" descr="Eliminar factor o condición interno del establecimiento educativo 29193">
          <a:extLst>
            <a:ext uri="{FF2B5EF4-FFF2-40B4-BE49-F238E27FC236}">
              <a16:creationId xmlns="" xmlns:a16="http://schemas.microsoft.com/office/drawing/2014/main" id="{6128B667-7EE6-470E-BFD5-E56EE20FB00C}"/>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0" name="AutoShape 10" descr="Eliminar factor o condición interno del establecimiento educativo 29189">
          <a:extLst>
            <a:ext uri="{FF2B5EF4-FFF2-40B4-BE49-F238E27FC236}">
              <a16:creationId xmlns="" xmlns:a16="http://schemas.microsoft.com/office/drawing/2014/main" id="{60DC2404-29AC-4321-AC10-D3B004C96D3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1" name="AutoShape 11" descr="Eliminar factor o condición interno del establecimiento educativo 29194">
          <a:extLst>
            <a:ext uri="{FF2B5EF4-FFF2-40B4-BE49-F238E27FC236}">
              <a16:creationId xmlns="" xmlns:a16="http://schemas.microsoft.com/office/drawing/2014/main" id="{0E5BB06E-E735-495E-A2F7-9E96E87C9107}"/>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22" name="AutoShape 12" descr="Eliminar factor o condición interno del establecimiento educativo 29196">
          <a:extLst>
            <a:ext uri="{FF2B5EF4-FFF2-40B4-BE49-F238E27FC236}">
              <a16:creationId xmlns="" xmlns:a16="http://schemas.microsoft.com/office/drawing/2014/main" id="{7B34D83F-D0C5-4248-9045-BE847A2AA90A}"/>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3" name="AutoShape 1" descr="Eliminar factor o condición interno del establecimiento educativo 29184">
          <a:extLst>
            <a:ext uri="{FF2B5EF4-FFF2-40B4-BE49-F238E27FC236}">
              <a16:creationId xmlns="" xmlns:a16="http://schemas.microsoft.com/office/drawing/2014/main" id="{499EE1F3-AC2A-42C3-89A6-06A6E614589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4" name="AutoShape 2" descr="Eliminar factor o condición interno del establecimiento educativo 29186">
          <a:extLst>
            <a:ext uri="{FF2B5EF4-FFF2-40B4-BE49-F238E27FC236}">
              <a16:creationId xmlns="" xmlns:a16="http://schemas.microsoft.com/office/drawing/2014/main" id="{2B3342D7-DA30-4321-AA47-8D1545FDE32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5" name="AutoShape 7" descr="Eliminar factor o condición interno del establecimiento educativo 29191">
          <a:extLst>
            <a:ext uri="{FF2B5EF4-FFF2-40B4-BE49-F238E27FC236}">
              <a16:creationId xmlns="" xmlns:a16="http://schemas.microsoft.com/office/drawing/2014/main" id="{A7AF1835-3C40-48CB-8DC3-5FA7E77B4EE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6" name="AutoShape 8" descr="Eliminar factor o condición interno del establecimiento educativo 29187">
          <a:extLst>
            <a:ext uri="{FF2B5EF4-FFF2-40B4-BE49-F238E27FC236}">
              <a16:creationId xmlns="" xmlns:a16="http://schemas.microsoft.com/office/drawing/2014/main" id="{DD77C246-D337-4EC3-BE7B-092BFF02054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27" name="AutoShape 9" descr="Eliminar factor o condición interno del establecimiento educativo 29193">
          <a:extLst>
            <a:ext uri="{FF2B5EF4-FFF2-40B4-BE49-F238E27FC236}">
              <a16:creationId xmlns="" xmlns:a16="http://schemas.microsoft.com/office/drawing/2014/main" id="{B93100C2-8B82-478C-B9D2-199C5C51F5F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8" name="AutoShape 10" descr="Eliminar factor o condición interno del establecimiento educativo 29189">
          <a:extLst>
            <a:ext uri="{FF2B5EF4-FFF2-40B4-BE49-F238E27FC236}">
              <a16:creationId xmlns="" xmlns:a16="http://schemas.microsoft.com/office/drawing/2014/main" id="{D41FEE0E-6404-4C01-BC6A-6999F0232989}"/>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29" name="AutoShape 11" descr="Eliminar factor o condición interno del establecimiento educativo 29194">
          <a:extLst>
            <a:ext uri="{FF2B5EF4-FFF2-40B4-BE49-F238E27FC236}">
              <a16:creationId xmlns="" xmlns:a16="http://schemas.microsoft.com/office/drawing/2014/main" id="{A4EA5419-590B-4BA4-9FBC-00BE32DE5B7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30" name="AutoShape 12" descr="Eliminar factor o condición interno del establecimiento educativo 29196">
          <a:extLst>
            <a:ext uri="{FF2B5EF4-FFF2-40B4-BE49-F238E27FC236}">
              <a16:creationId xmlns="" xmlns:a16="http://schemas.microsoft.com/office/drawing/2014/main" id="{C22CD323-77AF-4566-9AAA-9126FF1CD31C}"/>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1" name="AutoShape 1" descr="Eliminar factor o condición interno del establecimiento educativo 29184">
          <a:extLst>
            <a:ext uri="{FF2B5EF4-FFF2-40B4-BE49-F238E27FC236}">
              <a16:creationId xmlns="" xmlns:a16="http://schemas.microsoft.com/office/drawing/2014/main" id="{07BC543F-5537-42D5-8BCD-A5EDE1B3749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32" name="AutoShape 2" descr="Eliminar factor o condición interno del establecimiento educativo 29186">
          <a:extLst>
            <a:ext uri="{FF2B5EF4-FFF2-40B4-BE49-F238E27FC236}">
              <a16:creationId xmlns="" xmlns:a16="http://schemas.microsoft.com/office/drawing/2014/main" id="{4D6AA1CF-EDD6-4DCE-B25E-0744457A4054}"/>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3" name="AutoShape 8" descr="Eliminar factor o condición interno del establecimiento educativo 29187">
          <a:extLst>
            <a:ext uri="{FF2B5EF4-FFF2-40B4-BE49-F238E27FC236}">
              <a16:creationId xmlns="" xmlns:a16="http://schemas.microsoft.com/office/drawing/2014/main" id="{8CED236D-3FFF-41BE-B1DA-F2AF877CC907}"/>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34" name="AutoShape 9" descr="Eliminar factor o condición interno del establecimiento educativo 29193">
          <a:extLst>
            <a:ext uri="{FF2B5EF4-FFF2-40B4-BE49-F238E27FC236}">
              <a16:creationId xmlns="" xmlns:a16="http://schemas.microsoft.com/office/drawing/2014/main" id="{720507A5-3274-461D-BE2A-996246122413}"/>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5" name="AutoShape 10" descr="Eliminar factor o condición interno del establecimiento educativo 29189">
          <a:extLst>
            <a:ext uri="{FF2B5EF4-FFF2-40B4-BE49-F238E27FC236}">
              <a16:creationId xmlns="" xmlns:a16="http://schemas.microsoft.com/office/drawing/2014/main" id="{FC0A8C7B-526F-4649-BD67-3489C069D9E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6" name="AutoShape 11" descr="Eliminar factor o condición interno del establecimiento educativo 29194">
          <a:extLst>
            <a:ext uri="{FF2B5EF4-FFF2-40B4-BE49-F238E27FC236}">
              <a16:creationId xmlns="" xmlns:a16="http://schemas.microsoft.com/office/drawing/2014/main" id="{FF6A0EDE-6F88-43C1-A467-377887F59AF8}"/>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7" name="AutoShape 1" descr="Eliminar factor o condición interno del establecimiento educativo 29184">
          <a:extLst>
            <a:ext uri="{FF2B5EF4-FFF2-40B4-BE49-F238E27FC236}">
              <a16:creationId xmlns="" xmlns:a16="http://schemas.microsoft.com/office/drawing/2014/main" id="{05B28474-0197-404B-A16E-45BF8F0F827D}"/>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38" name="AutoShape 9" descr="Eliminar factor o condición interno del establecimiento educativo 29193">
          <a:extLst>
            <a:ext uri="{FF2B5EF4-FFF2-40B4-BE49-F238E27FC236}">
              <a16:creationId xmlns="" xmlns:a16="http://schemas.microsoft.com/office/drawing/2014/main" id="{B7AA00A7-0D4C-4139-8D87-FAC2BB271EAE}"/>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39" name="AutoShape 1" descr="Eliminar factor o condición interno del establecimiento educativo 29184">
          <a:extLst>
            <a:ext uri="{FF2B5EF4-FFF2-40B4-BE49-F238E27FC236}">
              <a16:creationId xmlns="" xmlns:a16="http://schemas.microsoft.com/office/drawing/2014/main" id="{3F59BDDF-C317-4F42-B77A-9A32BEE7A289}"/>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0" name="AutoShape 2" descr="Eliminar factor o condición interno del establecimiento educativo 29186">
          <a:extLst>
            <a:ext uri="{FF2B5EF4-FFF2-40B4-BE49-F238E27FC236}">
              <a16:creationId xmlns="" xmlns:a16="http://schemas.microsoft.com/office/drawing/2014/main" id="{94903FC9-DE6E-49B0-A6F7-9B172A20CD1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1" name="AutoShape 8" descr="Eliminar factor o condición interno del establecimiento educativo 29187">
          <a:extLst>
            <a:ext uri="{FF2B5EF4-FFF2-40B4-BE49-F238E27FC236}">
              <a16:creationId xmlns="" xmlns:a16="http://schemas.microsoft.com/office/drawing/2014/main" id="{0812648D-2A1C-4B5A-A7DF-CD4A302516AD}"/>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2" name="AutoShape 9" descr="Eliminar factor o condición interno del establecimiento educativo 29193">
          <a:extLst>
            <a:ext uri="{FF2B5EF4-FFF2-40B4-BE49-F238E27FC236}">
              <a16:creationId xmlns="" xmlns:a16="http://schemas.microsoft.com/office/drawing/2014/main" id="{3DFA2E9D-4A25-4EE7-8156-9DE66E240A72}"/>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3" name="AutoShape 1" descr="Eliminar factor o condición interno del establecimiento educativo 29184">
          <a:extLst>
            <a:ext uri="{FF2B5EF4-FFF2-40B4-BE49-F238E27FC236}">
              <a16:creationId xmlns="" xmlns:a16="http://schemas.microsoft.com/office/drawing/2014/main" id="{8A91336C-60DB-4191-B497-E044AE79A18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4" name="AutoShape 2" descr="Eliminar factor o condición interno del establecimiento educativo 29186">
          <a:extLst>
            <a:ext uri="{FF2B5EF4-FFF2-40B4-BE49-F238E27FC236}">
              <a16:creationId xmlns="" xmlns:a16="http://schemas.microsoft.com/office/drawing/2014/main" id="{C5DD0DE6-8599-4BBE-BE24-8EDE48D8E09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5" name="AutoShape 7" descr="Eliminar factor o condición interno del establecimiento educativo 29191">
          <a:extLst>
            <a:ext uri="{FF2B5EF4-FFF2-40B4-BE49-F238E27FC236}">
              <a16:creationId xmlns="" xmlns:a16="http://schemas.microsoft.com/office/drawing/2014/main" id="{7B9336B5-4FB5-4CA7-B76E-B4FD487CEB0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6" name="AutoShape 8" descr="Eliminar factor o condición interno del establecimiento educativo 29187">
          <a:extLst>
            <a:ext uri="{FF2B5EF4-FFF2-40B4-BE49-F238E27FC236}">
              <a16:creationId xmlns="" xmlns:a16="http://schemas.microsoft.com/office/drawing/2014/main" id="{03ECC76A-8B10-433B-9557-40E493C702B8}"/>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47" name="AutoShape 9" descr="Eliminar factor o condición interno del establecimiento educativo 29193">
          <a:extLst>
            <a:ext uri="{FF2B5EF4-FFF2-40B4-BE49-F238E27FC236}">
              <a16:creationId xmlns="" xmlns:a16="http://schemas.microsoft.com/office/drawing/2014/main" id="{D492C931-4745-490A-B30E-2264D406F78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48" name="AutoShape 1" descr="Eliminar factor o condición interno del establecimiento educativo 29184">
          <a:extLst>
            <a:ext uri="{FF2B5EF4-FFF2-40B4-BE49-F238E27FC236}">
              <a16:creationId xmlns="" xmlns:a16="http://schemas.microsoft.com/office/drawing/2014/main" id="{40B59461-DA45-446A-A967-D764CAD615BB}"/>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49" name="AutoShape 2" descr="Eliminar factor o condición interno del establecimiento educativo 29186">
          <a:extLst>
            <a:ext uri="{FF2B5EF4-FFF2-40B4-BE49-F238E27FC236}">
              <a16:creationId xmlns="" xmlns:a16="http://schemas.microsoft.com/office/drawing/2014/main" id="{82DC7E0F-4084-4538-B1E5-3B262072F981}"/>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0" name="AutoShape 8" descr="Eliminar factor o condición interno del establecimiento educativo 29187">
          <a:extLst>
            <a:ext uri="{FF2B5EF4-FFF2-40B4-BE49-F238E27FC236}">
              <a16:creationId xmlns="" xmlns:a16="http://schemas.microsoft.com/office/drawing/2014/main" id="{CA610E54-36DA-41DC-8500-613027E36ACB}"/>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51" name="AutoShape 9" descr="Eliminar factor o condición interno del establecimiento educativo 29193">
          <a:extLst>
            <a:ext uri="{FF2B5EF4-FFF2-40B4-BE49-F238E27FC236}">
              <a16:creationId xmlns="" xmlns:a16="http://schemas.microsoft.com/office/drawing/2014/main" id="{681C37C2-F27B-4145-8F51-DF70E58ACBEB}"/>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2" name="AutoShape 1" descr="Eliminar factor o condición interno del establecimiento educativo 29184">
          <a:extLst>
            <a:ext uri="{FF2B5EF4-FFF2-40B4-BE49-F238E27FC236}">
              <a16:creationId xmlns="" xmlns:a16="http://schemas.microsoft.com/office/drawing/2014/main" id="{31E7A717-50DB-4A56-9E3E-56523C88167E}"/>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3" name="AutoShape 9" descr="Eliminar factor o condición interno del establecimiento educativo 29193">
          <a:extLst>
            <a:ext uri="{FF2B5EF4-FFF2-40B4-BE49-F238E27FC236}">
              <a16:creationId xmlns="" xmlns:a16="http://schemas.microsoft.com/office/drawing/2014/main" id="{16C05123-E836-4289-9901-EC812438E044}"/>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4" name="AutoShape 1" descr="Eliminar factor o condición interno del establecimiento educativo 29184">
          <a:extLst>
            <a:ext uri="{FF2B5EF4-FFF2-40B4-BE49-F238E27FC236}">
              <a16:creationId xmlns="" xmlns:a16="http://schemas.microsoft.com/office/drawing/2014/main" id="{48BF5A0C-5442-4EE5-8668-30DAA49F849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5" name="AutoShape 2" descr="Eliminar factor o condición interno del establecimiento educativo 29186">
          <a:extLst>
            <a:ext uri="{FF2B5EF4-FFF2-40B4-BE49-F238E27FC236}">
              <a16:creationId xmlns="" xmlns:a16="http://schemas.microsoft.com/office/drawing/2014/main" id="{EBD7CCC8-B7BD-4ADA-B1FC-B54FD100EA35}"/>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6" name="AutoShape 8" descr="Eliminar factor o condición interno del establecimiento educativo 29187">
          <a:extLst>
            <a:ext uri="{FF2B5EF4-FFF2-40B4-BE49-F238E27FC236}">
              <a16:creationId xmlns="" xmlns:a16="http://schemas.microsoft.com/office/drawing/2014/main" id="{20D8E50B-5164-4B82-A9FD-C01C9534C42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57" name="AutoShape 9" descr="Eliminar factor o condición interno del establecimiento educativo 29193">
          <a:extLst>
            <a:ext uri="{FF2B5EF4-FFF2-40B4-BE49-F238E27FC236}">
              <a16:creationId xmlns="" xmlns:a16="http://schemas.microsoft.com/office/drawing/2014/main" id="{88D34467-E755-4A4F-AACD-6A2C6F1EBB3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8" name="AutoShape 1" descr="Eliminar factor o condición interno del establecimiento educativo 29184">
          <a:extLst>
            <a:ext uri="{FF2B5EF4-FFF2-40B4-BE49-F238E27FC236}">
              <a16:creationId xmlns="" xmlns:a16="http://schemas.microsoft.com/office/drawing/2014/main" id="{FE599EDD-F339-4ED4-B845-3FCA957FFDFE}"/>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59" name="AutoShape 2" descr="Eliminar factor o condición interno del establecimiento educativo 29186">
          <a:extLst>
            <a:ext uri="{FF2B5EF4-FFF2-40B4-BE49-F238E27FC236}">
              <a16:creationId xmlns="" xmlns:a16="http://schemas.microsoft.com/office/drawing/2014/main" id="{33BABC98-3852-409B-86F1-6FFE6FA7D1A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0" name="AutoShape 7" descr="Eliminar factor o condición interno del establecimiento educativo 29191">
          <a:extLst>
            <a:ext uri="{FF2B5EF4-FFF2-40B4-BE49-F238E27FC236}">
              <a16:creationId xmlns="" xmlns:a16="http://schemas.microsoft.com/office/drawing/2014/main" id="{D05A94B9-8727-4635-B900-395C9BB1C596}"/>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1" name="AutoShape 8" descr="Eliminar factor o condición interno del establecimiento educativo 29187">
          <a:extLst>
            <a:ext uri="{FF2B5EF4-FFF2-40B4-BE49-F238E27FC236}">
              <a16:creationId xmlns="" xmlns:a16="http://schemas.microsoft.com/office/drawing/2014/main" id="{18DC1A56-110F-4443-9212-B26F0C8D9824}"/>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2" name="AutoShape 9" descr="Eliminar factor o condición interno del establecimiento educativo 29193">
          <a:extLst>
            <a:ext uri="{FF2B5EF4-FFF2-40B4-BE49-F238E27FC236}">
              <a16:creationId xmlns="" xmlns:a16="http://schemas.microsoft.com/office/drawing/2014/main" id="{7BDE29CA-FA76-4BF2-884E-DC0D4AA529AF}"/>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3" name="AutoShape 1" descr="Eliminar factor o condición interno del establecimiento educativo 29184">
          <a:extLst>
            <a:ext uri="{FF2B5EF4-FFF2-40B4-BE49-F238E27FC236}">
              <a16:creationId xmlns="" xmlns:a16="http://schemas.microsoft.com/office/drawing/2014/main" id="{AAD0202D-C467-4BF3-ABE0-A6B4C13021D5}"/>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142875</xdr:rowOff>
    </xdr:to>
    <xdr:sp macro="" textlink="">
      <xdr:nvSpPr>
        <xdr:cNvPr id="64" name="AutoShape 2" descr="Eliminar factor o condición interno del establecimiento educativo 29186">
          <a:extLst>
            <a:ext uri="{FF2B5EF4-FFF2-40B4-BE49-F238E27FC236}">
              <a16:creationId xmlns="" xmlns:a16="http://schemas.microsoft.com/office/drawing/2014/main" id="{3B397B86-87CC-4E9F-B49B-5A007B6525D1}"/>
            </a:ext>
          </a:extLst>
        </xdr:cNvPr>
        <xdr:cNvSpPr>
          <a:spLocks noChangeAspect="1" noChangeArrowheads="1"/>
        </xdr:cNvSpPr>
      </xdr:nvSpPr>
      <xdr:spPr bwMode="auto">
        <a:xfrm>
          <a:off x="13068300" y="21250275"/>
          <a:ext cx="1524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152400</xdr:rowOff>
    </xdr:to>
    <xdr:sp macro="" textlink="">
      <xdr:nvSpPr>
        <xdr:cNvPr id="65" name="AutoShape 8" descr="Eliminar factor o condición interno del establecimiento educativo 29187">
          <a:extLst>
            <a:ext uri="{FF2B5EF4-FFF2-40B4-BE49-F238E27FC236}">
              <a16:creationId xmlns="" xmlns:a16="http://schemas.microsoft.com/office/drawing/2014/main" id="{ECB4E4D2-0B82-45FA-A886-55DCADB11875}"/>
            </a:ext>
          </a:extLst>
        </xdr:cNvPr>
        <xdr:cNvSpPr>
          <a:spLocks noChangeAspect="1" noChangeArrowheads="1"/>
        </xdr:cNvSpPr>
      </xdr:nvSpPr>
      <xdr:spPr bwMode="auto">
        <a:xfrm>
          <a:off x="13068300" y="21250275"/>
          <a:ext cx="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0</xdr:colOff>
      <xdr:row>100</xdr:row>
      <xdr:rowOff>142875</xdr:rowOff>
    </xdr:to>
    <xdr:sp macro="" textlink="">
      <xdr:nvSpPr>
        <xdr:cNvPr id="66" name="AutoShape 9" descr="Eliminar factor o condición interno del establecimiento educativo 29193">
          <a:extLst>
            <a:ext uri="{FF2B5EF4-FFF2-40B4-BE49-F238E27FC236}">
              <a16:creationId xmlns="" xmlns:a16="http://schemas.microsoft.com/office/drawing/2014/main" id="{800A6E91-94C5-4A1F-A198-57B50955EB2C}"/>
            </a:ext>
          </a:extLst>
        </xdr:cNvPr>
        <xdr:cNvSpPr>
          <a:spLocks noChangeAspect="1" noChangeArrowheads="1"/>
        </xdr:cNvSpPr>
      </xdr:nvSpPr>
      <xdr:spPr bwMode="auto">
        <a:xfrm>
          <a:off x="13068300" y="21250275"/>
          <a:ext cx="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7" name="AutoShape 10" descr="Eliminar factor o condición interno del establecimiento educativo 29189">
          <a:extLst>
            <a:ext uri="{FF2B5EF4-FFF2-40B4-BE49-F238E27FC236}">
              <a16:creationId xmlns="" xmlns:a16="http://schemas.microsoft.com/office/drawing/2014/main" id="{F5F14570-0124-42E0-8D78-263E5E421F1F}"/>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68" name="AutoShape 12" descr="Eliminar factor o condición interno del establecimiento educativo 29196">
          <a:extLst>
            <a:ext uri="{FF2B5EF4-FFF2-40B4-BE49-F238E27FC236}">
              <a16:creationId xmlns="" xmlns:a16="http://schemas.microsoft.com/office/drawing/2014/main" id="{1E8CF338-9E89-4968-8DD3-1F32933BD89A}"/>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69" name="AutoShape 10" descr="Eliminar factor o condición interno del establecimiento educativo 29189">
          <a:extLst>
            <a:ext uri="{FF2B5EF4-FFF2-40B4-BE49-F238E27FC236}">
              <a16:creationId xmlns="" xmlns:a16="http://schemas.microsoft.com/office/drawing/2014/main" id="{E5E627DD-191A-4E92-8139-C6A76EE0D29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0" name="AutoShape 11" descr="Eliminar factor o condición interno del establecimiento educativo 29194">
          <a:extLst>
            <a:ext uri="{FF2B5EF4-FFF2-40B4-BE49-F238E27FC236}">
              <a16:creationId xmlns="" xmlns:a16="http://schemas.microsoft.com/office/drawing/2014/main" id="{E17E3574-1364-4CF2-8D52-A488B351C4E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1" name="AutoShape 12" descr="Eliminar factor o condición interno del establecimiento educativo 29196">
          <a:extLst>
            <a:ext uri="{FF2B5EF4-FFF2-40B4-BE49-F238E27FC236}">
              <a16:creationId xmlns="" xmlns:a16="http://schemas.microsoft.com/office/drawing/2014/main" id="{F4FCADA6-861C-4D3E-BD56-6032C582BC2B}"/>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2" name="AutoShape 10" descr="Eliminar factor o condición interno del establecimiento educativo 29189">
          <a:extLst>
            <a:ext uri="{FF2B5EF4-FFF2-40B4-BE49-F238E27FC236}">
              <a16:creationId xmlns="" xmlns:a16="http://schemas.microsoft.com/office/drawing/2014/main" id="{561BBAEC-CC65-4233-B346-0DAF6EC98213}"/>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3" name="AutoShape 11" descr="Eliminar factor o condición interno del establecimiento educativo 29194">
          <a:extLst>
            <a:ext uri="{FF2B5EF4-FFF2-40B4-BE49-F238E27FC236}">
              <a16:creationId xmlns="" xmlns:a16="http://schemas.microsoft.com/office/drawing/2014/main" id="{4483F44C-E627-442C-AC27-2B19D261DE14}"/>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4" name="AutoShape 12" descr="Eliminar factor o condición interno del establecimiento educativo 29196">
          <a:extLst>
            <a:ext uri="{FF2B5EF4-FFF2-40B4-BE49-F238E27FC236}">
              <a16:creationId xmlns="" xmlns:a16="http://schemas.microsoft.com/office/drawing/2014/main" id="{197B626C-0180-4D69-ABE5-BE6DECA29570}"/>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5" name="AutoShape 10" descr="Eliminar factor o condición interno del establecimiento educativo 29189">
          <a:extLst>
            <a:ext uri="{FF2B5EF4-FFF2-40B4-BE49-F238E27FC236}">
              <a16:creationId xmlns="" xmlns:a16="http://schemas.microsoft.com/office/drawing/2014/main" id="{85ABE875-B827-4CE9-9823-D7013DE20B5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6" name="AutoShape 11" descr="Eliminar factor o condición interno del establecimiento educativo 29194">
          <a:extLst>
            <a:ext uri="{FF2B5EF4-FFF2-40B4-BE49-F238E27FC236}">
              <a16:creationId xmlns="" xmlns:a16="http://schemas.microsoft.com/office/drawing/2014/main" id="{636DB81A-3881-465E-9D6C-521BCF21757C}"/>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7" name="AutoShape 10" descr="Eliminar factor o condición interno del establecimiento educativo 29189">
          <a:extLst>
            <a:ext uri="{FF2B5EF4-FFF2-40B4-BE49-F238E27FC236}">
              <a16:creationId xmlns="" xmlns:a16="http://schemas.microsoft.com/office/drawing/2014/main" id="{22C9D18A-E93E-49CE-8265-DA31ACF3F2A2}"/>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78" name="AutoShape 12" descr="Eliminar factor o condición interno del establecimiento educativo 29196">
          <a:extLst>
            <a:ext uri="{FF2B5EF4-FFF2-40B4-BE49-F238E27FC236}">
              <a16:creationId xmlns="" xmlns:a16="http://schemas.microsoft.com/office/drawing/2014/main" id="{13A57813-9CF8-4C33-B85F-AD9CDC2C1243}"/>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79" name="AutoShape 10" descr="Eliminar factor o condición interno del establecimiento educativo 29189">
          <a:extLst>
            <a:ext uri="{FF2B5EF4-FFF2-40B4-BE49-F238E27FC236}">
              <a16:creationId xmlns="" xmlns:a16="http://schemas.microsoft.com/office/drawing/2014/main" id="{EEC11071-4D0F-40CF-AF31-90550566FA9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0" name="AutoShape 11" descr="Eliminar factor o condición interno del establecimiento educativo 29194">
          <a:extLst>
            <a:ext uri="{FF2B5EF4-FFF2-40B4-BE49-F238E27FC236}">
              <a16:creationId xmlns="" xmlns:a16="http://schemas.microsoft.com/office/drawing/2014/main" id="{D2C07258-6FF2-4693-A294-D1741A49E911}"/>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1" name="AutoShape 12" descr="Eliminar factor o condición interno del establecimiento educativo 29196">
          <a:extLst>
            <a:ext uri="{FF2B5EF4-FFF2-40B4-BE49-F238E27FC236}">
              <a16:creationId xmlns="" xmlns:a16="http://schemas.microsoft.com/office/drawing/2014/main" id="{7E56392C-AB76-46EE-8801-849D37E3D48D}"/>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2" name="AutoShape 10" descr="Eliminar factor o condición interno del establecimiento educativo 29189">
          <a:extLst>
            <a:ext uri="{FF2B5EF4-FFF2-40B4-BE49-F238E27FC236}">
              <a16:creationId xmlns="" xmlns:a16="http://schemas.microsoft.com/office/drawing/2014/main" id="{069FDCD4-D6C3-4401-A142-812D310F146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3" name="AutoShape 11" descr="Eliminar factor o condición interno del establecimiento educativo 29194">
          <a:extLst>
            <a:ext uri="{FF2B5EF4-FFF2-40B4-BE49-F238E27FC236}">
              <a16:creationId xmlns="" xmlns:a16="http://schemas.microsoft.com/office/drawing/2014/main" id="{FA751D6F-8464-4F18-AC78-6F8CD87779E0}"/>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133350</xdr:colOff>
      <xdr:row>100</xdr:row>
      <xdr:rowOff>152400</xdr:rowOff>
    </xdr:to>
    <xdr:sp macro="" textlink="">
      <xdr:nvSpPr>
        <xdr:cNvPr id="84" name="AutoShape 12" descr="Eliminar factor o condición interno del establecimiento educativo 29196">
          <a:extLst>
            <a:ext uri="{FF2B5EF4-FFF2-40B4-BE49-F238E27FC236}">
              <a16:creationId xmlns="" xmlns:a16="http://schemas.microsoft.com/office/drawing/2014/main" id="{08B2B1A2-B48D-4FA5-9F01-9042F2E6B106}"/>
            </a:ext>
          </a:extLst>
        </xdr:cNvPr>
        <xdr:cNvSpPr>
          <a:spLocks noChangeAspect="1" noChangeArrowheads="1"/>
        </xdr:cNvSpPr>
      </xdr:nvSpPr>
      <xdr:spPr bwMode="auto">
        <a:xfrm>
          <a:off x="13068300" y="21250275"/>
          <a:ext cx="13335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5" name="AutoShape 10" descr="Eliminar factor o condición interno del establecimiento educativo 29189">
          <a:extLst>
            <a:ext uri="{FF2B5EF4-FFF2-40B4-BE49-F238E27FC236}">
              <a16:creationId xmlns="" xmlns:a16="http://schemas.microsoft.com/office/drawing/2014/main" id="{37547CCF-BBC1-4D27-87E0-C2383F46AF6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6</xdr:col>
      <xdr:colOff>0</xdr:colOff>
      <xdr:row>100</xdr:row>
      <xdr:rowOff>0</xdr:rowOff>
    </xdr:from>
    <xdr:to>
      <xdr:col>6</xdr:col>
      <xdr:colOff>152400</xdr:colOff>
      <xdr:row>100</xdr:row>
      <xdr:rowOff>152400</xdr:rowOff>
    </xdr:to>
    <xdr:sp macro="" textlink="">
      <xdr:nvSpPr>
        <xdr:cNvPr id="86" name="AutoShape 11" descr="Eliminar factor o condición interno del establecimiento educativo 29194">
          <a:extLst>
            <a:ext uri="{FF2B5EF4-FFF2-40B4-BE49-F238E27FC236}">
              <a16:creationId xmlns="" xmlns:a16="http://schemas.microsoft.com/office/drawing/2014/main" id="{102522E0-B190-4426-B003-D6704D996DA6}"/>
            </a:ext>
          </a:extLst>
        </xdr:cNvPr>
        <xdr:cNvSpPr>
          <a:spLocks noChangeAspect="1" noChangeArrowheads="1"/>
        </xdr:cNvSpPr>
      </xdr:nvSpPr>
      <xdr:spPr bwMode="auto">
        <a:xfrm>
          <a:off x="13068300" y="21250275"/>
          <a:ext cx="1524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2752725</xdr:colOff>
      <xdr:row>5</xdr:row>
      <xdr:rowOff>0</xdr:rowOff>
    </xdr:from>
    <xdr:to>
      <xdr:col>3</xdr:col>
      <xdr:colOff>28575</xdr:colOff>
      <xdr:row>6</xdr:row>
      <xdr:rowOff>57150</xdr:rowOff>
    </xdr:to>
    <xdr:pic>
      <xdr:nvPicPr>
        <xdr:cNvPr id="87" name="11 Imagen" descr="MC900433801.PNG">
          <a:hlinkClick xmlns:r="http://schemas.openxmlformats.org/officeDocument/2006/relationships" r:id="rId1" tooltip="IR A RESUMEN"/>
          <a:extLst>
            <a:ext uri="{FF2B5EF4-FFF2-40B4-BE49-F238E27FC236}">
              <a16:creationId xmlns="" xmlns:a16="http://schemas.microsoft.com/office/drawing/2014/main" id="{F2D7899C-2D89-4435-989C-85E6CC61E7A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8" name="11 Imagen" descr="MC900433801.PNG">
          <a:hlinkClick xmlns:r="http://schemas.openxmlformats.org/officeDocument/2006/relationships" r:id="rId1" tooltip="IR A RESUMEN"/>
          <a:extLst>
            <a:ext uri="{FF2B5EF4-FFF2-40B4-BE49-F238E27FC236}">
              <a16:creationId xmlns="" xmlns:a16="http://schemas.microsoft.com/office/drawing/2014/main" id="{393E5A98-11B2-4079-BAC1-EFC5CAE547C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89" name="11 Imagen" descr="MC900433801.PNG">
          <a:hlinkClick xmlns:r="http://schemas.openxmlformats.org/officeDocument/2006/relationships" r:id="rId1" tooltip="IR A RESUMEN"/>
          <a:extLst>
            <a:ext uri="{FF2B5EF4-FFF2-40B4-BE49-F238E27FC236}">
              <a16:creationId xmlns="" xmlns:a16="http://schemas.microsoft.com/office/drawing/2014/main" id="{39196033-CB9E-425B-90EC-DB1FA105CC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0" name="11 Imagen" descr="MC900433801.PNG">
          <a:hlinkClick xmlns:r="http://schemas.openxmlformats.org/officeDocument/2006/relationships" r:id="rId1" tooltip="IR A RESUMEN"/>
          <a:extLst>
            <a:ext uri="{FF2B5EF4-FFF2-40B4-BE49-F238E27FC236}">
              <a16:creationId xmlns="" xmlns:a16="http://schemas.microsoft.com/office/drawing/2014/main" id="{64180321-E828-43B1-8DEC-A35776680FE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1" name="11 Imagen" descr="MC900433801.PNG">
          <a:hlinkClick xmlns:r="http://schemas.openxmlformats.org/officeDocument/2006/relationships" r:id="rId1" tooltip="IR A RESUMEN"/>
          <a:extLst>
            <a:ext uri="{FF2B5EF4-FFF2-40B4-BE49-F238E27FC236}">
              <a16:creationId xmlns="" xmlns:a16="http://schemas.microsoft.com/office/drawing/2014/main" id="{65406596-BE21-4357-8E32-658452227D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28575</xdr:colOff>
      <xdr:row>5</xdr:row>
      <xdr:rowOff>171450</xdr:rowOff>
    </xdr:to>
    <xdr:pic>
      <xdr:nvPicPr>
        <xdr:cNvPr id="92" name="11 Imagen" descr="MC900433801.PNG">
          <a:hlinkClick xmlns:r="http://schemas.openxmlformats.org/officeDocument/2006/relationships" r:id="rId1" tooltip="IR A RESUMEN"/>
          <a:extLst>
            <a:ext uri="{FF2B5EF4-FFF2-40B4-BE49-F238E27FC236}">
              <a16:creationId xmlns="" xmlns:a16="http://schemas.microsoft.com/office/drawing/2014/main" id="{63F09A17-D95C-4B63-91C7-BED22116BC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85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257175</xdr:colOff>
      <xdr:row>7</xdr:row>
      <xdr:rowOff>104775</xdr:rowOff>
    </xdr:to>
    <xdr:pic>
      <xdr:nvPicPr>
        <xdr:cNvPr id="93" name="2 Imagen" descr="MC900433801.PNG">
          <a:hlinkClick xmlns:r="http://schemas.openxmlformats.org/officeDocument/2006/relationships" r:id="rId3" tooltip="IR A RESUMEN"/>
          <a:extLst>
            <a:ext uri="{FF2B5EF4-FFF2-40B4-BE49-F238E27FC236}">
              <a16:creationId xmlns="" xmlns:a16="http://schemas.microsoft.com/office/drawing/2014/main" id="{B55E94F7-08EE-415B-8B86-19A25FA022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57175"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4</xdr:row>
      <xdr:rowOff>9525</xdr:rowOff>
    </xdr:from>
    <xdr:to>
      <xdr:col>3</xdr:col>
      <xdr:colOff>247650</xdr:colOff>
      <xdr:row>7</xdr:row>
      <xdr:rowOff>104775</xdr:rowOff>
    </xdr:to>
    <xdr:pic>
      <xdr:nvPicPr>
        <xdr:cNvPr id="94" name="2 Imagen" descr="MC900433801.PNG">
          <a:hlinkClick xmlns:r="http://schemas.openxmlformats.org/officeDocument/2006/relationships" r:id="rId3" tooltip="IR A RESUMEN"/>
          <a:extLst>
            <a:ext uri="{FF2B5EF4-FFF2-40B4-BE49-F238E27FC236}">
              <a16:creationId xmlns="" xmlns:a16="http://schemas.microsoft.com/office/drawing/2014/main" id="{610490FE-54A2-4780-BD60-519156C9DB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257300"/>
          <a:ext cx="247650" cy="1790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5</xdr:row>
      <xdr:rowOff>0</xdr:rowOff>
    </xdr:from>
    <xdr:to>
      <xdr:col>3</xdr:col>
      <xdr:colOff>247650</xdr:colOff>
      <xdr:row>5</xdr:row>
      <xdr:rowOff>180975</xdr:rowOff>
    </xdr:to>
    <xdr:pic>
      <xdr:nvPicPr>
        <xdr:cNvPr id="95" name="3 Imagen" descr="MC900433801.PNG">
          <a:hlinkClick xmlns:r="http://schemas.openxmlformats.org/officeDocument/2006/relationships" r:id="rId4" tooltip="IR A RESUMEN"/>
          <a:extLst>
            <a:ext uri="{FF2B5EF4-FFF2-40B4-BE49-F238E27FC236}">
              <a16:creationId xmlns="" xmlns:a16="http://schemas.microsoft.com/office/drawing/2014/main" id="{CB1E8DBD-C49E-4DC4-9DE4-D18D5F53B0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257175</xdr:colOff>
      <xdr:row>5</xdr:row>
      <xdr:rowOff>180975</xdr:rowOff>
    </xdr:to>
    <xdr:pic>
      <xdr:nvPicPr>
        <xdr:cNvPr id="96" name="4 Imagen" descr="MC900433801.PNG">
          <a:hlinkClick xmlns:r="http://schemas.openxmlformats.org/officeDocument/2006/relationships" r:id="rId5" tooltip="IR A RESUMEN"/>
          <a:extLst>
            <a:ext uri="{FF2B5EF4-FFF2-40B4-BE49-F238E27FC236}">
              <a16:creationId xmlns="" xmlns:a16="http://schemas.microsoft.com/office/drawing/2014/main" id="{CC74DA04-0981-4D9C-973C-1F70B0B036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57175"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5</xdr:row>
      <xdr:rowOff>0</xdr:rowOff>
    </xdr:from>
    <xdr:to>
      <xdr:col>3</xdr:col>
      <xdr:colOff>247650</xdr:colOff>
      <xdr:row>5</xdr:row>
      <xdr:rowOff>180975</xdr:rowOff>
    </xdr:to>
    <xdr:pic>
      <xdr:nvPicPr>
        <xdr:cNvPr id="97" name="5 Imagen" descr="MC900433801.PNG">
          <a:hlinkClick xmlns:r="http://schemas.openxmlformats.org/officeDocument/2006/relationships" r:id="rId6" tooltip="IR A RESUMEN"/>
          <a:extLst>
            <a:ext uri="{FF2B5EF4-FFF2-40B4-BE49-F238E27FC236}">
              <a16:creationId xmlns="" xmlns:a16="http://schemas.microsoft.com/office/drawing/2014/main" id="{2CD8B26C-B1A6-4AFA-9A06-9B3E1E2EEE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xdr:row>
      <xdr:rowOff>0</xdr:rowOff>
    </xdr:from>
    <xdr:to>
      <xdr:col>3</xdr:col>
      <xdr:colOff>247650</xdr:colOff>
      <xdr:row>5</xdr:row>
      <xdr:rowOff>171450</xdr:rowOff>
    </xdr:to>
    <xdr:pic>
      <xdr:nvPicPr>
        <xdr:cNvPr id="98" name="7 Imagen" descr="MC900433801.PNG">
          <a:hlinkClick xmlns:r="http://schemas.openxmlformats.org/officeDocument/2006/relationships" r:id="rId7" tooltip="IR A RESUMEN"/>
          <a:extLst>
            <a:ext uri="{FF2B5EF4-FFF2-40B4-BE49-F238E27FC236}">
              <a16:creationId xmlns="" xmlns:a16="http://schemas.microsoft.com/office/drawing/2014/main" id="{12D57F69-74CE-4C10-8655-81F29C31AF7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5</xdr:row>
      <xdr:rowOff>0</xdr:rowOff>
    </xdr:from>
    <xdr:to>
      <xdr:col>3</xdr:col>
      <xdr:colOff>247650</xdr:colOff>
      <xdr:row>5</xdr:row>
      <xdr:rowOff>180975</xdr:rowOff>
    </xdr:to>
    <xdr:pic>
      <xdr:nvPicPr>
        <xdr:cNvPr id="99" name="8 Imagen" descr="MC900433801.PNG">
          <a:hlinkClick xmlns:r="http://schemas.openxmlformats.org/officeDocument/2006/relationships" r:id="rId8" tooltip="IR A RESUMEN"/>
          <a:extLst>
            <a:ext uri="{FF2B5EF4-FFF2-40B4-BE49-F238E27FC236}">
              <a16:creationId xmlns="" xmlns:a16="http://schemas.microsoft.com/office/drawing/2014/main" id="{2064A85B-13AF-4708-9ACC-A28CAE57B78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0</xdr:rowOff>
    </xdr:from>
    <xdr:to>
      <xdr:col>3</xdr:col>
      <xdr:colOff>247650</xdr:colOff>
      <xdr:row>5</xdr:row>
      <xdr:rowOff>180975</xdr:rowOff>
    </xdr:to>
    <xdr:pic>
      <xdr:nvPicPr>
        <xdr:cNvPr id="100" name="9 Imagen" descr="MC900433801.PNG">
          <a:hlinkClick xmlns:r="http://schemas.openxmlformats.org/officeDocument/2006/relationships" r:id="rId9" tooltip="IR A RESUMEN"/>
          <a:extLst>
            <a:ext uri="{FF2B5EF4-FFF2-40B4-BE49-F238E27FC236}">
              <a16:creationId xmlns="" xmlns:a16="http://schemas.microsoft.com/office/drawing/2014/main" id="{C13F38B9-DB69-423F-B0D0-FEFBDD7316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171450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19</xdr:row>
      <xdr:rowOff>0</xdr:rowOff>
    </xdr:from>
    <xdr:to>
      <xdr:col>3</xdr:col>
      <xdr:colOff>247650</xdr:colOff>
      <xdr:row>20</xdr:row>
      <xdr:rowOff>9525</xdr:rowOff>
    </xdr:to>
    <xdr:pic>
      <xdr:nvPicPr>
        <xdr:cNvPr id="101" name="16 Imagen" descr="MC900433801.PNG">
          <a:hlinkClick xmlns:r="http://schemas.openxmlformats.org/officeDocument/2006/relationships" r:id="rId10" tooltip="IR A RESUMEN"/>
          <a:extLst>
            <a:ext uri="{FF2B5EF4-FFF2-40B4-BE49-F238E27FC236}">
              <a16:creationId xmlns="" xmlns:a16="http://schemas.microsoft.com/office/drawing/2014/main" id="{29750AE5-3C27-4716-831D-D64273F6A97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9525</xdr:rowOff>
    </xdr:to>
    <xdr:pic>
      <xdr:nvPicPr>
        <xdr:cNvPr id="102" name="17 Imagen" descr="MC900433801.PNG">
          <a:hlinkClick xmlns:r="http://schemas.openxmlformats.org/officeDocument/2006/relationships" r:id="rId11" tooltip="IR A RESUMEN"/>
          <a:extLst>
            <a:ext uri="{FF2B5EF4-FFF2-40B4-BE49-F238E27FC236}">
              <a16:creationId xmlns="" xmlns:a16="http://schemas.microsoft.com/office/drawing/2014/main" id="{720C87BD-1548-48E6-9EE9-7CEC61523B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19</xdr:row>
      <xdr:rowOff>0</xdr:rowOff>
    </xdr:from>
    <xdr:to>
      <xdr:col>3</xdr:col>
      <xdr:colOff>247650</xdr:colOff>
      <xdr:row>20</xdr:row>
      <xdr:rowOff>19050</xdr:rowOff>
    </xdr:to>
    <xdr:pic>
      <xdr:nvPicPr>
        <xdr:cNvPr id="103" name="18 Imagen" descr="MC900433801.PNG">
          <a:hlinkClick xmlns:r="http://schemas.openxmlformats.org/officeDocument/2006/relationships" r:id="rId12" tooltip="IR A RESUMEN"/>
          <a:extLst>
            <a:ext uri="{FF2B5EF4-FFF2-40B4-BE49-F238E27FC236}">
              <a16:creationId xmlns="" xmlns:a16="http://schemas.microsoft.com/office/drawing/2014/main" id="{A46EEAFA-028F-4854-AB63-372A5B57D73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19</xdr:row>
      <xdr:rowOff>85725</xdr:rowOff>
    </xdr:to>
    <xdr:pic>
      <xdr:nvPicPr>
        <xdr:cNvPr id="104" name="19 Imagen" descr="MC900433801.PNG">
          <a:hlinkClick xmlns:r="http://schemas.openxmlformats.org/officeDocument/2006/relationships" r:id="rId13" tooltip="IR A RESUMEN"/>
          <a:extLst>
            <a:ext uri="{FF2B5EF4-FFF2-40B4-BE49-F238E27FC236}">
              <a16:creationId xmlns="" xmlns:a16="http://schemas.microsoft.com/office/drawing/2014/main" id="{410B142A-141A-46A6-89E6-31F2F992A75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19</xdr:row>
      <xdr:rowOff>0</xdr:rowOff>
    </xdr:from>
    <xdr:to>
      <xdr:col>3</xdr:col>
      <xdr:colOff>247650</xdr:colOff>
      <xdr:row>20</xdr:row>
      <xdr:rowOff>19050</xdr:rowOff>
    </xdr:to>
    <xdr:pic>
      <xdr:nvPicPr>
        <xdr:cNvPr id="105" name="20 Imagen" descr="MC900433801.PNG">
          <a:hlinkClick xmlns:r="http://schemas.openxmlformats.org/officeDocument/2006/relationships" r:id="rId14" tooltip="IR A RESUMEN"/>
          <a:extLst>
            <a:ext uri="{FF2B5EF4-FFF2-40B4-BE49-F238E27FC236}">
              <a16:creationId xmlns="" xmlns:a16="http://schemas.microsoft.com/office/drawing/2014/main" id="{795D6442-0111-4DC3-9DED-C1222230CED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80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19</xdr:row>
      <xdr:rowOff>0</xdr:rowOff>
    </xdr:from>
    <xdr:to>
      <xdr:col>3</xdr:col>
      <xdr:colOff>247650</xdr:colOff>
      <xdr:row>20</xdr:row>
      <xdr:rowOff>9525</xdr:rowOff>
    </xdr:to>
    <xdr:pic>
      <xdr:nvPicPr>
        <xdr:cNvPr id="106" name="21 Imagen" descr="MC900433801.PNG">
          <a:hlinkClick xmlns:r="http://schemas.openxmlformats.org/officeDocument/2006/relationships" r:id="rId15" tooltip="IR A RESUMEN"/>
          <a:extLst>
            <a:ext uri="{FF2B5EF4-FFF2-40B4-BE49-F238E27FC236}">
              <a16:creationId xmlns="" xmlns:a16="http://schemas.microsoft.com/office/drawing/2014/main" id="{D153ADE8-6F15-424C-99DF-66307C28AF2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48275" y="8134350"/>
          <a:ext cx="247650"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7"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19</xdr:row>
      <xdr:rowOff>0</xdr:rowOff>
    </xdr:from>
    <xdr:to>
      <xdr:col>4</xdr:col>
      <xdr:colOff>638175</xdr:colOff>
      <xdr:row>20</xdr:row>
      <xdr:rowOff>38100</xdr:rowOff>
    </xdr:to>
    <xdr:pic>
      <xdr:nvPicPr>
        <xdr:cNvPr id="108" name="15 Imagen" descr="MC900433801.PNG">
          <a:hlinkClick xmlns:r="http://schemas.openxmlformats.org/officeDocument/2006/relationships" r:id="rId16" tooltip="IR A RESUMEN"/>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34275" y="8134350"/>
          <a:ext cx="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4</xdr:row>
      <xdr:rowOff>9525</xdr:rowOff>
    </xdr:from>
    <xdr:to>
      <xdr:col>3</xdr:col>
      <xdr:colOff>247650</xdr:colOff>
      <xdr:row>4</xdr:row>
      <xdr:rowOff>257176</xdr:rowOff>
    </xdr:to>
    <xdr:pic>
      <xdr:nvPicPr>
        <xdr:cNvPr id="109" name="18 Imagen">
          <a:hlinkClick xmlns:r="http://schemas.openxmlformats.org/officeDocument/2006/relationships" r:id="rId12" tooltip="IR A RESUMEN"/>
          <a:extLst>
            <a:ext uri="{FF2B5EF4-FFF2-40B4-BE49-F238E27FC236}">
              <a16:creationId xmlns:a16="http://schemas.microsoft.com/office/drawing/2014/main" xmlns="" id="{6F6A4CD3-7278-4351-8241-C2C43E735F38}"/>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1257300"/>
          <a:ext cx="247650" cy="247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xdr:row>
      <xdr:rowOff>9525</xdr:rowOff>
    </xdr:from>
    <xdr:to>
      <xdr:col>3</xdr:col>
      <xdr:colOff>247650</xdr:colOff>
      <xdr:row>12</xdr:row>
      <xdr:rowOff>257174</xdr:rowOff>
    </xdr:to>
    <xdr:pic>
      <xdr:nvPicPr>
        <xdr:cNvPr id="110" name="20 Imagen">
          <a:hlinkClick xmlns:r="http://schemas.openxmlformats.org/officeDocument/2006/relationships" r:id="rId14" tooltip="IR A RESUMEN"/>
          <a:extLst>
            <a:ext uri="{FF2B5EF4-FFF2-40B4-BE49-F238E27FC236}">
              <a16:creationId xmlns:a16="http://schemas.microsoft.com/office/drawing/2014/main" xmlns="" id="{01842568-0210-40B1-BBF7-2F98C019D79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5086350"/>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16</xdr:row>
      <xdr:rowOff>0</xdr:rowOff>
    </xdr:from>
    <xdr:to>
      <xdr:col>3</xdr:col>
      <xdr:colOff>247650</xdr:colOff>
      <xdr:row>16</xdr:row>
      <xdr:rowOff>247649</xdr:rowOff>
    </xdr:to>
    <xdr:pic>
      <xdr:nvPicPr>
        <xdr:cNvPr id="111" name="21 Imagen">
          <a:hlinkClick xmlns:r="http://schemas.openxmlformats.org/officeDocument/2006/relationships" r:id="rId15" tooltip="IR A RESUMEN"/>
          <a:extLst>
            <a:ext uri="{FF2B5EF4-FFF2-40B4-BE49-F238E27FC236}">
              <a16:creationId xmlns:a16="http://schemas.microsoft.com/office/drawing/2014/main" xmlns="" id="{34D32A46-0459-4D1C-9CB8-04C89667E2DB}"/>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5248275" y="70580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yareniza@ufpso.edu.co" TargetMode="External"/><Relationship Id="rId7"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hyperlink" Target="mailto:nagopa@hotmail.es" TargetMode="External"/><Relationship Id="rId5" Type="http://schemas.openxmlformats.org/officeDocument/2006/relationships/hyperlink" Target="mailto:torcaa2@hotmail.com" TargetMode="External"/><Relationship Id="rId4" Type="http://schemas.openxmlformats.org/officeDocument/2006/relationships/hyperlink" Target="mailto:maela27@hotmail.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zoomScale="80" zoomScaleNormal="80" workbookViewId="0">
      <selection activeCell="G28" sqref="G28:I28"/>
    </sheetView>
  </sheetViews>
  <sheetFormatPr baseColWidth="10" defaultColWidth="11.42578125" defaultRowHeight="14.25" x14ac:dyDescent="0.2"/>
  <cols>
    <col min="1" max="2" width="11.42578125" style="19"/>
    <col min="3" max="3" width="15.85546875" style="19" customWidth="1"/>
    <col min="4" max="4" width="21.140625" style="19" customWidth="1"/>
    <col min="5" max="5" width="14.85546875" style="19" customWidth="1"/>
    <col min="6" max="6" width="8.5703125" style="19" customWidth="1"/>
    <col min="7" max="7" width="10.42578125" style="19" customWidth="1"/>
    <col min="8" max="8" width="16.28515625" style="19" customWidth="1"/>
    <col min="9" max="9" width="18.28515625" style="19" customWidth="1"/>
    <col min="10" max="10" width="3.28515625" style="19" customWidth="1"/>
    <col min="11" max="11" width="46.28515625" style="19" bestFit="1" customWidth="1"/>
    <col min="12" max="12" width="85.42578125" style="19" customWidth="1"/>
    <col min="13" max="13" width="33.5703125" style="19" customWidth="1"/>
    <col min="14" max="16384" width="11.42578125" style="19"/>
  </cols>
  <sheetData>
    <row r="1" spans="1:13" ht="27" customHeight="1" x14ac:dyDescent="0.25">
      <c r="A1" s="325"/>
      <c r="B1" s="326"/>
      <c r="C1" s="333" t="s">
        <v>0</v>
      </c>
      <c r="D1" s="334"/>
      <c r="E1" s="334"/>
      <c r="F1" s="334"/>
      <c r="G1" s="334"/>
      <c r="H1" s="331" t="s">
        <v>1</v>
      </c>
      <c r="I1" s="332"/>
    </row>
    <row r="2" spans="1:13" ht="18.75" customHeight="1" x14ac:dyDescent="0.25">
      <c r="A2" s="327"/>
      <c r="B2" s="328"/>
      <c r="C2" s="333" t="s">
        <v>2</v>
      </c>
      <c r="D2" s="334"/>
      <c r="E2" s="334"/>
      <c r="F2" s="334"/>
      <c r="G2" s="334"/>
      <c r="H2" s="92">
        <v>41241</v>
      </c>
      <c r="I2" s="93" t="s">
        <v>3</v>
      </c>
    </row>
    <row r="3" spans="1:13" ht="21" customHeight="1" x14ac:dyDescent="0.25">
      <c r="A3" s="329"/>
      <c r="B3" s="330"/>
      <c r="C3" s="333" t="s">
        <v>4</v>
      </c>
      <c r="D3" s="334"/>
      <c r="E3" s="334"/>
      <c r="F3" s="334"/>
      <c r="G3" s="334"/>
      <c r="H3" s="331" t="s">
        <v>5</v>
      </c>
      <c r="I3" s="332"/>
    </row>
    <row r="4" spans="1:13" ht="5.25" customHeight="1" x14ac:dyDescent="0.2"/>
    <row r="5" spans="1:13" ht="34.5" customHeight="1" x14ac:dyDescent="0.2">
      <c r="A5" s="282" t="s">
        <v>6</v>
      </c>
      <c r="B5" s="282"/>
      <c r="C5" s="282"/>
      <c r="D5" s="282"/>
      <c r="E5" s="282"/>
      <c r="F5" s="282"/>
      <c r="G5" s="282"/>
      <c r="H5" s="282"/>
      <c r="I5" s="282"/>
      <c r="K5" s="283" t="s">
        <v>7</v>
      </c>
      <c r="L5" s="283"/>
      <c r="M5" s="283"/>
    </row>
    <row r="6" spans="1:13" ht="23.25" customHeight="1" x14ac:dyDescent="0.2">
      <c r="A6" s="284" t="s">
        <v>8</v>
      </c>
      <c r="B6" s="285"/>
      <c r="C6" s="285"/>
      <c r="D6" s="285"/>
      <c r="E6" s="285"/>
      <c r="F6" s="292" t="s">
        <v>9</v>
      </c>
      <c r="G6" s="293"/>
      <c r="H6" s="293"/>
      <c r="I6" s="293"/>
      <c r="K6" s="95" t="s">
        <v>10</v>
      </c>
      <c r="L6" s="96" t="s">
        <v>11</v>
      </c>
      <c r="M6" s="97" t="s">
        <v>12</v>
      </c>
    </row>
    <row r="7" spans="1:13" ht="20.100000000000001" customHeight="1" x14ac:dyDescent="0.2">
      <c r="A7" s="286" t="s">
        <v>418</v>
      </c>
      <c r="B7" s="287"/>
      <c r="C7" s="287"/>
      <c r="D7" s="287"/>
      <c r="E7" s="287"/>
      <c r="F7" s="294">
        <v>43858</v>
      </c>
      <c r="G7" s="294"/>
      <c r="H7" s="294"/>
      <c r="I7" s="294"/>
      <c r="K7" s="288" t="s">
        <v>13</v>
      </c>
      <c r="L7" s="140" t="s">
        <v>14</v>
      </c>
      <c r="M7" s="289" t="s">
        <v>15</v>
      </c>
    </row>
    <row r="8" spans="1:13" ht="33.75" customHeight="1" x14ac:dyDescent="0.2">
      <c r="A8" s="286"/>
      <c r="B8" s="287"/>
      <c r="C8" s="287"/>
      <c r="D8" s="287"/>
      <c r="E8" s="287"/>
      <c r="F8" s="290" t="s">
        <v>16</v>
      </c>
      <c r="G8" s="291"/>
      <c r="H8" s="299" t="s">
        <v>405</v>
      </c>
      <c r="I8" s="300"/>
      <c r="K8" s="289"/>
      <c r="L8" s="140" t="s">
        <v>17</v>
      </c>
      <c r="M8" s="289"/>
    </row>
    <row r="9" spans="1:13" ht="20.100000000000001" customHeight="1" x14ac:dyDescent="0.2">
      <c r="A9" s="90" t="s">
        <v>18</v>
      </c>
      <c r="B9" s="91"/>
      <c r="C9" s="321" t="s">
        <v>419</v>
      </c>
      <c r="D9" s="321"/>
      <c r="E9" s="322"/>
      <c r="F9" s="323" t="s">
        <v>19</v>
      </c>
      <c r="G9" s="324"/>
      <c r="H9" s="295" t="s">
        <v>406</v>
      </c>
      <c r="I9" s="296"/>
      <c r="K9" s="289"/>
      <c r="L9" s="140" t="s">
        <v>20</v>
      </c>
      <c r="M9" s="289" t="s">
        <v>21</v>
      </c>
    </row>
    <row r="10" spans="1:13" ht="20.100000000000001" customHeight="1" x14ac:dyDescent="0.2">
      <c r="A10" s="319" t="s">
        <v>22</v>
      </c>
      <c r="B10" s="320"/>
      <c r="C10" s="321" t="s">
        <v>425</v>
      </c>
      <c r="D10" s="321"/>
      <c r="E10" s="321"/>
      <c r="F10" s="322"/>
      <c r="G10" s="94" t="s">
        <v>23</v>
      </c>
      <c r="H10" s="297"/>
      <c r="I10" s="298"/>
      <c r="K10" s="289"/>
      <c r="L10" s="140" t="s">
        <v>24</v>
      </c>
      <c r="M10" s="289"/>
    </row>
    <row r="11" spans="1:13" ht="20.100000000000001" customHeight="1" x14ac:dyDescent="0.2">
      <c r="A11" s="319" t="s">
        <v>25</v>
      </c>
      <c r="B11" s="320"/>
      <c r="C11" s="321" t="s">
        <v>621</v>
      </c>
      <c r="D11" s="321"/>
      <c r="E11" s="321"/>
      <c r="F11" s="322"/>
      <c r="G11" s="94" t="s">
        <v>26</v>
      </c>
      <c r="H11" s="301" t="s">
        <v>426</v>
      </c>
      <c r="I11" s="302"/>
      <c r="K11" s="303"/>
      <c r="L11" s="141"/>
      <c r="M11" s="141"/>
    </row>
    <row r="12" spans="1:13" ht="19.5" customHeight="1" x14ac:dyDescent="0.2">
      <c r="A12" s="305" t="s">
        <v>27</v>
      </c>
      <c r="B12" s="306"/>
      <c r="C12" s="306"/>
      <c r="D12" s="306"/>
      <c r="E12" s="306"/>
      <c r="F12" s="306"/>
      <c r="G12" s="306"/>
      <c r="H12" s="306"/>
      <c r="I12" s="307"/>
      <c r="K12" s="304"/>
      <c r="L12" s="141"/>
      <c r="M12" s="304"/>
    </row>
    <row r="13" spans="1:13" ht="20.100000000000001" customHeight="1" x14ac:dyDescent="0.2">
      <c r="A13" s="308" t="s">
        <v>28</v>
      </c>
      <c r="B13" s="308"/>
      <c r="C13" s="308"/>
      <c r="D13" s="308" t="s">
        <v>29</v>
      </c>
      <c r="E13" s="308"/>
      <c r="F13" s="308"/>
      <c r="G13" s="308" t="s">
        <v>30</v>
      </c>
      <c r="H13" s="308"/>
      <c r="I13" s="308"/>
      <c r="K13" s="304"/>
      <c r="L13" s="141"/>
      <c r="M13" s="304"/>
    </row>
    <row r="14" spans="1:13" ht="20.100000000000001" customHeight="1" x14ac:dyDescent="0.2">
      <c r="A14" s="309" t="s">
        <v>407</v>
      </c>
      <c r="B14" s="309"/>
      <c r="C14" s="309"/>
      <c r="D14" s="309" t="s">
        <v>408</v>
      </c>
      <c r="E14" s="309"/>
      <c r="F14" s="309"/>
      <c r="G14" s="310" t="s">
        <v>409</v>
      </c>
      <c r="H14" s="309"/>
      <c r="I14" s="309"/>
      <c r="K14" s="304"/>
      <c r="L14" s="141"/>
      <c r="M14" s="304"/>
    </row>
    <row r="15" spans="1:13" ht="20.100000000000001" customHeight="1" x14ac:dyDescent="0.2">
      <c r="A15" s="309" t="s">
        <v>410</v>
      </c>
      <c r="B15" s="309"/>
      <c r="C15" s="309"/>
      <c r="D15" s="309" t="s">
        <v>411</v>
      </c>
      <c r="E15" s="309"/>
      <c r="F15" s="309"/>
      <c r="G15" s="310" t="s">
        <v>412</v>
      </c>
      <c r="H15" s="309"/>
      <c r="I15" s="309"/>
      <c r="K15" s="304"/>
      <c r="L15" s="141"/>
      <c r="M15" s="141"/>
    </row>
    <row r="16" spans="1:13" ht="20.100000000000001" customHeight="1" x14ac:dyDescent="0.2">
      <c r="A16" s="309" t="s">
        <v>413</v>
      </c>
      <c r="B16" s="309"/>
      <c r="C16" s="309"/>
      <c r="D16" s="309" t="s">
        <v>414</v>
      </c>
      <c r="E16" s="309"/>
      <c r="F16" s="309"/>
      <c r="G16" s="310" t="s">
        <v>31</v>
      </c>
      <c r="H16" s="309"/>
      <c r="I16" s="309"/>
      <c r="K16" s="304"/>
      <c r="L16" s="141"/>
      <c r="M16" s="141"/>
    </row>
    <row r="17" spans="1:13" ht="20.100000000000001" customHeight="1" x14ac:dyDescent="0.2">
      <c r="A17" s="311" t="s">
        <v>415</v>
      </c>
      <c r="B17" s="311"/>
      <c r="C17" s="311"/>
      <c r="D17" s="309" t="s">
        <v>416</v>
      </c>
      <c r="E17" s="309"/>
      <c r="F17" s="309"/>
      <c r="G17" s="310" t="s">
        <v>417</v>
      </c>
      <c r="H17" s="311"/>
      <c r="I17" s="311"/>
      <c r="K17" s="304"/>
      <c r="L17" s="141"/>
      <c r="M17" s="141"/>
    </row>
    <row r="18" spans="1:13" ht="20.100000000000001" customHeight="1" x14ac:dyDescent="0.2">
      <c r="A18" s="311"/>
      <c r="B18" s="311"/>
      <c r="C18" s="311"/>
      <c r="D18" s="311"/>
      <c r="E18" s="311"/>
      <c r="F18" s="311"/>
      <c r="G18" s="311"/>
      <c r="H18" s="311"/>
      <c r="I18" s="311"/>
      <c r="K18" s="312"/>
      <c r="L18" s="141"/>
      <c r="M18" s="141"/>
    </row>
    <row r="19" spans="1:13" ht="20.100000000000001" customHeight="1" x14ac:dyDescent="0.2">
      <c r="A19" s="311"/>
      <c r="B19" s="311"/>
      <c r="C19" s="311"/>
      <c r="D19" s="311"/>
      <c r="E19" s="311"/>
      <c r="F19" s="311"/>
      <c r="G19" s="311"/>
      <c r="H19" s="311"/>
      <c r="I19" s="311"/>
      <c r="K19" s="304"/>
      <c r="L19" s="141"/>
      <c r="M19" s="141"/>
    </row>
    <row r="20" spans="1:13" ht="20.100000000000001" customHeight="1" x14ac:dyDescent="0.2">
      <c r="A20" s="311"/>
      <c r="B20" s="311"/>
      <c r="C20" s="311"/>
      <c r="D20" s="311"/>
      <c r="E20" s="311"/>
      <c r="F20" s="311"/>
      <c r="G20" s="311"/>
      <c r="H20" s="311"/>
      <c r="I20" s="311"/>
      <c r="K20" s="304"/>
      <c r="L20" s="141"/>
      <c r="M20" s="141"/>
    </row>
    <row r="21" spans="1:13" ht="20.100000000000001" customHeight="1" x14ac:dyDescent="0.2">
      <c r="A21" s="311"/>
      <c r="B21" s="311"/>
      <c r="C21" s="311"/>
      <c r="D21" s="311"/>
      <c r="E21" s="311"/>
      <c r="F21" s="311"/>
      <c r="G21" s="311"/>
      <c r="H21" s="311"/>
      <c r="I21" s="311"/>
      <c r="K21" s="304"/>
      <c r="L21" s="141"/>
      <c r="M21" s="110"/>
    </row>
    <row r="22" spans="1:13" ht="20.100000000000001" customHeight="1" x14ac:dyDescent="0.2">
      <c r="A22" s="311"/>
      <c r="B22" s="311"/>
      <c r="C22" s="311"/>
      <c r="D22" s="311"/>
      <c r="E22" s="311"/>
      <c r="F22" s="311"/>
      <c r="G22" s="311"/>
      <c r="H22" s="311"/>
      <c r="I22" s="311"/>
    </row>
    <row r="23" spans="1:13" s="20" customFormat="1" ht="20.25" x14ac:dyDescent="0.3">
      <c r="A23" s="313"/>
      <c r="B23" s="313"/>
      <c r="C23" s="313"/>
      <c r="D23" s="313"/>
      <c r="E23" s="313"/>
      <c r="F23" s="313"/>
      <c r="G23" s="313"/>
      <c r="H23" s="313"/>
      <c r="I23" s="313"/>
      <c r="K23" s="317"/>
      <c r="L23" s="317"/>
      <c r="M23" s="21"/>
    </row>
    <row r="24" spans="1:13" ht="30" customHeight="1" x14ac:dyDescent="0.2">
      <c r="A24" s="318" t="s">
        <v>32</v>
      </c>
      <c r="B24" s="318"/>
      <c r="C24" s="318"/>
      <c r="D24" s="318"/>
      <c r="E24" s="318"/>
      <c r="F24" s="318"/>
      <c r="G24" s="318"/>
      <c r="H24" s="318"/>
      <c r="I24" s="318"/>
      <c r="K24" s="22"/>
      <c r="L24" s="22"/>
    </row>
    <row r="25" spans="1:13" ht="33.75" customHeight="1" x14ac:dyDescent="0.2">
      <c r="A25" s="308" t="s">
        <v>28</v>
      </c>
      <c r="B25" s="308"/>
      <c r="C25" s="308"/>
      <c r="D25" s="308" t="s">
        <v>29</v>
      </c>
      <c r="E25" s="308"/>
      <c r="F25" s="308"/>
      <c r="G25" s="308" t="s">
        <v>33</v>
      </c>
      <c r="H25" s="308"/>
      <c r="I25" s="308"/>
      <c r="K25" s="23"/>
      <c r="L25" s="24"/>
      <c r="M25" s="19" t="s">
        <v>34</v>
      </c>
    </row>
    <row r="26" spans="1:13" ht="20.100000000000001" customHeight="1" x14ac:dyDescent="0.2">
      <c r="A26" s="309" t="s">
        <v>407</v>
      </c>
      <c r="B26" s="309"/>
      <c r="C26" s="309"/>
      <c r="D26" s="309" t="s">
        <v>420</v>
      </c>
      <c r="E26" s="309"/>
      <c r="F26" s="309"/>
      <c r="G26" s="310" t="s">
        <v>421</v>
      </c>
      <c r="H26" s="309"/>
      <c r="I26" s="309"/>
      <c r="K26" s="23"/>
      <c r="L26" s="24"/>
    </row>
    <row r="27" spans="1:13" ht="20.100000000000001" customHeight="1" x14ac:dyDescent="0.2">
      <c r="A27" s="309" t="s">
        <v>410</v>
      </c>
      <c r="B27" s="309"/>
      <c r="C27" s="309"/>
      <c r="D27" s="309" t="s">
        <v>420</v>
      </c>
      <c r="E27" s="309"/>
      <c r="F27" s="309"/>
      <c r="G27" s="310" t="s">
        <v>422</v>
      </c>
      <c r="H27" s="309"/>
      <c r="I27" s="309"/>
      <c r="K27" s="23"/>
      <c r="L27" s="25"/>
    </row>
    <row r="28" spans="1:13" ht="20.100000000000001" customHeight="1" x14ac:dyDescent="0.2">
      <c r="A28" s="309" t="s">
        <v>413</v>
      </c>
      <c r="B28" s="309"/>
      <c r="C28" s="309"/>
      <c r="D28" s="309" t="s">
        <v>420</v>
      </c>
      <c r="E28" s="309"/>
      <c r="F28" s="309"/>
      <c r="G28" s="310" t="s">
        <v>423</v>
      </c>
      <c r="H28" s="309"/>
      <c r="I28" s="309"/>
      <c r="K28" s="23"/>
      <c r="L28" s="25"/>
    </row>
    <row r="29" spans="1:13" ht="20.100000000000001" customHeight="1" x14ac:dyDescent="0.2">
      <c r="A29" s="311" t="s">
        <v>415</v>
      </c>
      <c r="B29" s="311"/>
      <c r="C29" s="311"/>
      <c r="D29" s="309" t="s">
        <v>420</v>
      </c>
      <c r="E29" s="309"/>
      <c r="F29" s="309"/>
      <c r="G29" s="310" t="s">
        <v>424</v>
      </c>
      <c r="H29" s="311"/>
      <c r="I29" s="311"/>
      <c r="K29" s="23"/>
      <c r="L29" s="24"/>
    </row>
    <row r="30" spans="1:13" ht="20.100000000000001" customHeight="1" x14ac:dyDescent="0.2">
      <c r="A30" s="311" t="s">
        <v>621</v>
      </c>
      <c r="B30" s="311"/>
      <c r="C30" s="311"/>
      <c r="D30" s="311" t="s">
        <v>622</v>
      </c>
      <c r="E30" s="311"/>
      <c r="F30" s="311"/>
      <c r="G30" s="311"/>
      <c r="H30" s="311"/>
      <c r="I30" s="311"/>
      <c r="K30" s="23"/>
      <c r="L30" s="25"/>
    </row>
    <row r="31" spans="1:13" ht="20.100000000000001" customHeight="1" x14ac:dyDescent="0.2">
      <c r="A31" s="311"/>
      <c r="B31" s="311"/>
      <c r="C31" s="311"/>
      <c r="D31" s="311"/>
      <c r="E31" s="311"/>
      <c r="F31" s="311"/>
      <c r="G31" s="311"/>
      <c r="H31" s="311"/>
      <c r="I31" s="311"/>
      <c r="K31" s="23"/>
      <c r="L31" s="26"/>
    </row>
    <row r="32" spans="1:13" ht="20.100000000000001" customHeight="1" x14ac:dyDescent="0.2">
      <c r="A32" s="311"/>
      <c r="B32" s="311"/>
      <c r="C32" s="311"/>
      <c r="D32" s="311"/>
      <c r="E32" s="311"/>
      <c r="F32" s="311"/>
      <c r="G32" s="311"/>
      <c r="H32" s="311"/>
      <c r="I32" s="311"/>
      <c r="K32" s="314"/>
      <c r="L32" s="24"/>
    </row>
    <row r="33" spans="11:12" ht="15" x14ac:dyDescent="0.2">
      <c r="K33" s="314"/>
      <c r="L33" s="27"/>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315" t="s">
        <v>35</v>
      </c>
      <c r="B65526" s="315"/>
      <c r="C65526" s="315"/>
      <c r="D65526" s="315"/>
      <c r="E65526" s="315"/>
    </row>
    <row r="65527" spans="1:5" x14ac:dyDescent="0.2">
      <c r="A65527" s="316" t="s">
        <v>36</v>
      </c>
      <c r="B65527" s="316"/>
      <c r="C65527" s="316"/>
      <c r="D65527" s="316"/>
      <c r="E65527" s="316"/>
    </row>
    <row r="65528" spans="1:5" x14ac:dyDescent="0.2">
      <c r="A65528" s="316" t="s">
        <v>37</v>
      </c>
      <c r="B65528" s="316"/>
      <c r="C65528" s="316"/>
      <c r="D65528" s="316"/>
      <c r="E65528" s="316"/>
    </row>
    <row r="65529" spans="1:5" x14ac:dyDescent="0.2">
      <c r="A65529" s="19" t="s">
        <v>38</v>
      </c>
      <c r="D65529" s="19" t="s">
        <v>39</v>
      </c>
    </row>
  </sheetData>
  <sheetProtection password="F5F0" sheet="1"/>
  <mergeCells count="93">
    <mergeCell ref="A1:B3"/>
    <mergeCell ref="H1:I1"/>
    <mergeCell ref="H3:I3"/>
    <mergeCell ref="C1:G1"/>
    <mergeCell ref="C2:G2"/>
    <mergeCell ref="C3:G3"/>
    <mergeCell ref="A11:B11"/>
    <mergeCell ref="C10:F10"/>
    <mergeCell ref="C11:F11"/>
    <mergeCell ref="F9:G9"/>
    <mergeCell ref="A10:B10"/>
    <mergeCell ref="C9:E9"/>
    <mergeCell ref="K23:L23"/>
    <mergeCell ref="A24:I24"/>
    <mergeCell ref="A25:C25"/>
    <mergeCell ref="D25:F25"/>
    <mergeCell ref="G25:I25"/>
    <mergeCell ref="K32:K33"/>
    <mergeCell ref="A65526:E65526"/>
    <mergeCell ref="A65527:E65527"/>
    <mergeCell ref="A65528:E65528"/>
    <mergeCell ref="A32:C32"/>
    <mergeCell ref="D32:F32"/>
    <mergeCell ref="G32:I32"/>
    <mergeCell ref="A27:C27"/>
    <mergeCell ref="D27:F27"/>
    <mergeCell ref="G27:I27"/>
    <mergeCell ref="A28:C28"/>
    <mergeCell ref="D28:F28"/>
    <mergeCell ref="G28:I28"/>
    <mergeCell ref="A31:C31"/>
    <mergeCell ref="D31:F31"/>
    <mergeCell ref="G31:I31"/>
    <mergeCell ref="A29:C29"/>
    <mergeCell ref="D29:F29"/>
    <mergeCell ref="G29:I29"/>
    <mergeCell ref="A30:C30"/>
    <mergeCell ref="D30:F30"/>
    <mergeCell ref="G30:I30"/>
    <mergeCell ref="G26:I26"/>
    <mergeCell ref="A22:C22"/>
    <mergeCell ref="D22:F22"/>
    <mergeCell ref="G22:I22"/>
    <mergeCell ref="A23:C23"/>
    <mergeCell ref="D23:F23"/>
    <mergeCell ref="G23:I23"/>
    <mergeCell ref="A26:C26"/>
    <mergeCell ref="D26:F26"/>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M9:M10"/>
    <mergeCell ref="F6:I6"/>
    <mergeCell ref="F7:I7"/>
    <mergeCell ref="H9:I9"/>
    <mergeCell ref="H10:I10"/>
    <mergeCell ref="H8:I8"/>
  </mergeCells>
  <hyperlinks>
    <hyperlink ref="A65528" r:id="rId1"/>
    <hyperlink ref="A65527" r:id="rId2"/>
    <hyperlink ref="G14" r:id="rId3"/>
    <hyperlink ref="G15" r:id="rId4"/>
    <hyperlink ref="G17" r:id="rId5"/>
    <hyperlink ref="G16" r:id="rId6"/>
  </hyperlinks>
  <pageMargins left="0.70866141732283472" right="0.70866141732283472" top="0.74803149606299213" bottom="0.74803149606299213" header="0.31496062992125984" footer="0.31496062992125984"/>
  <pageSetup paperSize="9" orientation="landscape" horizontalDpi="300" verticalDpi="300"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31"/>
  <sheetViews>
    <sheetView topLeftCell="C16" workbookViewId="0">
      <selection activeCell="F15" sqref="F15"/>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12" ht="23.25" x14ac:dyDescent="0.2">
      <c r="A2" s="471" t="s">
        <v>362</v>
      </c>
      <c r="B2" s="471"/>
      <c r="C2" s="471"/>
      <c r="D2" s="471"/>
      <c r="E2" s="471"/>
      <c r="F2" s="471"/>
      <c r="G2" s="471"/>
      <c r="H2" s="471"/>
      <c r="I2" s="471"/>
      <c r="J2" s="471"/>
      <c r="K2" s="471"/>
      <c r="L2" s="471"/>
    </row>
    <row r="3" spans="1:12" ht="23.25" x14ac:dyDescent="0.2">
      <c r="A3" s="205"/>
      <c r="B3" s="205"/>
      <c r="C3" s="149"/>
      <c r="D3" s="205"/>
      <c r="E3" s="205"/>
      <c r="F3" s="205"/>
      <c r="G3" s="454" t="s">
        <v>363</v>
      </c>
      <c r="H3" s="454"/>
      <c r="I3" s="454"/>
      <c r="J3" s="454"/>
      <c r="K3" s="454"/>
      <c r="L3" s="454"/>
    </row>
    <row r="4" spans="1:12" ht="38.25" x14ac:dyDescent="0.25">
      <c r="A4" s="472" t="s">
        <v>364</v>
      </c>
      <c r="B4" s="473"/>
      <c r="C4" s="150"/>
      <c r="D4" s="206" t="s">
        <v>365</v>
      </c>
      <c r="E4" s="474" t="s">
        <v>366</v>
      </c>
      <c r="F4" s="207"/>
      <c r="G4" s="476" t="s">
        <v>367</v>
      </c>
      <c r="H4" s="477"/>
      <c r="I4" s="477"/>
      <c r="J4" s="478"/>
      <c r="K4" s="479" t="s">
        <v>368</v>
      </c>
      <c r="L4" s="463" t="s">
        <v>369</v>
      </c>
    </row>
    <row r="5" spans="1:12" ht="36" x14ac:dyDescent="0.2">
      <c r="A5" s="153" t="s">
        <v>371</v>
      </c>
      <c r="B5" s="209" t="s">
        <v>372</v>
      </c>
      <c r="C5" s="210" t="s">
        <v>373</v>
      </c>
      <c r="D5" s="211" t="s">
        <v>374</v>
      </c>
      <c r="E5" s="475"/>
      <c r="F5" s="217" t="s">
        <v>403</v>
      </c>
      <c r="G5" s="157" t="s">
        <v>375</v>
      </c>
      <c r="H5" s="158" t="s">
        <v>376</v>
      </c>
      <c r="I5" s="158" t="s">
        <v>377</v>
      </c>
      <c r="J5" s="159" t="s">
        <v>378</v>
      </c>
      <c r="K5" s="479"/>
      <c r="L5" s="463"/>
    </row>
    <row r="6" spans="1:12" ht="44.25" customHeight="1" x14ac:dyDescent="0.2">
      <c r="A6" s="485" t="s">
        <v>206</v>
      </c>
      <c r="B6" s="465" t="s">
        <v>435</v>
      </c>
      <c r="C6" s="212" t="s">
        <v>436</v>
      </c>
      <c r="D6" s="215">
        <v>3</v>
      </c>
      <c r="E6" s="241" t="s">
        <v>487</v>
      </c>
      <c r="F6" s="221"/>
      <c r="G6" s="252">
        <v>3</v>
      </c>
      <c r="H6" s="252">
        <v>3</v>
      </c>
      <c r="I6" s="252">
        <v>3</v>
      </c>
      <c r="J6" s="253">
        <f t="shared" ref="J6:J31" si="0">SUM(G6:I6)</f>
        <v>9</v>
      </c>
      <c r="K6" s="254"/>
      <c r="L6" s="255"/>
    </row>
    <row r="7" spans="1:12" ht="25.5" x14ac:dyDescent="0.2">
      <c r="A7" s="485"/>
      <c r="B7" s="466"/>
      <c r="C7" s="212" t="s">
        <v>211</v>
      </c>
      <c r="D7" s="215">
        <v>3</v>
      </c>
      <c r="E7" s="242" t="s">
        <v>569</v>
      </c>
      <c r="F7" s="221"/>
      <c r="G7" s="252">
        <v>2</v>
      </c>
      <c r="H7" s="252">
        <v>1</v>
      </c>
      <c r="I7" s="252">
        <v>1</v>
      </c>
      <c r="J7" s="253">
        <f t="shared" si="0"/>
        <v>4</v>
      </c>
      <c r="K7" s="254"/>
      <c r="L7" s="255"/>
    </row>
    <row r="8" spans="1:12" ht="51" x14ac:dyDescent="0.2">
      <c r="A8" s="485"/>
      <c r="B8" s="466"/>
      <c r="C8" s="212" t="s">
        <v>437</v>
      </c>
      <c r="D8" s="215">
        <v>2</v>
      </c>
      <c r="E8" s="242" t="s">
        <v>489</v>
      </c>
      <c r="F8" s="221"/>
      <c r="G8" s="252">
        <v>3</v>
      </c>
      <c r="H8" s="252">
        <v>1</v>
      </c>
      <c r="I8" s="252">
        <v>3</v>
      </c>
      <c r="J8" s="253">
        <f t="shared" si="0"/>
        <v>7</v>
      </c>
      <c r="K8" s="254"/>
      <c r="L8" s="255"/>
    </row>
    <row r="9" spans="1:12" ht="25.5" x14ac:dyDescent="0.2">
      <c r="A9" s="485"/>
      <c r="B9" s="465" t="s">
        <v>444</v>
      </c>
      <c r="C9" s="212" t="s">
        <v>438</v>
      </c>
      <c r="D9" s="216">
        <v>3</v>
      </c>
      <c r="E9" s="242" t="s">
        <v>490</v>
      </c>
      <c r="F9" s="221"/>
      <c r="G9" s="252">
        <v>3</v>
      </c>
      <c r="H9" s="252">
        <v>3</v>
      </c>
      <c r="I9" s="252">
        <v>3</v>
      </c>
      <c r="J9" s="253">
        <f t="shared" si="0"/>
        <v>9</v>
      </c>
      <c r="K9" s="254"/>
      <c r="L9" s="255"/>
    </row>
    <row r="10" spans="1:12" ht="25.5" x14ac:dyDescent="0.2">
      <c r="A10" s="485"/>
      <c r="B10" s="466"/>
      <c r="C10" s="212" t="s">
        <v>439</v>
      </c>
      <c r="D10" s="216">
        <v>2</v>
      </c>
      <c r="E10" s="242" t="s">
        <v>491</v>
      </c>
      <c r="F10" s="221"/>
      <c r="G10" s="252">
        <v>3</v>
      </c>
      <c r="H10" s="252">
        <v>3</v>
      </c>
      <c r="I10" s="252">
        <v>3</v>
      </c>
      <c r="J10" s="253">
        <f t="shared" si="0"/>
        <v>9</v>
      </c>
      <c r="K10" s="254"/>
      <c r="L10" s="255"/>
    </row>
    <row r="11" spans="1:12" ht="25.5" x14ac:dyDescent="0.2">
      <c r="A11" s="485"/>
      <c r="B11" s="466"/>
      <c r="C11" s="212" t="s">
        <v>222</v>
      </c>
      <c r="D11" s="216">
        <v>2</v>
      </c>
      <c r="E11" s="242" t="s">
        <v>492</v>
      </c>
      <c r="F11" s="221"/>
      <c r="G11" s="252">
        <v>3</v>
      </c>
      <c r="H11" s="252">
        <v>2</v>
      </c>
      <c r="I11" s="252">
        <v>3</v>
      </c>
      <c r="J11" s="253">
        <f t="shared" si="0"/>
        <v>8</v>
      </c>
      <c r="K11" s="254"/>
      <c r="L11" s="255"/>
    </row>
    <row r="12" spans="1:12" ht="38.25" x14ac:dyDescent="0.2">
      <c r="A12" s="485"/>
      <c r="B12" s="466"/>
      <c r="C12" s="212" t="s">
        <v>225</v>
      </c>
      <c r="D12" s="216">
        <v>2</v>
      </c>
      <c r="E12" s="242" t="s">
        <v>493</v>
      </c>
      <c r="F12" s="243" t="s">
        <v>494</v>
      </c>
      <c r="G12" s="252">
        <v>3</v>
      </c>
      <c r="H12" s="252">
        <v>3</v>
      </c>
      <c r="I12" s="252">
        <v>3</v>
      </c>
      <c r="J12" s="253">
        <f t="shared" si="0"/>
        <v>9</v>
      </c>
      <c r="K12" s="254" t="s">
        <v>370</v>
      </c>
      <c r="L12" s="255">
        <v>2</v>
      </c>
    </row>
    <row r="13" spans="1:12" ht="38.25" x14ac:dyDescent="0.2">
      <c r="A13" s="485"/>
      <c r="B13" s="466"/>
      <c r="C13" s="212" t="s">
        <v>228</v>
      </c>
      <c r="D13" s="216">
        <v>3</v>
      </c>
      <c r="E13" s="242" t="s">
        <v>495</v>
      </c>
      <c r="F13" s="221"/>
      <c r="G13" s="252">
        <v>2</v>
      </c>
      <c r="H13" s="252">
        <v>2</v>
      </c>
      <c r="I13" s="252">
        <v>2</v>
      </c>
      <c r="J13" s="253">
        <f t="shared" si="0"/>
        <v>6</v>
      </c>
      <c r="K13" s="254"/>
      <c r="L13" s="255"/>
    </row>
    <row r="14" spans="1:12" ht="38.25" x14ac:dyDescent="0.2">
      <c r="A14" s="485"/>
      <c r="B14" s="466"/>
      <c r="C14" s="212" t="s">
        <v>231</v>
      </c>
      <c r="D14" s="216">
        <v>1</v>
      </c>
      <c r="E14" s="242" t="s">
        <v>496</v>
      </c>
      <c r="F14" s="244" t="s">
        <v>497</v>
      </c>
      <c r="G14" s="252">
        <v>4</v>
      </c>
      <c r="H14" s="252">
        <v>4</v>
      </c>
      <c r="I14" s="252">
        <v>4</v>
      </c>
      <c r="J14" s="253">
        <f t="shared" si="0"/>
        <v>12</v>
      </c>
      <c r="K14" s="254" t="s">
        <v>370</v>
      </c>
      <c r="L14" s="255">
        <v>3</v>
      </c>
    </row>
    <row r="15" spans="1:12" ht="36" customHeight="1" x14ac:dyDescent="0.2">
      <c r="A15" s="485"/>
      <c r="B15" s="466"/>
      <c r="C15" s="212" t="s">
        <v>234</v>
      </c>
      <c r="D15" s="216">
        <v>2</v>
      </c>
      <c r="E15" s="242" t="s">
        <v>498</v>
      </c>
      <c r="F15" s="243" t="s">
        <v>499</v>
      </c>
      <c r="G15" s="252">
        <v>3</v>
      </c>
      <c r="H15" s="252">
        <v>2</v>
      </c>
      <c r="I15" s="252">
        <v>3</v>
      </c>
      <c r="J15" s="253">
        <f t="shared" si="0"/>
        <v>8</v>
      </c>
      <c r="K15" s="254"/>
      <c r="L15" s="255">
        <v>4</v>
      </c>
    </row>
    <row r="16" spans="1:12" ht="38.25" x14ac:dyDescent="0.2">
      <c r="A16" s="485"/>
      <c r="B16" s="465" t="s">
        <v>66</v>
      </c>
      <c r="C16" s="212" t="s">
        <v>440</v>
      </c>
      <c r="D16" s="215">
        <v>3</v>
      </c>
      <c r="E16" s="242" t="s">
        <v>500</v>
      </c>
      <c r="F16" s="245"/>
      <c r="G16" s="256">
        <v>4</v>
      </c>
      <c r="H16" s="256">
        <v>4</v>
      </c>
      <c r="I16" s="256">
        <v>4</v>
      </c>
      <c r="J16" s="253">
        <f t="shared" si="0"/>
        <v>12</v>
      </c>
      <c r="K16" s="254"/>
      <c r="L16" s="255"/>
    </row>
    <row r="17" spans="1:12" ht="38.25" x14ac:dyDescent="0.2">
      <c r="A17" s="485"/>
      <c r="B17" s="465"/>
      <c r="C17" s="212" t="s">
        <v>441</v>
      </c>
      <c r="D17" s="215">
        <v>2</v>
      </c>
      <c r="E17" s="242" t="s">
        <v>501</v>
      </c>
      <c r="F17" s="243" t="s">
        <v>502</v>
      </c>
      <c r="G17" s="256">
        <v>4</v>
      </c>
      <c r="H17" s="256">
        <v>4</v>
      </c>
      <c r="I17" s="256">
        <v>4</v>
      </c>
      <c r="J17" s="253">
        <f t="shared" si="0"/>
        <v>12</v>
      </c>
      <c r="K17" s="254" t="s">
        <v>370</v>
      </c>
      <c r="L17" s="255">
        <v>1</v>
      </c>
    </row>
    <row r="18" spans="1:12" ht="15.75" customHeight="1" x14ac:dyDescent="0.2">
      <c r="A18" s="485"/>
      <c r="B18" s="466" t="s">
        <v>67</v>
      </c>
      <c r="C18" s="212" t="s">
        <v>244</v>
      </c>
      <c r="D18" s="216">
        <v>3</v>
      </c>
      <c r="E18" s="242" t="s">
        <v>503</v>
      </c>
      <c r="F18" s="221"/>
      <c r="G18" s="256">
        <v>2</v>
      </c>
      <c r="H18" s="256">
        <v>2</v>
      </c>
      <c r="I18" s="256">
        <v>2</v>
      </c>
      <c r="J18" s="253">
        <f t="shared" si="0"/>
        <v>6</v>
      </c>
      <c r="K18" s="254"/>
      <c r="L18" s="255"/>
    </row>
    <row r="19" spans="1:12" ht="25.5" customHeight="1" x14ac:dyDescent="0.2">
      <c r="A19" s="485"/>
      <c r="B19" s="466"/>
      <c r="C19" s="213" t="s">
        <v>247</v>
      </c>
      <c r="D19" s="216">
        <v>2</v>
      </c>
      <c r="E19" s="242" t="s">
        <v>504</v>
      </c>
      <c r="F19" s="221"/>
      <c r="G19" s="256">
        <v>3</v>
      </c>
      <c r="H19" s="256">
        <v>2</v>
      </c>
      <c r="I19" s="256">
        <v>3</v>
      </c>
      <c r="J19" s="253">
        <f t="shared" si="0"/>
        <v>8</v>
      </c>
      <c r="K19" s="254"/>
      <c r="L19" s="255"/>
    </row>
    <row r="20" spans="1:12" ht="25.5" x14ac:dyDescent="0.2">
      <c r="A20" s="485"/>
      <c r="B20" s="466"/>
      <c r="C20" s="213" t="s">
        <v>250</v>
      </c>
      <c r="D20" s="216">
        <v>2</v>
      </c>
      <c r="E20" s="242" t="s">
        <v>505</v>
      </c>
      <c r="F20" s="221"/>
      <c r="G20" s="252">
        <v>3</v>
      </c>
      <c r="H20" s="252">
        <v>3</v>
      </c>
      <c r="I20" s="252">
        <v>3</v>
      </c>
      <c r="J20" s="253">
        <f t="shared" si="0"/>
        <v>9</v>
      </c>
      <c r="K20" s="254"/>
      <c r="L20" s="255"/>
    </row>
    <row r="21" spans="1:12" ht="25.5" x14ac:dyDescent="0.2">
      <c r="A21" s="485"/>
      <c r="B21" s="466"/>
      <c r="C21" s="213" t="s">
        <v>253</v>
      </c>
      <c r="D21" s="216">
        <v>3</v>
      </c>
      <c r="E21" s="242" t="s">
        <v>506</v>
      </c>
      <c r="F21" s="221"/>
      <c r="G21" s="252">
        <v>1</v>
      </c>
      <c r="H21" s="252">
        <v>1</v>
      </c>
      <c r="I21" s="252">
        <v>1</v>
      </c>
      <c r="J21" s="253">
        <f t="shared" si="0"/>
        <v>3</v>
      </c>
      <c r="K21" s="254"/>
      <c r="L21" s="255"/>
    </row>
    <row r="22" spans="1:12" x14ac:dyDescent="0.2">
      <c r="A22" s="485"/>
      <c r="B22" s="466"/>
      <c r="C22" s="213" t="s">
        <v>256</v>
      </c>
      <c r="D22" s="216">
        <v>3</v>
      </c>
      <c r="E22" s="242" t="s">
        <v>507</v>
      </c>
      <c r="F22" s="221"/>
      <c r="G22" s="252">
        <v>1</v>
      </c>
      <c r="H22" s="252">
        <v>1</v>
      </c>
      <c r="I22" s="252">
        <v>1</v>
      </c>
      <c r="J22" s="253">
        <f t="shared" si="0"/>
        <v>3</v>
      </c>
      <c r="K22" s="254"/>
      <c r="L22" s="255"/>
    </row>
    <row r="23" spans="1:12" ht="38.25" x14ac:dyDescent="0.2">
      <c r="A23" s="485"/>
      <c r="B23" s="466"/>
      <c r="C23" s="213" t="s">
        <v>258</v>
      </c>
      <c r="D23" s="216">
        <v>4</v>
      </c>
      <c r="E23" s="242" t="s">
        <v>508</v>
      </c>
      <c r="F23" s="221"/>
      <c r="G23" s="252">
        <v>1</v>
      </c>
      <c r="H23" s="252">
        <v>1</v>
      </c>
      <c r="I23" s="252">
        <v>1</v>
      </c>
      <c r="J23" s="253">
        <f t="shared" si="0"/>
        <v>3</v>
      </c>
      <c r="K23" s="254"/>
      <c r="L23" s="255"/>
    </row>
    <row r="24" spans="1:12" ht="51" x14ac:dyDescent="0.2">
      <c r="A24" s="485"/>
      <c r="B24" s="466"/>
      <c r="C24" s="213" t="s">
        <v>442</v>
      </c>
      <c r="D24" s="216">
        <v>1</v>
      </c>
      <c r="E24" s="242" t="s">
        <v>509</v>
      </c>
      <c r="F24" s="246" t="s">
        <v>510</v>
      </c>
      <c r="G24" s="252">
        <v>2</v>
      </c>
      <c r="H24" s="252">
        <v>4</v>
      </c>
      <c r="I24" s="252">
        <v>3</v>
      </c>
      <c r="J24" s="253">
        <f t="shared" si="0"/>
        <v>9</v>
      </c>
      <c r="K24" s="254" t="s">
        <v>568</v>
      </c>
      <c r="L24" s="249">
        <v>5</v>
      </c>
    </row>
    <row r="25" spans="1:12" ht="38.25" x14ac:dyDescent="0.2">
      <c r="A25" s="485"/>
      <c r="B25" s="466"/>
      <c r="C25" s="213" t="s">
        <v>263</v>
      </c>
      <c r="D25" s="216">
        <v>1</v>
      </c>
      <c r="E25" s="242" t="s">
        <v>511</v>
      </c>
      <c r="F25" s="244" t="s">
        <v>512</v>
      </c>
      <c r="G25" s="252">
        <v>4</v>
      </c>
      <c r="H25" s="252">
        <v>4</v>
      </c>
      <c r="I25" s="252">
        <v>4</v>
      </c>
      <c r="J25" s="253">
        <f t="shared" si="0"/>
        <v>12</v>
      </c>
      <c r="K25" s="254" t="s">
        <v>370</v>
      </c>
      <c r="L25" s="255">
        <v>6</v>
      </c>
    </row>
    <row r="26" spans="1:12" ht="38.25" x14ac:dyDescent="0.2">
      <c r="A26" s="485"/>
      <c r="B26" s="466"/>
      <c r="C26" s="213" t="s">
        <v>265</v>
      </c>
      <c r="D26" s="216">
        <v>2</v>
      </c>
      <c r="E26" s="242" t="s">
        <v>513</v>
      </c>
      <c r="F26" s="222"/>
      <c r="G26" s="252">
        <v>1</v>
      </c>
      <c r="H26" s="252">
        <v>1</v>
      </c>
      <c r="I26" s="252">
        <v>1</v>
      </c>
      <c r="J26" s="253">
        <f t="shared" si="0"/>
        <v>3</v>
      </c>
      <c r="K26" s="254"/>
      <c r="L26" s="139"/>
    </row>
    <row r="27" spans="1:12" ht="25.5" x14ac:dyDescent="0.2">
      <c r="A27" s="485"/>
      <c r="B27" s="466"/>
      <c r="C27" s="213" t="s">
        <v>268</v>
      </c>
      <c r="D27" s="216">
        <v>3</v>
      </c>
      <c r="E27" s="242" t="s">
        <v>514</v>
      </c>
      <c r="F27" s="222"/>
      <c r="G27" s="252">
        <v>1</v>
      </c>
      <c r="H27" s="252">
        <v>1</v>
      </c>
      <c r="I27" s="252">
        <v>1</v>
      </c>
      <c r="J27" s="253">
        <f t="shared" si="0"/>
        <v>3</v>
      </c>
      <c r="K27" s="254"/>
      <c r="L27" s="139"/>
    </row>
    <row r="28" spans="1:12" ht="38.25" x14ac:dyDescent="0.2">
      <c r="A28" s="485"/>
      <c r="B28" s="466" t="s">
        <v>271</v>
      </c>
      <c r="C28" s="213" t="s">
        <v>272</v>
      </c>
      <c r="D28" s="216">
        <v>4</v>
      </c>
      <c r="E28" s="242" t="s">
        <v>515</v>
      </c>
      <c r="F28" s="222"/>
      <c r="G28" s="252">
        <v>1</v>
      </c>
      <c r="H28" s="252">
        <v>1</v>
      </c>
      <c r="I28" s="252">
        <v>1</v>
      </c>
      <c r="J28" s="253">
        <f t="shared" si="0"/>
        <v>3</v>
      </c>
      <c r="K28" s="254"/>
      <c r="L28" s="139"/>
    </row>
    <row r="29" spans="1:12" ht="38.25" x14ac:dyDescent="0.2">
      <c r="A29" s="485"/>
      <c r="B29" s="466"/>
      <c r="C29" s="213" t="s">
        <v>443</v>
      </c>
      <c r="D29" s="216">
        <v>4</v>
      </c>
      <c r="E29" s="242" t="s">
        <v>516</v>
      </c>
      <c r="F29" s="222"/>
      <c r="G29" s="252">
        <v>1</v>
      </c>
      <c r="H29" s="252">
        <v>1</v>
      </c>
      <c r="I29" s="252">
        <v>1</v>
      </c>
      <c r="J29" s="253">
        <f t="shared" si="0"/>
        <v>3</v>
      </c>
      <c r="K29" s="254"/>
      <c r="L29" s="139"/>
    </row>
    <row r="30" spans="1:12" ht="25.5" x14ac:dyDescent="0.2">
      <c r="A30" s="485"/>
      <c r="B30" s="466"/>
      <c r="C30" s="213" t="s">
        <v>278</v>
      </c>
      <c r="D30" s="216">
        <v>3</v>
      </c>
      <c r="E30" s="242" t="s">
        <v>517</v>
      </c>
      <c r="F30" s="222"/>
      <c r="G30" s="252">
        <v>1</v>
      </c>
      <c r="H30" s="252">
        <v>1</v>
      </c>
      <c r="I30" s="252">
        <v>1</v>
      </c>
      <c r="J30" s="253">
        <f t="shared" si="0"/>
        <v>3</v>
      </c>
      <c r="K30" s="254"/>
      <c r="L30" s="139"/>
    </row>
    <row r="31" spans="1:12" ht="25.5" x14ac:dyDescent="0.2">
      <c r="A31" s="485"/>
      <c r="B31" s="466"/>
      <c r="C31" s="213" t="s">
        <v>281</v>
      </c>
      <c r="D31" s="216">
        <v>3</v>
      </c>
      <c r="E31" s="242" t="s">
        <v>518</v>
      </c>
      <c r="F31" s="222"/>
      <c r="G31" s="252">
        <v>1</v>
      </c>
      <c r="H31" s="252">
        <v>1</v>
      </c>
      <c r="I31" s="252">
        <v>1</v>
      </c>
      <c r="J31" s="253">
        <f t="shared" si="0"/>
        <v>3</v>
      </c>
      <c r="K31" s="254"/>
      <c r="L31" s="139"/>
    </row>
  </sheetData>
  <mergeCells count="13">
    <mergeCell ref="A2:L2"/>
    <mergeCell ref="A6:A31"/>
    <mergeCell ref="G3:L3"/>
    <mergeCell ref="A4:B4"/>
    <mergeCell ref="E4:E5"/>
    <mergeCell ref="G4:J4"/>
    <mergeCell ref="K4:K5"/>
    <mergeCell ref="L4:L5"/>
    <mergeCell ref="B6:B8"/>
    <mergeCell ref="B9:B15"/>
    <mergeCell ref="B16:B17"/>
    <mergeCell ref="B18:B27"/>
    <mergeCell ref="B28:B31"/>
  </mergeCells>
  <conditionalFormatting sqref="L6:L23">
    <cfRule type="cellIs" dxfId="1" priority="2" operator="between">
      <formula>1</formula>
      <formula>12</formula>
    </cfRule>
  </conditionalFormatting>
  <conditionalFormatting sqref="L25">
    <cfRule type="cellIs" dxfId="0" priority="1" operator="between">
      <formula>1</formula>
      <formula>12</formula>
    </cfRule>
  </conditionalFormatting>
  <dataValidations count="3">
    <dataValidation type="whole" operator="lessThan" allowBlank="1" showInputMessage="1" showErrorMessage="1" error="Debe estar entre 1 y 4" prompt="Diligencie el numero correspondiente." sqref="D6:D8 D16:D17">
      <formula1>5</formula1>
    </dataValidation>
    <dataValidation type="whole" allowBlank="1" showInputMessage="1" showErrorMessage="1" prompt="Valor admitido entre 1 y 4" sqref="G6:I23">
      <formula1>1</formula1>
      <formula2>4</formula2>
    </dataValidation>
    <dataValidation type="custom" allowBlank="1" showInputMessage="1" showErrorMessage="1" error="Solo se admiten X mayusculas_x000a__x000a_" prompt="Coloque un &quot;X&quot; mayuscula si esta asociado" sqref="K6:K23">
      <formula1>EXACT(K6,#REF!)</formula1>
    </dataValidation>
  </dataValidations>
  <pageMargins left="0.7" right="0.7" top="0.75" bottom="0.75" header="0.3" footer="0.3"/>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zoomScale="80" zoomScaleNormal="80" workbookViewId="0">
      <selection activeCell="B29" sqref="B29"/>
    </sheetView>
  </sheetViews>
  <sheetFormatPr baseColWidth="10" defaultColWidth="11.42578125" defaultRowHeight="15" x14ac:dyDescent="0.2"/>
  <cols>
    <col min="1" max="1" width="1.42578125" style="1" customWidth="1"/>
    <col min="2" max="2" width="33.140625" style="1" customWidth="1"/>
    <col min="3" max="4" width="7.7109375" style="1" customWidth="1"/>
    <col min="5" max="5" width="9" style="1" customWidth="1"/>
    <col min="6" max="6" width="5.28515625" style="1" customWidth="1"/>
    <col min="7" max="7" width="1.7109375" style="1" customWidth="1"/>
    <col min="8" max="8" width="6.42578125" style="1" customWidth="1"/>
    <col min="9" max="9" width="5.7109375" style="1" customWidth="1"/>
    <col min="10" max="10" width="6.28515625" style="1" customWidth="1"/>
    <col min="11" max="11" width="5.5703125" style="1" customWidth="1"/>
    <col min="12" max="12" width="1.7109375" style="1" customWidth="1"/>
    <col min="13" max="13" width="5.42578125" style="1" customWidth="1"/>
    <col min="14" max="14" width="5.85546875" style="1" customWidth="1"/>
    <col min="15" max="15" width="5" style="1" customWidth="1"/>
    <col min="16" max="16" width="6.140625" style="1" customWidth="1"/>
    <col min="17" max="17" width="2.140625" style="1" customWidth="1"/>
    <col min="18" max="18" width="6.5703125" style="1" customWidth="1"/>
    <col min="19" max="19" width="5.7109375" style="1" customWidth="1"/>
    <col min="20" max="20" width="6.140625" style="1" customWidth="1"/>
    <col min="21" max="21" width="4.855468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0" t="s">
        <v>40</v>
      </c>
      <c r="C2" s="339" t="s">
        <v>84</v>
      </c>
      <c r="D2" s="339"/>
      <c r="E2" s="339"/>
      <c r="F2" s="339"/>
      <c r="G2" s="2"/>
      <c r="H2" s="337" t="s">
        <v>330</v>
      </c>
      <c r="I2" s="337"/>
      <c r="J2" s="337"/>
      <c r="K2" s="337"/>
      <c r="L2" s="3"/>
      <c r="M2" s="338" t="s">
        <v>331</v>
      </c>
      <c r="N2" s="338"/>
      <c r="O2" s="338"/>
      <c r="P2" s="338"/>
      <c r="Q2" s="106"/>
      <c r="R2" s="346" t="s">
        <v>332</v>
      </c>
      <c r="S2" s="346"/>
      <c r="T2" s="346"/>
      <c r="U2" s="346"/>
      <c r="V2" s="33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1"/>
      <c r="C3" s="4">
        <v>1</v>
      </c>
      <c r="D3" s="4">
        <v>2</v>
      </c>
      <c r="E3" s="5">
        <v>3</v>
      </c>
      <c r="F3" s="6">
        <v>4</v>
      </c>
      <c r="G3" s="344"/>
      <c r="H3" s="170">
        <v>1</v>
      </c>
      <c r="I3" s="170">
        <v>2</v>
      </c>
      <c r="J3" s="171">
        <v>3</v>
      </c>
      <c r="K3" s="172">
        <v>4</v>
      </c>
      <c r="L3" s="342"/>
      <c r="M3" s="170">
        <v>1</v>
      </c>
      <c r="N3" s="170">
        <v>2</v>
      </c>
      <c r="O3" s="171">
        <v>3</v>
      </c>
      <c r="P3" s="172">
        <v>4</v>
      </c>
      <c r="Q3" s="173"/>
      <c r="R3" s="170">
        <v>1</v>
      </c>
      <c r="S3" s="170">
        <v>2</v>
      </c>
      <c r="T3" s="171">
        <v>3</v>
      </c>
      <c r="U3" s="172">
        <v>4</v>
      </c>
      <c r="V3" s="33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166" t="s">
        <v>43</v>
      </c>
      <c r="C4" s="167">
        <f>Autoevaluación!R7/SUM(Autoevaluación!R7:R10)</f>
        <v>0.25</v>
      </c>
      <c r="D4" s="168">
        <f>Autoevaluación!R8/SUM(Autoevaluación!R7:R10)</f>
        <v>0</v>
      </c>
      <c r="E4" s="168">
        <f>Autoevaluación!R9/SUM(Autoevaluación!R7:R10)</f>
        <v>0.75</v>
      </c>
      <c r="F4" s="168">
        <f>Autoevaluación!R10/SUM(Autoevaluación!R7:R10)</f>
        <v>0</v>
      </c>
      <c r="G4" s="345"/>
      <c r="H4" s="174">
        <f>Autoevaluación!S7/SUM(Autoevaluación!S7:S10)</f>
        <v>0</v>
      </c>
      <c r="I4" s="174">
        <f>Autoevaluación!S8/SUM(Autoevaluación!S7:S10)</f>
        <v>0.25</v>
      </c>
      <c r="J4" s="174">
        <f>Autoevaluación!S9/SUM(Autoevaluación!S7:S10)</f>
        <v>0.5</v>
      </c>
      <c r="K4" s="174">
        <f>Autoevaluación!S10/SUM(Autoevaluación!S7:S10)</f>
        <v>0.25</v>
      </c>
      <c r="L4" s="343"/>
      <c r="M4" s="174" t="e">
        <f>Autoevaluación!T7/SUM(Autoevaluación!T7:T10)</f>
        <v>#DIV/0!</v>
      </c>
      <c r="N4" s="174" t="e">
        <f>Autoevaluación!T8/SUM(Autoevaluación!T7:T10)</f>
        <v>#DIV/0!</v>
      </c>
      <c r="O4" s="174" t="e">
        <f>Autoevaluación!T9/SUM(Autoevaluación!T7:T10)</f>
        <v>#DIV/0!</v>
      </c>
      <c r="P4" s="174" t="e">
        <f>Autoevaluación!T10/SUM(Autoevaluación!T7:T10)</f>
        <v>#DIV/0!</v>
      </c>
      <c r="Q4" s="175"/>
      <c r="R4" s="174" t="e">
        <f>Autoevaluación!U7/SUM(Autoevaluación!U7:U10)</f>
        <v>#DIV/0!</v>
      </c>
      <c r="S4" s="174" t="e">
        <f>Autoevaluación!U8/SUM(Autoevaluación!U7:U10)</f>
        <v>#DIV/0!</v>
      </c>
      <c r="T4" s="174" t="e">
        <f>Autoevaluación!U9/SUM(Autoevaluación!U7:U10)</f>
        <v>#DIV/0!</v>
      </c>
      <c r="U4" s="174"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166" t="s">
        <v>44</v>
      </c>
      <c r="C5" s="167">
        <f>Autoevaluación!R13/SUM(Autoevaluación!R13:R16)</f>
        <v>0</v>
      </c>
      <c r="D5" s="168">
        <f>Autoevaluación!R14/SUM(Autoevaluación!R13:R16)</f>
        <v>0.2</v>
      </c>
      <c r="E5" s="168">
        <f>Autoevaluación!R15/SUM(Autoevaluación!R13:R16)</f>
        <v>0.8</v>
      </c>
      <c r="F5" s="168">
        <f>Autoevaluación!R16/SUM(Autoevaluación!R13:R16)</f>
        <v>0</v>
      </c>
      <c r="G5" s="345"/>
      <c r="H5" s="174">
        <f>Autoevaluación!S13/SUM(Autoevaluación!S13:S16)</f>
        <v>0</v>
      </c>
      <c r="I5" s="174">
        <f>Autoevaluación!S14/SUM(Autoevaluación!S13:S16)</f>
        <v>0</v>
      </c>
      <c r="J5" s="174">
        <f>Autoevaluación!S15/SUM(Autoevaluación!S13:S16)</f>
        <v>0.4</v>
      </c>
      <c r="K5" s="174">
        <f>Autoevaluación!S16/SUM(Autoevaluación!S13:S16)</f>
        <v>0.6</v>
      </c>
      <c r="L5" s="343"/>
      <c r="M5" s="174" t="e">
        <f>Autoevaluación!T13/SUM(Autoevaluación!T13:T16)</f>
        <v>#DIV/0!</v>
      </c>
      <c r="N5" s="174" t="e">
        <f>Autoevaluación!T14/SUM(Autoevaluación!T13:T16)</f>
        <v>#DIV/0!</v>
      </c>
      <c r="O5" s="174" t="e">
        <f>Autoevaluación!T15/SUM(Autoevaluación!T13:T16)</f>
        <v>#DIV/0!</v>
      </c>
      <c r="P5" s="174" t="e">
        <f>Autoevaluación!T16/SUM(Autoevaluación!T13:T16)</f>
        <v>#DIV/0!</v>
      </c>
      <c r="Q5" s="175"/>
      <c r="R5" s="174" t="e">
        <f>Autoevaluación!U13/SUM(Autoevaluación!U13:U16)</f>
        <v>#DIV/0!</v>
      </c>
      <c r="S5" s="174" t="e">
        <f>Autoevaluación!U14/SUM(Autoevaluación!U13:U16)</f>
        <v>#DIV/0!</v>
      </c>
      <c r="T5" s="174" t="e">
        <f>Autoevaluación!U15/SUM(Autoevaluación!U13:U16)</f>
        <v>#DIV/0!</v>
      </c>
      <c r="U5" s="174"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166" t="s">
        <v>45</v>
      </c>
      <c r="C6" s="167">
        <f>Autoevaluación!R20/SUM(Autoevaluación!R20:R23)</f>
        <v>0</v>
      </c>
      <c r="D6" s="168">
        <f>Autoevaluación!R21/SUM(Autoevaluación!R20:R23)</f>
        <v>0.875</v>
      </c>
      <c r="E6" s="168">
        <f>Autoevaluación!R22/SUM(Autoevaluación!R20:R23)</f>
        <v>0.125</v>
      </c>
      <c r="F6" s="168">
        <f>Autoevaluación!R23/SUM(Autoevaluación!R20:R23)</f>
        <v>0</v>
      </c>
      <c r="G6" s="345"/>
      <c r="H6" s="174">
        <f>Autoevaluación!S20/SUM(Autoevaluación!S20:S23)</f>
        <v>0</v>
      </c>
      <c r="I6" s="174">
        <f>Autoevaluación!S21/SUM(Autoevaluación!S20:S23)</f>
        <v>0.625</v>
      </c>
      <c r="J6" s="174">
        <f>Autoevaluación!S20/SUM(Autoevaluación!S20:S23)</f>
        <v>0</v>
      </c>
      <c r="K6" s="174">
        <f>Autoevaluación!S23/SUM(Autoevaluación!S20:S23)</f>
        <v>0</v>
      </c>
      <c r="L6" s="343"/>
      <c r="M6" s="174" t="e">
        <f>Autoevaluación!T20/SUM(Autoevaluación!T20:T23)</f>
        <v>#DIV/0!</v>
      </c>
      <c r="N6" s="174" t="e">
        <f>Autoevaluación!T21/SUM(Autoevaluación!T20:T23)</f>
        <v>#DIV/0!</v>
      </c>
      <c r="O6" s="174" t="e">
        <f>Autoevaluación!T22/SUM(Autoevaluación!T20:T23)</f>
        <v>#DIV/0!</v>
      </c>
      <c r="P6" s="174" t="e">
        <f>Autoevaluación!T23/SUM(Autoevaluación!T20:T23)</f>
        <v>#DIV/0!</v>
      </c>
      <c r="Q6" s="175"/>
      <c r="R6" s="174" t="e">
        <f>Autoevaluación!U20/SUM(Autoevaluación!U20:U23)</f>
        <v>#DIV/0!</v>
      </c>
      <c r="S6" s="174" t="e">
        <f>Autoevaluación!U21/SUM(Autoevaluación!U20:U23)</f>
        <v>#DIV/0!</v>
      </c>
      <c r="T6" s="174" t="e">
        <f>Autoevaluación!U22/SUM(Autoevaluación!U20:U23)</f>
        <v>#DIV/0!</v>
      </c>
      <c r="U6" s="174"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166" t="s">
        <v>46</v>
      </c>
      <c r="C7" s="167">
        <f>Autoevaluación!R30/SUM(Autoevaluación!R30:R33)</f>
        <v>0</v>
      </c>
      <c r="D7" s="168">
        <f>Autoevaluación!R31/SUM(Autoevaluación!R30:R33)</f>
        <v>0</v>
      </c>
      <c r="E7" s="168">
        <f>Autoevaluación!R32/SUM(Autoevaluación!R30:R33)</f>
        <v>1</v>
      </c>
      <c r="F7" s="168">
        <f>Autoevaluación!R33/SUM(Autoevaluación!R30:R33)</f>
        <v>0</v>
      </c>
      <c r="G7" s="345"/>
      <c r="H7" s="174">
        <f>Autoevaluación!S30/SUM(Autoevaluación!S30:S33)</f>
        <v>0</v>
      </c>
      <c r="I7" s="174">
        <f>Autoevaluación!S31/SUM(Autoevaluación!S30:S33)</f>
        <v>0</v>
      </c>
      <c r="J7" s="174">
        <f>Autoevaluación!S32/SUM(Autoevaluación!S30:S33)</f>
        <v>0.75</v>
      </c>
      <c r="K7" s="174">
        <f>Autoevaluación!S33/SUM(Autoevaluación!S30:S33)</f>
        <v>0.25</v>
      </c>
      <c r="L7" s="343"/>
      <c r="M7" s="174" t="e">
        <f>Autoevaluación!T30/SUM(Autoevaluación!T30:T33)</f>
        <v>#DIV/0!</v>
      </c>
      <c r="N7" s="174" t="e">
        <f>Autoevaluación!T31/SUM(Autoevaluación!T30:T33)</f>
        <v>#DIV/0!</v>
      </c>
      <c r="O7" s="174" t="e">
        <f>Autoevaluación!T32/SUM(Autoevaluación!T30:T33)</f>
        <v>#DIV/0!</v>
      </c>
      <c r="P7" s="174" t="e">
        <f>Autoevaluación!T33/SUM(Autoevaluación!T30:T33)</f>
        <v>#DIV/0!</v>
      </c>
      <c r="Q7" s="175"/>
      <c r="R7" s="174" t="e">
        <f>Autoevaluación!U30/SUM(Autoevaluación!U30:U33)</f>
        <v>#DIV/0!</v>
      </c>
      <c r="S7" s="174" t="e">
        <f>Autoevaluación!U31/SUM(Autoevaluación!U30:U33)</f>
        <v>#DIV/0!</v>
      </c>
      <c r="T7" s="174" t="e">
        <f>Autoevaluación!U32/SUM(Autoevaluación!U30:U33)</f>
        <v>#DIV/0!</v>
      </c>
      <c r="U7" s="174"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166" t="s">
        <v>47</v>
      </c>
      <c r="C8" s="167">
        <f>Autoevaluación!R36/SUM(Autoevaluación!R36:R39)</f>
        <v>0.33333333333333331</v>
      </c>
      <c r="D8" s="168">
        <f>Autoevaluación!R37/SUM(Autoevaluación!R36:R39)</f>
        <v>0.33333333333333331</v>
      </c>
      <c r="E8" s="168">
        <f>Autoevaluación!R38/SUM(Autoevaluación!R36:R39)</f>
        <v>0.33333333333333331</v>
      </c>
      <c r="F8" s="168">
        <f>Autoevaluación!R39/SUM(Autoevaluación!R36:R39)</f>
        <v>0</v>
      </c>
      <c r="G8" s="345"/>
      <c r="H8" s="174">
        <f>Autoevaluación!S36/SUM(Autoevaluación!S36:S39)</f>
        <v>0.22222222222222221</v>
      </c>
      <c r="I8" s="174">
        <f>Autoevaluación!S37/SUM(Autoevaluación!S36:S39)</f>
        <v>0.44444444444444442</v>
      </c>
      <c r="J8" s="174">
        <f>Autoevaluación!S38/SUM(Autoevaluación!S36:S39)</f>
        <v>0.33333333333333331</v>
      </c>
      <c r="K8" s="174">
        <f>Autoevaluación!S39/SUM(Autoevaluación!S36:S39)</f>
        <v>0</v>
      </c>
      <c r="L8" s="343"/>
      <c r="M8" s="174" t="e">
        <f>Autoevaluación!T36/SUM(Autoevaluación!T36:T39)</f>
        <v>#DIV/0!</v>
      </c>
      <c r="N8" s="174" t="e">
        <f>Autoevaluación!T37/SUM(Autoevaluación!T36:T39)</f>
        <v>#DIV/0!</v>
      </c>
      <c r="O8" s="174" t="e">
        <f>Autoevaluación!T38/SUM(Autoevaluación!T36:T39)</f>
        <v>#DIV/0!</v>
      </c>
      <c r="P8" s="174" t="e">
        <f>Autoevaluación!T39/SUM(Autoevaluación!T36:T39)</f>
        <v>#DIV/0!</v>
      </c>
      <c r="Q8" s="175"/>
      <c r="R8" s="174" t="e">
        <f>Autoevaluación!U36/SUM(Autoevaluación!U36:U39)</f>
        <v>#DIV/0!</v>
      </c>
      <c r="S8" s="174" t="e">
        <f>Autoevaluación!U37/SUM(Autoevaluación!U36:U39)</f>
        <v>#DIV/0!</v>
      </c>
      <c r="T8" s="174" t="e">
        <f>Autoevaluación!U38/SUM(Autoevaluación!U36:U39)</f>
        <v>#DIV/0!</v>
      </c>
      <c r="U8" s="174"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166" t="s">
        <v>48</v>
      </c>
      <c r="C9" s="167">
        <f>Autoevaluación!R47/SUM(Autoevaluación!R47:R50)</f>
        <v>0.25</v>
      </c>
      <c r="D9" s="168">
        <f>Autoevaluación!R48/SUM(Autoevaluación!R47:R50)</f>
        <v>0.25</v>
      </c>
      <c r="E9" s="168">
        <f>Autoevaluación!R49/SUM(Autoevaluación!R47:R50)</f>
        <v>0.5</v>
      </c>
      <c r="F9" s="168">
        <f>Autoevaluación!R50/SUM(Autoevaluación!R47:R50)</f>
        <v>0</v>
      </c>
      <c r="G9" s="345"/>
      <c r="H9" s="174">
        <f>Autoevaluación!S47/SUM(Autoevaluación!S47:S50)</f>
        <v>0.25</v>
      </c>
      <c r="I9" s="174">
        <f>Autoevaluación!S48/SUM(Autoevaluación!S47:S50)</f>
        <v>0.25</v>
      </c>
      <c r="J9" s="174">
        <f>Autoevaluación!S49/SUM(Autoevaluación!S47:S50)</f>
        <v>0.5</v>
      </c>
      <c r="K9" s="174">
        <f>Autoevaluación!S50/SUM(Autoevaluación!S47:S50)</f>
        <v>0</v>
      </c>
      <c r="L9" s="343"/>
      <c r="M9" s="174" t="e">
        <f>Autoevaluación!T47/SUM(Autoevaluación!T47:T50)</f>
        <v>#DIV/0!</v>
      </c>
      <c r="N9" s="174" t="e">
        <f>Autoevaluación!T48/SUM(Autoevaluación!T47:T50)</f>
        <v>#DIV/0!</v>
      </c>
      <c r="O9" s="174" t="e">
        <f>Autoevaluación!T49/SUM(Autoevaluación!T47:T50)</f>
        <v>#DIV/0!</v>
      </c>
      <c r="P9" s="174" t="e">
        <f>Autoevaluación!T50/SUM(Autoevaluación!T47:T50)</f>
        <v>#DIV/0!</v>
      </c>
      <c r="Q9" s="175"/>
      <c r="R9" s="174" t="e">
        <f>Autoevaluación!U47/SUM(Autoevaluación!U47:U50)</f>
        <v>#DIV/0!</v>
      </c>
      <c r="S9" s="174" t="e">
        <f>Autoevaluación!U48/SUM(Autoevaluación!U47:U50)</f>
        <v>#DIV/0!</v>
      </c>
      <c r="T9" s="174" t="e">
        <f>Autoevaluación!U49/SUM(Autoevaluación!U47:U50)</f>
        <v>#DIV/0!</v>
      </c>
      <c r="U9" s="174"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4" t="s">
        <v>49</v>
      </c>
      <c r="C10" s="169">
        <f>AVERAGE(C4:C9)</f>
        <v>0.13888888888888887</v>
      </c>
      <c r="D10" s="169">
        <f>AVERAGE(D4:D9)</f>
        <v>0.27638888888888885</v>
      </c>
      <c r="E10" s="169">
        <f>AVERAGE(E4:E9)</f>
        <v>0.58472222222222225</v>
      </c>
      <c r="F10" s="169">
        <f>AVERAGE(F4:F9)</f>
        <v>0</v>
      </c>
      <c r="G10" s="10"/>
      <c r="H10" s="176">
        <f>AVERAGE(H4:H9)</f>
        <v>7.8703703703703706E-2</v>
      </c>
      <c r="I10" s="176">
        <f>AVERAGE(I4:I9)</f>
        <v>0.26157407407407407</v>
      </c>
      <c r="J10" s="176">
        <f>AVERAGE(J4:J9)</f>
        <v>0.41388888888888892</v>
      </c>
      <c r="K10" s="176">
        <f>AVERAGE(K4:K9)</f>
        <v>0.18333333333333335</v>
      </c>
      <c r="L10" s="177"/>
      <c r="M10" s="176" t="e">
        <f>AVERAGE(M4:M9)</f>
        <v>#DIV/0!</v>
      </c>
      <c r="N10" s="176" t="e">
        <f>AVERAGE(N4:N9)</f>
        <v>#DIV/0!</v>
      </c>
      <c r="O10" s="176" t="e">
        <f>AVERAGE(O4:O9)</f>
        <v>#DIV/0!</v>
      </c>
      <c r="P10" s="176" t="e">
        <f>AVERAGE(P4:P9)</f>
        <v>#DIV/0!</v>
      </c>
      <c r="Q10" s="178"/>
      <c r="R10" s="176" t="e">
        <f>AVERAGE(R4:R9)</f>
        <v>#DIV/0!</v>
      </c>
      <c r="S10" s="176" t="e">
        <f>AVERAGE(S4:S9)</f>
        <v>#DIV/0!</v>
      </c>
      <c r="T10" s="176" t="e">
        <f>AVERAGE(T4:T9)</f>
        <v>#DIV/0!</v>
      </c>
      <c r="U10" s="176"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51">
        <v>2019</v>
      </c>
      <c r="C12" s="352"/>
      <c r="D12" s="352"/>
      <c r="E12" s="352"/>
      <c r="F12" s="352"/>
      <c r="G12" s="352"/>
      <c r="H12" s="352"/>
      <c r="I12" s="352"/>
      <c r="J12" s="352"/>
      <c r="K12" s="352"/>
      <c r="L12" s="352"/>
      <c r="M12" s="352"/>
      <c r="N12" s="352"/>
      <c r="O12" s="352"/>
      <c r="P12" s="352"/>
      <c r="Q12" s="352"/>
      <c r="R12" s="352"/>
      <c r="S12" s="352"/>
      <c r="T12" s="352"/>
      <c r="U12" s="353"/>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54" t="s">
        <v>50</v>
      </c>
      <c r="C13" s="355"/>
      <c r="D13" s="355"/>
      <c r="E13" s="355"/>
      <c r="F13" s="355"/>
      <c r="G13" s="355"/>
      <c r="H13" s="355"/>
      <c r="I13" s="355"/>
      <c r="J13" s="355"/>
      <c r="K13" s="355"/>
      <c r="L13" s="355"/>
      <c r="M13" s="355"/>
      <c r="N13" s="355"/>
      <c r="O13" s="355"/>
      <c r="P13" s="355"/>
      <c r="Q13" s="355"/>
      <c r="R13" s="355"/>
      <c r="S13" s="355"/>
      <c r="T13" s="355"/>
      <c r="U13" s="35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56" t="s">
        <v>51</v>
      </c>
      <c r="C14" s="356"/>
      <c r="D14" s="356"/>
      <c r="E14" s="356"/>
      <c r="F14" s="356"/>
      <c r="G14" s="356"/>
      <c r="H14" s="356"/>
      <c r="I14" s="356"/>
      <c r="J14" s="356"/>
      <c r="K14" s="356"/>
      <c r="L14" s="356"/>
      <c r="M14" s="356"/>
      <c r="N14" s="356"/>
      <c r="O14" s="356"/>
      <c r="P14" s="356"/>
      <c r="Q14" s="356"/>
      <c r="R14" s="356"/>
      <c r="S14" s="356"/>
      <c r="T14" s="356"/>
      <c r="U14" s="356"/>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113.25" customHeight="1" x14ac:dyDescent="0.2">
      <c r="B15" s="356" t="s">
        <v>52</v>
      </c>
      <c r="C15" s="356"/>
      <c r="D15" s="356"/>
      <c r="E15" s="356"/>
      <c r="F15" s="356"/>
      <c r="G15" s="356"/>
      <c r="H15" s="356"/>
      <c r="I15" s="356"/>
      <c r="J15" s="356"/>
      <c r="K15" s="356"/>
      <c r="L15" s="356"/>
      <c r="M15" s="356"/>
      <c r="N15" s="356"/>
      <c r="O15" s="356"/>
      <c r="P15" s="356"/>
      <c r="Q15" s="356"/>
      <c r="R15" s="356"/>
      <c r="S15" s="356"/>
      <c r="T15" s="356"/>
      <c r="U15" s="35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57" t="s">
        <v>53</v>
      </c>
      <c r="C16" s="358"/>
      <c r="D16" s="358"/>
      <c r="E16" s="358"/>
      <c r="F16" s="358"/>
      <c r="G16" s="358"/>
      <c r="H16" s="358"/>
      <c r="I16" s="358"/>
      <c r="J16" s="358"/>
      <c r="K16" s="358"/>
      <c r="L16" s="358"/>
      <c r="M16" s="358"/>
      <c r="N16" s="358"/>
      <c r="O16" s="358"/>
      <c r="P16" s="358"/>
      <c r="Q16" s="358"/>
      <c r="R16" s="358"/>
      <c r="S16" s="358"/>
      <c r="T16" s="358"/>
      <c r="U16" s="358"/>
    </row>
    <row r="17" spans="2:21" ht="60" customHeight="1" x14ac:dyDescent="0.2">
      <c r="B17" s="356" t="s">
        <v>54</v>
      </c>
      <c r="C17" s="356"/>
      <c r="D17" s="356"/>
      <c r="E17" s="356"/>
      <c r="F17" s="356"/>
      <c r="G17" s="356"/>
      <c r="H17" s="356"/>
      <c r="I17" s="356"/>
      <c r="J17" s="356"/>
      <c r="K17" s="356"/>
      <c r="L17" s="356"/>
      <c r="M17" s="356"/>
      <c r="N17" s="356"/>
      <c r="O17" s="356"/>
      <c r="P17" s="356"/>
      <c r="Q17" s="356"/>
      <c r="R17" s="356"/>
      <c r="S17" s="356"/>
      <c r="T17" s="356"/>
      <c r="U17" s="356"/>
    </row>
    <row r="18" spans="2:21" ht="60" customHeight="1" x14ac:dyDescent="0.2">
      <c r="B18" s="356" t="s">
        <v>55</v>
      </c>
      <c r="C18" s="356"/>
      <c r="D18" s="356"/>
      <c r="E18" s="356"/>
      <c r="F18" s="356"/>
      <c r="G18" s="356"/>
      <c r="H18" s="356"/>
      <c r="I18" s="356"/>
      <c r="J18" s="356"/>
      <c r="K18" s="356"/>
      <c r="L18" s="356"/>
      <c r="M18" s="356"/>
      <c r="N18" s="356"/>
      <c r="O18" s="356"/>
      <c r="P18" s="356"/>
      <c r="Q18" s="356"/>
      <c r="R18" s="356"/>
      <c r="S18" s="356"/>
      <c r="T18" s="356"/>
      <c r="U18" s="356"/>
    </row>
    <row r="19" spans="2:21" ht="98.25" customHeight="1" x14ac:dyDescent="0.2">
      <c r="B19" s="356" t="s">
        <v>56</v>
      </c>
      <c r="C19" s="356"/>
      <c r="D19" s="356"/>
      <c r="E19" s="356"/>
      <c r="F19" s="356"/>
      <c r="G19" s="356"/>
      <c r="H19" s="356"/>
      <c r="I19" s="356"/>
      <c r="J19" s="356"/>
      <c r="K19" s="356"/>
      <c r="L19" s="356"/>
      <c r="M19" s="356"/>
      <c r="N19" s="356"/>
      <c r="O19" s="356"/>
      <c r="P19" s="356"/>
      <c r="Q19" s="356"/>
      <c r="R19" s="356"/>
      <c r="S19" s="356"/>
      <c r="T19" s="356"/>
      <c r="U19" s="356"/>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v>2020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60" customHeight="1" x14ac:dyDescent="0.2">
      <c r="B23" s="335" t="s">
        <v>631</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629</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1" t="s">
        <v>53</v>
      </c>
      <c r="C25" s="362"/>
      <c r="D25" s="362"/>
      <c r="E25" s="362"/>
      <c r="F25" s="362"/>
      <c r="G25" s="362"/>
      <c r="H25" s="362"/>
      <c r="I25" s="362"/>
      <c r="J25" s="362"/>
      <c r="K25" s="362"/>
      <c r="L25" s="362"/>
      <c r="M25" s="362"/>
      <c r="N25" s="362"/>
      <c r="O25" s="362"/>
      <c r="P25" s="362"/>
      <c r="Q25" s="362"/>
      <c r="R25" s="362"/>
      <c r="S25" s="362"/>
      <c r="T25" s="362"/>
      <c r="U25" s="362"/>
    </row>
    <row r="26" spans="2:21" ht="60" customHeight="1" x14ac:dyDescent="0.2">
      <c r="B26" s="335" t="s">
        <v>630</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632</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633</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47">
        <v>2021</v>
      </c>
      <c r="C30" s="348"/>
      <c r="D30" s="348"/>
      <c r="E30" s="348"/>
      <c r="F30" s="348"/>
      <c r="G30" s="348"/>
      <c r="H30" s="348"/>
      <c r="I30" s="348"/>
      <c r="J30" s="348"/>
      <c r="K30" s="348"/>
      <c r="L30" s="348"/>
      <c r="M30" s="348"/>
      <c r="N30" s="348"/>
      <c r="O30" s="348"/>
      <c r="P30" s="348"/>
      <c r="Q30" s="348"/>
      <c r="R30" s="348"/>
      <c r="S30" s="348"/>
      <c r="T30" s="348"/>
      <c r="U30" s="348"/>
    </row>
    <row r="31" spans="2:21" ht="24.95" customHeight="1" x14ac:dyDescent="0.2">
      <c r="B31" s="349" t="s">
        <v>50</v>
      </c>
      <c r="C31" s="350"/>
      <c r="D31" s="350"/>
      <c r="E31" s="350"/>
      <c r="F31" s="350"/>
      <c r="G31" s="350"/>
      <c r="H31" s="350"/>
      <c r="I31" s="350"/>
      <c r="J31" s="350"/>
      <c r="K31" s="350"/>
      <c r="L31" s="350"/>
      <c r="M31" s="350"/>
      <c r="N31" s="350"/>
      <c r="O31" s="350"/>
      <c r="P31" s="350"/>
      <c r="Q31" s="350"/>
      <c r="R31" s="350"/>
      <c r="S31" s="350"/>
      <c r="T31" s="350"/>
      <c r="U31" s="350"/>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1" t="s">
        <v>53</v>
      </c>
      <c r="C34" s="362"/>
      <c r="D34" s="362"/>
      <c r="E34" s="362"/>
      <c r="F34" s="362"/>
      <c r="G34" s="362"/>
      <c r="H34" s="362"/>
      <c r="I34" s="362"/>
      <c r="J34" s="362"/>
      <c r="K34" s="362"/>
      <c r="L34" s="362"/>
      <c r="M34" s="362"/>
      <c r="N34" s="362"/>
      <c r="O34" s="362"/>
      <c r="P34" s="362"/>
      <c r="Q34" s="362"/>
      <c r="R34" s="362"/>
      <c r="S34" s="362"/>
      <c r="T34" s="362"/>
      <c r="U34" s="362"/>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39" spans="2:21" x14ac:dyDescent="0.2">
      <c r="B39" s="363">
        <v>2022</v>
      </c>
      <c r="C39" s="364"/>
      <c r="D39" s="364"/>
      <c r="E39" s="364"/>
      <c r="F39" s="364"/>
      <c r="G39" s="364"/>
      <c r="H39" s="364"/>
      <c r="I39" s="364"/>
      <c r="J39" s="364"/>
      <c r="K39" s="364"/>
      <c r="L39" s="364"/>
      <c r="M39" s="364"/>
      <c r="N39" s="364"/>
      <c r="O39" s="364"/>
      <c r="P39" s="364"/>
      <c r="Q39" s="364"/>
      <c r="R39" s="364"/>
      <c r="S39" s="364"/>
      <c r="T39" s="364"/>
      <c r="U39" s="364"/>
    </row>
    <row r="40" spans="2:21" ht="19.5" x14ac:dyDescent="0.2">
      <c r="B40" s="349" t="s">
        <v>50</v>
      </c>
      <c r="C40" s="350"/>
      <c r="D40" s="350"/>
      <c r="E40" s="350"/>
      <c r="F40" s="350"/>
      <c r="G40" s="350"/>
      <c r="H40" s="350"/>
      <c r="I40" s="350"/>
      <c r="J40" s="350"/>
      <c r="K40" s="350"/>
      <c r="L40" s="350"/>
      <c r="M40" s="350"/>
      <c r="N40" s="350"/>
      <c r="O40" s="350"/>
      <c r="P40" s="350"/>
      <c r="Q40" s="350"/>
      <c r="R40" s="350"/>
      <c r="S40" s="350"/>
      <c r="T40" s="350"/>
      <c r="U40" s="350"/>
    </row>
    <row r="41" spans="2:21" ht="60.75" customHeight="1" x14ac:dyDescent="0.2">
      <c r="B41" s="335"/>
      <c r="C41" s="335"/>
      <c r="D41" s="335"/>
      <c r="E41" s="335"/>
      <c r="F41" s="335"/>
      <c r="G41" s="335"/>
      <c r="H41" s="335"/>
      <c r="I41" s="335"/>
      <c r="J41" s="335"/>
      <c r="K41" s="335"/>
      <c r="L41" s="335"/>
      <c r="M41" s="335"/>
      <c r="N41" s="335"/>
      <c r="O41" s="335"/>
      <c r="P41" s="335"/>
      <c r="Q41" s="335"/>
      <c r="R41" s="335"/>
      <c r="S41" s="335"/>
      <c r="T41" s="335"/>
      <c r="U41" s="335"/>
    </row>
    <row r="42" spans="2:21" ht="60"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19.5" x14ac:dyDescent="0.2">
      <c r="B43" s="361" t="s">
        <v>53</v>
      </c>
      <c r="C43" s="362"/>
      <c r="D43" s="362"/>
      <c r="E43" s="362"/>
      <c r="F43" s="362"/>
      <c r="G43" s="362"/>
      <c r="H43" s="362"/>
      <c r="I43" s="362"/>
      <c r="J43" s="362"/>
      <c r="K43" s="362"/>
      <c r="L43" s="362"/>
      <c r="M43" s="362"/>
      <c r="N43" s="362"/>
      <c r="O43" s="362"/>
      <c r="P43" s="362"/>
      <c r="Q43" s="362"/>
      <c r="R43" s="362"/>
      <c r="S43" s="362"/>
      <c r="T43" s="362"/>
      <c r="U43" s="362"/>
    </row>
    <row r="44" spans="2:21" ht="45.75" customHeight="1" x14ac:dyDescent="0.2">
      <c r="B44" s="335"/>
      <c r="C44" s="335"/>
      <c r="D44" s="335"/>
      <c r="E44" s="335"/>
      <c r="F44" s="335"/>
      <c r="G44" s="335"/>
      <c r="H44" s="335"/>
      <c r="I44" s="335"/>
      <c r="J44" s="335"/>
      <c r="K44" s="335"/>
      <c r="L44" s="335"/>
      <c r="M44" s="335"/>
      <c r="N44" s="335"/>
      <c r="O44" s="335"/>
      <c r="P44" s="335"/>
      <c r="Q44" s="335"/>
      <c r="R44" s="335"/>
      <c r="S44" s="335"/>
      <c r="T44" s="335"/>
      <c r="U44" s="335"/>
    </row>
    <row r="45" spans="2:21" ht="48"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56.2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36:U36"/>
    <mergeCell ref="B37:U37"/>
    <mergeCell ref="B45:U45"/>
    <mergeCell ref="B46:U46"/>
    <mergeCell ref="B39:U39"/>
    <mergeCell ref="B40:U40"/>
    <mergeCell ref="B41:U41"/>
    <mergeCell ref="B42:U42"/>
    <mergeCell ref="B43:U43"/>
    <mergeCell ref="B44:U44"/>
    <mergeCell ref="B27:U27"/>
    <mergeCell ref="B28:U28"/>
    <mergeCell ref="B32:U32"/>
    <mergeCell ref="B33:U33"/>
    <mergeCell ref="B34:U34"/>
    <mergeCell ref="B35:U35"/>
    <mergeCell ref="B30:U30"/>
    <mergeCell ref="B31:U31"/>
    <mergeCell ref="B12:U12"/>
    <mergeCell ref="B13:U13"/>
    <mergeCell ref="B14:U14"/>
    <mergeCell ref="B15:U15"/>
    <mergeCell ref="B16:U16"/>
    <mergeCell ref="B17:U17"/>
    <mergeCell ref="B18:U18"/>
    <mergeCell ref="B19:U19"/>
    <mergeCell ref="B21:U21"/>
    <mergeCell ref="B22:U22"/>
    <mergeCell ref="B23:U23"/>
    <mergeCell ref="B24:U24"/>
    <mergeCell ref="B25:U25"/>
    <mergeCell ref="B26:U26"/>
    <mergeCell ref="V2:V3"/>
    <mergeCell ref="H2:K2"/>
    <mergeCell ref="M2:P2"/>
    <mergeCell ref="C2:F2"/>
    <mergeCell ref="B2:B3"/>
    <mergeCell ref="L3:L9"/>
    <mergeCell ref="G3:G9"/>
    <mergeCell ref="R2:U2"/>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rintOptions horizontalCentered="1"/>
  <pageMargins left="0.51181102362204722" right="0.51181102362204722" top="0.51181102362204722" bottom="0.55118110236220474" header="0.31496062992125984" footer="0.31496062992125984"/>
  <pageSetup scale="61" orientation="portrait" verticalDpi="0"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zoomScale="70" zoomScaleNormal="70" workbookViewId="0">
      <selection activeCell="B28" sqref="B28:U2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8" width="6.28515625" style="1" customWidth="1"/>
    <col min="9" max="9" width="8.140625" style="1" customWidth="1"/>
    <col min="10" max="10" width="5.28515625" style="1" customWidth="1"/>
    <col min="11" max="11" width="6.140625" style="1" customWidth="1"/>
    <col min="12" max="12" width="1.7109375" style="1" customWidth="1"/>
    <col min="13" max="13" width="5.42578125" style="1" customWidth="1"/>
    <col min="14" max="14" width="6.140625" style="1" customWidth="1"/>
    <col min="15" max="15" width="6.42578125" style="1" customWidth="1"/>
    <col min="16" max="16" width="7.7109375" style="1" customWidth="1"/>
    <col min="17" max="17" width="2.85546875" style="1" customWidth="1"/>
    <col min="18" max="18" width="4.7109375" style="1" customWidth="1"/>
    <col min="19" max="19" width="6.140625" style="1" customWidth="1"/>
    <col min="20" max="21" width="6.4257812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40" t="s">
        <v>57</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1"/>
      <c r="C3" s="4">
        <v>1</v>
      </c>
      <c r="D3" s="278">
        <v>2</v>
      </c>
      <c r="E3" s="279">
        <v>3</v>
      </c>
      <c r="F3" s="280">
        <v>4</v>
      </c>
      <c r="G3" s="369"/>
      <c r="H3" s="278">
        <v>1</v>
      </c>
      <c r="I3" s="278">
        <v>2</v>
      </c>
      <c r="J3" s="279">
        <v>3</v>
      </c>
      <c r="K3" s="280">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5" t="s">
        <v>58</v>
      </c>
      <c r="C4" s="167">
        <f>Autoevaluación!R55/SUM(Autoevaluación!R55:R58)</f>
        <v>0.2</v>
      </c>
      <c r="D4" s="168">
        <f>Autoevaluación!R56/SUM(Autoevaluación!R55:R58)</f>
        <v>0.4</v>
      </c>
      <c r="E4" s="168">
        <f>Autoevaluación!R57/SUM(Autoevaluación!R55:R58)</f>
        <v>0.4</v>
      </c>
      <c r="F4" s="168">
        <f>Autoevaluación!R58/SUM(Autoevaluación!R55:R58)</f>
        <v>0</v>
      </c>
      <c r="G4" s="370"/>
      <c r="H4" s="168">
        <f>Autoevaluación!S55/SUM(Autoevaluación!S55:S59)</f>
        <v>0</v>
      </c>
      <c r="I4" s="168">
        <f>Autoevaluación!S56/SUM(Autoevaluación!S55:S58)</f>
        <v>0.6</v>
      </c>
      <c r="J4" s="168">
        <f>Autoevaluación!S57/SUM(Autoevaluación!S55:S58)</f>
        <v>0.4</v>
      </c>
      <c r="K4" s="168">
        <f>Autoevaluación!S58/SUM(Autoevaluación!S55:S58)</f>
        <v>0</v>
      </c>
      <c r="L4" s="366"/>
      <c r="M4" s="8" t="e">
        <f>Autoevaluación!T55/SUM(Autoevaluación!T55:T58)</f>
        <v>#DIV/0!</v>
      </c>
      <c r="N4" s="8" t="e">
        <f>Autoevaluación!T56/SUM(Autoevaluación!T55:T58)</f>
        <v>#DIV/0!</v>
      </c>
      <c r="O4" s="8" t="e">
        <f>Autoevaluación!T57/SUM(Autoevaluación!T55:T58)</f>
        <v>#DIV/0!</v>
      </c>
      <c r="P4" s="8" t="e">
        <f>Autoevaluación!T58/SUM(Autoevaluación!T55:T58)</f>
        <v>#DIV/0!</v>
      </c>
      <c r="Q4" s="104"/>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5" t="s">
        <v>59</v>
      </c>
      <c r="C5" s="167">
        <f>Autoevaluación!R61/SUM(Autoevaluación!R61:R64)</f>
        <v>0</v>
      </c>
      <c r="D5" s="168">
        <f>Autoevaluación!R62/SUM(Autoevaluación!R61:R64)</f>
        <v>0.25</v>
      </c>
      <c r="E5" s="168">
        <f>Autoevaluación!R63/SUM(Autoevaluación!R61:R64)</f>
        <v>0.75</v>
      </c>
      <c r="F5" s="168">
        <f>Autoevaluación!R64/SUM(Autoevaluación!R61:R64)</f>
        <v>0</v>
      </c>
      <c r="G5" s="370"/>
      <c r="H5" s="168">
        <f>Autoevaluación!S61/SUM(Autoevaluación!S61:S64)</f>
        <v>0</v>
      </c>
      <c r="I5" s="168">
        <f>Autoevaluación!S62/SUM(Autoevaluación!S61:S64)</f>
        <v>1</v>
      </c>
      <c r="J5" s="168">
        <f>Autoevaluación!S63/SUM(Autoevaluación!S61:S64)</f>
        <v>0</v>
      </c>
      <c r="K5" s="168">
        <f>Autoevaluación!S64/SUM(Autoevaluación!S61:S64)</f>
        <v>0</v>
      </c>
      <c r="L5" s="366"/>
      <c r="M5" s="8" t="e">
        <f>Autoevaluación!T61/SUM(Autoevaluación!T61:T64)</f>
        <v>#DIV/0!</v>
      </c>
      <c r="N5" s="8" t="e">
        <f>Autoevaluación!T62/SUM(Autoevaluación!T61:T64)</f>
        <v>#DIV/0!</v>
      </c>
      <c r="O5" s="8" t="e">
        <f>Autoevaluación!T63/SUM(Autoevaluación!T61:T64)</f>
        <v>#DIV/0!</v>
      </c>
      <c r="P5" s="8" t="e">
        <f>Autoevaluación!T64/SUM(Autoevaluación!T61:T64)</f>
        <v>#DIV/0!</v>
      </c>
      <c r="Q5" s="104"/>
      <c r="R5" s="8" t="e">
        <f>Autoevaluación!U61/SUM(Autoevaluación!U61:U64)</f>
        <v>#DIV/0!</v>
      </c>
      <c r="S5" s="8" t="e">
        <f>Autoevaluación!U62/SUM(Autoevaluación!U61:U64)</f>
        <v>#DIV/0!</v>
      </c>
      <c r="T5" s="8" t="e">
        <f>Autoevaluación!U63/SUM(Autoevaluación!U61:U64)</f>
        <v>#DIV/0!</v>
      </c>
      <c r="U5" s="8" t="e">
        <f>Autoevaluación!U64/SUM(Autoevaluación!U61:U64)</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5" t="s">
        <v>60</v>
      </c>
      <c r="C6" s="167">
        <f>Autoevaluación!R66/SUM(Autoevaluación!R66:R69)</f>
        <v>0</v>
      </c>
      <c r="D6" s="168">
        <f>Autoevaluación!R67/SUM(Autoevaluación!R66:R69)</f>
        <v>0.25</v>
      </c>
      <c r="E6" s="168">
        <f>Autoevaluación!R68/SUM(Autoevaluación!R66:R69)</f>
        <v>0.5</v>
      </c>
      <c r="F6" s="168">
        <f>Autoevaluación!R69/SUM(Autoevaluación!R66:R69)</f>
        <v>0.25</v>
      </c>
      <c r="G6" s="370"/>
      <c r="H6" s="168">
        <f>Autoevaluación!S66/SUM(Autoevaluación!S66:S69)</f>
        <v>0</v>
      </c>
      <c r="I6" s="168">
        <f>Autoevaluación!S67/SUM(Autoevaluación!S66:S69)</f>
        <v>0</v>
      </c>
      <c r="J6" s="168">
        <f>Autoevaluación!S68/SUM(Autoevaluación!S66:S69)</f>
        <v>0.75</v>
      </c>
      <c r="K6" s="168">
        <f>Autoevaluación!S69/SUM(Autoevaluación!S66:S69)</f>
        <v>0.25</v>
      </c>
      <c r="L6" s="366"/>
      <c r="M6" s="8" t="e">
        <f>Autoevaluación!T66/SUM(Autoevaluación!T66:T69)</f>
        <v>#DIV/0!</v>
      </c>
      <c r="N6" s="8" t="e">
        <f>Autoevaluación!T67/SUM(Autoevaluación!T66:T69)</f>
        <v>#DIV/0!</v>
      </c>
      <c r="O6" s="8" t="e">
        <f>Autoevaluación!T68/SUM(Autoevaluación!T66:T69)</f>
        <v>#DIV/0!</v>
      </c>
      <c r="P6" s="8" t="e">
        <f>Autoevaluación!T69/SUM(Autoevaluación!T66:T69)</f>
        <v>#DIV/0!</v>
      </c>
      <c r="Q6" s="104"/>
      <c r="R6" s="8" t="e">
        <f>Autoevaluación!U66/SUM(Autoevaluación!U66:U69)</f>
        <v>#DIV/0!</v>
      </c>
      <c r="S6" s="8" t="e">
        <f>Autoevaluación!U67/SUM(Autoevaluación!U66:U69)</f>
        <v>#DIV/0!</v>
      </c>
      <c r="T6" s="8" t="e">
        <f>Autoevaluación!U68/SUM(Autoevaluación!U66:U69)</f>
        <v>#DIV/0!</v>
      </c>
      <c r="U6" s="8" t="e">
        <f>Autoevaluación!U69/SUM(Autoevaluación!U66:U69)</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5" t="s">
        <v>61</v>
      </c>
      <c r="C7" s="167">
        <f>Autoevaluación!R72/SUM(Autoevaluación!R72:R75)</f>
        <v>0.33333333333333331</v>
      </c>
      <c r="D7" s="168">
        <f>Autoevaluación!R73/SUM(Autoevaluación!R72:R75)</f>
        <v>0</v>
      </c>
      <c r="E7" s="168">
        <f>Autoevaluación!R74/SUM(Autoevaluación!R72:R75)</f>
        <v>0.66666666666666663</v>
      </c>
      <c r="F7" s="168">
        <f>Autoevaluación!R75/SUM(Autoevaluación!R72:R75)</f>
        <v>0</v>
      </c>
      <c r="G7" s="370"/>
      <c r="H7" s="168">
        <f>Autoevaluación!S72/SUM(Autoevaluación!S72:S75)</f>
        <v>0.5</v>
      </c>
      <c r="I7" s="168">
        <f>Autoevaluación!S73/SUM(Autoevaluación!S72:S75)</f>
        <v>0.16666666666666666</v>
      </c>
      <c r="J7" s="168">
        <f>Autoevaluación!S74/SUM(Autoevaluación!S72:S75)</f>
        <v>0.33333333333333331</v>
      </c>
      <c r="K7" s="168">
        <f>Autoevaluación!S75/SUM(Autoevaluación!S72:S75)</f>
        <v>0</v>
      </c>
      <c r="L7" s="366"/>
      <c r="M7" s="8" t="e">
        <f>Autoevaluación!T72/SUM(Autoevaluación!T72:T75)</f>
        <v>#DIV/0!</v>
      </c>
      <c r="N7" s="8" t="e">
        <f>Autoevaluación!T73/SUM(Autoevaluación!T72:T75)</f>
        <v>#DIV/0!</v>
      </c>
      <c r="O7" s="8" t="e">
        <f>Autoevaluación!T74/SUM(Autoevaluación!T72:T75)</f>
        <v>#DIV/0!</v>
      </c>
      <c r="P7" s="8" t="e">
        <f>Autoevaluación!T75/SUM(Autoevaluación!T72:T75)</f>
        <v>#DIV/0!</v>
      </c>
      <c r="Q7" s="104"/>
      <c r="R7" s="8" t="e">
        <f>Autoevaluación!U72/SUM(Autoevaluación!U72:U75)</f>
        <v>#DIV/0!</v>
      </c>
      <c r="S7" s="8" t="e">
        <f>Autoevaluación!U73/SUM(Autoevaluación!U72:U75)</f>
        <v>#DIV/0!</v>
      </c>
      <c r="T7" s="8" t="e">
        <f>Autoevaluación!U74/SUM(Autoevaluación!U72:U75)</f>
        <v>#DIV/0!</v>
      </c>
      <c r="U7" s="8" t="e">
        <f>Autoevaluación!U75/SUM(Autoevaluación!U72:U75)</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6"/>
      <c r="C8" s="168"/>
      <c r="D8" s="168"/>
      <c r="E8" s="168"/>
      <c r="F8" s="168"/>
      <c r="G8" s="370"/>
      <c r="H8" s="168"/>
      <c r="I8" s="168"/>
      <c r="J8" s="168"/>
      <c r="K8" s="168"/>
      <c r="L8" s="366"/>
      <c r="M8" s="8"/>
      <c r="N8" s="8"/>
      <c r="O8" s="8"/>
      <c r="P8" s="8"/>
      <c r="Q8" s="104"/>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275"/>
      <c r="D9" s="168"/>
      <c r="E9" s="168"/>
      <c r="F9" s="168"/>
      <c r="G9" s="370"/>
      <c r="H9" s="168"/>
      <c r="I9" s="168"/>
      <c r="J9" s="168"/>
      <c r="K9" s="168"/>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62</v>
      </c>
      <c r="C10" s="169">
        <f>AVERAGE(C4:C9)</f>
        <v>0.13333333333333333</v>
      </c>
      <c r="D10" s="169">
        <f>AVERAGE(D4:D9)</f>
        <v>0.22500000000000001</v>
      </c>
      <c r="E10" s="169">
        <f>AVERAGE(E4:E9)</f>
        <v>0.57916666666666661</v>
      </c>
      <c r="F10" s="169">
        <f>AVERAGE(F4:F9)</f>
        <v>6.25E-2</v>
      </c>
      <c r="G10" s="10"/>
      <c r="H10" s="169">
        <f>AVERAGE(H4:H9)</f>
        <v>0.125</v>
      </c>
      <c r="I10" s="169">
        <f>AVERAGE(I4:I9)</f>
        <v>0.44166666666666671</v>
      </c>
      <c r="J10" s="169">
        <f>AVERAGE(J4:J9)</f>
        <v>0.37083333333333329</v>
      </c>
      <c r="K10" s="169">
        <f>AVERAGE(K4:K9)</f>
        <v>6.25E-2</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39" t="s">
        <v>84</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35" t="s">
        <v>404</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67"/>
      <c r="C15" s="367"/>
      <c r="D15" s="367"/>
      <c r="E15" s="367"/>
      <c r="F15" s="367"/>
      <c r="G15" s="367"/>
      <c r="H15" s="367"/>
      <c r="I15" s="367"/>
      <c r="J15" s="367"/>
      <c r="K15" s="367"/>
      <c r="L15" s="367"/>
      <c r="M15" s="367"/>
      <c r="N15" s="367"/>
      <c r="O15" s="367"/>
      <c r="P15" s="367"/>
      <c r="Q15" s="367"/>
      <c r="R15" s="367"/>
      <c r="S15" s="367"/>
      <c r="T15" s="367"/>
      <c r="U15" s="36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68" t="s">
        <v>400</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402</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72" t="s">
        <v>401</v>
      </c>
      <c r="C18" s="373"/>
      <c r="D18" s="373"/>
      <c r="E18" s="373"/>
      <c r="F18" s="373"/>
      <c r="G18" s="373"/>
      <c r="H18" s="373"/>
      <c r="I18" s="373"/>
      <c r="J18" s="373"/>
      <c r="K18" s="373"/>
      <c r="L18" s="373"/>
      <c r="M18" s="373"/>
      <c r="N18" s="373"/>
      <c r="O18" s="373"/>
      <c r="P18" s="373"/>
      <c r="Q18" s="373"/>
      <c r="R18" s="373"/>
      <c r="S18" s="373"/>
      <c r="T18" s="373"/>
      <c r="U18" s="374"/>
    </row>
    <row r="19" spans="2:21" ht="60" customHeight="1" x14ac:dyDescent="0.2">
      <c r="B19" s="367" t="s">
        <v>623</v>
      </c>
      <c r="C19" s="367"/>
      <c r="D19" s="367"/>
      <c r="E19" s="367"/>
      <c r="F19" s="367"/>
      <c r="G19" s="367"/>
      <c r="H19" s="367"/>
      <c r="I19" s="367"/>
      <c r="J19" s="367"/>
      <c r="K19" s="367"/>
      <c r="L19" s="367"/>
      <c r="M19" s="367"/>
      <c r="N19" s="367"/>
      <c r="O19" s="367"/>
      <c r="P19" s="367"/>
      <c r="Q19" s="367"/>
      <c r="R19" s="367"/>
      <c r="S19" s="367"/>
      <c r="T19" s="367"/>
      <c r="U19" s="367"/>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102" customHeight="1" x14ac:dyDescent="0.2">
      <c r="B23" s="335" t="s">
        <v>636</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67"/>
      <c r="C24" s="367"/>
      <c r="D24" s="367"/>
      <c r="E24" s="367"/>
      <c r="F24" s="367"/>
      <c r="G24" s="367"/>
      <c r="H24" s="367"/>
      <c r="I24" s="367"/>
      <c r="J24" s="367"/>
      <c r="K24" s="367"/>
      <c r="L24" s="367"/>
      <c r="M24" s="367"/>
      <c r="N24" s="367"/>
      <c r="O24" s="367"/>
      <c r="P24" s="367"/>
      <c r="Q24" s="367"/>
      <c r="R24" s="367"/>
      <c r="S24" s="367"/>
      <c r="T24" s="367"/>
      <c r="U24" s="367"/>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637</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577</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638</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6" t="s">
        <v>50</v>
      </c>
      <c r="C31" s="377"/>
      <c r="D31" s="377"/>
      <c r="E31" s="377"/>
      <c r="F31" s="377"/>
      <c r="G31" s="377"/>
      <c r="H31" s="377"/>
      <c r="I31" s="377"/>
      <c r="J31" s="377"/>
      <c r="K31" s="377"/>
      <c r="L31" s="377"/>
      <c r="M31" s="377"/>
      <c r="N31" s="377"/>
      <c r="O31" s="377"/>
      <c r="P31" s="377"/>
      <c r="Q31" s="377"/>
      <c r="R31" s="377"/>
      <c r="S31" s="377"/>
      <c r="T31" s="377"/>
      <c r="U31" s="377"/>
    </row>
    <row r="32" spans="2:21" ht="60" customHeight="1" x14ac:dyDescent="0.2">
      <c r="B32" s="367"/>
      <c r="C32" s="367"/>
      <c r="D32" s="367"/>
      <c r="E32" s="367"/>
      <c r="F32" s="367"/>
      <c r="G32" s="367"/>
      <c r="H32" s="367"/>
      <c r="I32" s="367"/>
      <c r="J32" s="367"/>
      <c r="K32" s="367"/>
      <c r="L32" s="367"/>
      <c r="M32" s="367"/>
      <c r="N32" s="367"/>
      <c r="O32" s="367"/>
      <c r="P32" s="367"/>
      <c r="Q32" s="367"/>
      <c r="R32" s="367"/>
      <c r="S32" s="367"/>
      <c r="T32" s="367"/>
      <c r="U32" s="367"/>
    </row>
    <row r="33" spans="2:21" ht="60" customHeight="1" x14ac:dyDescent="0.2">
      <c r="B33" s="367"/>
      <c r="C33" s="367"/>
      <c r="D33" s="367"/>
      <c r="E33" s="367"/>
      <c r="F33" s="367"/>
      <c r="G33" s="367"/>
      <c r="H33" s="367"/>
      <c r="I33" s="367"/>
      <c r="J33" s="367"/>
      <c r="K33" s="367"/>
      <c r="L33" s="367"/>
      <c r="M33" s="367"/>
      <c r="N33" s="367"/>
      <c r="O33" s="367"/>
      <c r="P33" s="367"/>
      <c r="Q33" s="367"/>
      <c r="R33" s="367"/>
      <c r="S33" s="367"/>
      <c r="T33" s="367"/>
      <c r="U33" s="367"/>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67"/>
      <c r="C35" s="367"/>
      <c r="D35" s="367"/>
      <c r="E35" s="367"/>
      <c r="F35" s="367"/>
      <c r="G35" s="367"/>
      <c r="H35" s="367"/>
      <c r="I35" s="367"/>
      <c r="J35" s="367"/>
      <c r="K35" s="367"/>
      <c r="L35" s="367"/>
      <c r="M35" s="367"/>
      <c r="N35" s="367"/>
      <c r="O35" s="367"/>
      <c r="P35" s="367"/>
      <c r="Q35" s="367"/>
      <c r="R35" s="367"/>
      <c r="S35" s="367"/>
      <c r="T35" s="367"/>
      <c r="U35" s="367"/>
    </row>
    <row r="36" spans="2:21" ht="60" customHeight="1" x14ac:dyDescent="0.2">
      <c r="B36" s="367"/>
      <c r="C36" s="367"/>
      <c r="D36" s="367"/>
      <c r="E36" s="367"/>
      <c r="F36" s="367"/>
      <c r="G36" s="367"/>
      <c r="H36" s="367"/>
      <c r="I36" s="367"/>
      <c r="J36" s="367"/>
      <c r="K36" s="367"/>
      <c r="L36" s="367"/>
      <c r="M36" s="367"/>
      <c r="N36" s="367"/>
      <c r="O36" s="367"/>
      <c r="P36" s="367"/>
      <c r="Q36" s="367"/>
      <c r="R36" s="367"/>
      <c r="S36" s="367"/>
      <c r="T36" s="367"/>
      <c r="U36" s="367"/>
    </row>
    <row r="37" spans="2:21" ht="60" customHeight="1" x14ac:dyDescent="0.2">
      <c r="B37" s="367"/>
      <c r="C37" s="367"/>
      <c r="D37" s="367"/>
      <c r="E37" s="367"/>
      <c r="F37" s="367"/>
      <c r="G37" s="367"/>
      <c r="H37" s="367"/>
      <c r="I37" s="367"/>
      <c r="J37" s="367"/>
      <c r="K37" s="367"/>
      <c r="L37" s="367"/>
      <c r="M37" s="367"/>
      <c r="N37" s="367"/>
      <c r="O37" s="367"/>
      <c r="P37" s="367"/>
      <c r="Q37" s="367"/>
      <c r="R37" s="367"/>
      <c r="S37" s="367"/>
      <c r="T37" s="367"/>
      <c r="U37" s="367"/>
    </row>
    <row r="39" spans="2:21" x14ac:dyDescent="0.2">
      <c r="B39" s="346" t="s">
        <v>42</v>
      </c>
      <c r="C39" s="346"/>
      <c r="D39" s="346"/>
      <c r="E39" s="346"/>
      <c r="F39" s="346"/>
      <c r="G39" s="346"/>
      <c r="H39" s="346"/>
      <c r="I39" s="346"/>
      <c r="J39" s="346"/>
      <c r="K39" s="346"/>
      <c r="L39" s="346"/>
      <c r="M39" s="346"/>
      <c r="N39" s="346"/>
      <c r="O39" s="346"/>
      <c r="P39" s="346"/>
      <c r="Q39" s="346"/>
      <c r="R39" s="346"/>
      <c r="S39" s="346"/>
      <c r="T39" s="346"/>
      <c r="U39" s="346"/>
    </row>
    <row r="40" spans="2:21" ht="19.5" x14ac:dyDescent="0.2">
      <c r="B40" s="376" t="s">
        <v>50</v>
      </c>
      <c r="C40" s="377"/>
      <c r="D40" s="377"/>
      <c r="E40" s="377"/>
      <c r="F40" s="377"/>
      <c r="G40" s="377"/>
      <c r="H40" s="377"/>
      <c r="I40" s="377"/>
      <c r="J40" s="377"/>
      <c r="K40" s="377"/>
      <c r="L40" s="377"/>
      <c r="M40" s="377"/>
      <c r="N40" s="377"/>
      <c r="O40" s="377"/>
      <c r="P40" s="377"/>
      <c r="Q40" s="377"/>
      <c r="R40" s="377"/>
      <c r="S40" s="377"/>
      <c r="T40" s="377"/>
      <c r="U40" s="377"/>
    </row>
    <row r="41" spans="2:21" ht="51.75" customHeight="1" x14ac:dyDescent="0.2">
      <c r="B41" s="367"/>
      <c r="C41" s="367"/>
      <c r="D41" s="367"/>
      <c r="E41" s="367"/>
      <c r="F41" s="367"/>
      <c r="G41" s="367"/>
      <c r="H41" s="367"/>
      <c r="I41" s="367"/>
      <c r="J41" s="367"/>
      <c r="K41" s="367"/>
      <c r="L41" s="367"/>
      <c r="M41" s="367"/>
      <c r="N41" s="367"/>
      <c r="O41" s="367"/>
      <c r="P41" s="367"/>
      <c r="Q41" s="367"/>
      <c r="R41" s="367"/>
      <c r="S41" s="367"/>
      <c r="T41" s="367"/>
      <c r="U41" s="367"/>
    </row>
    <row r="42" spans="2:21" ht="50.25" customHeight="1" x14ac:dyDescent="0.2">
      <c r="B42" s="367"/>
      <c r="C42" s="367"/>
      <c r="D42" s="367"/>
      <c r="E42" s="367"/>
      <c r="F42" s="367"/>
      <c r="G42" s="367"/>
      <c r="H42" s="367"/>
      <c r="I42" s="367"/>
      <c r="J42" s="367"/>
      <c r="K42" s="367"/>
      <c r="L42" s="367"/>
      <c r="M42" s="367"/>
      <c r="N42" s="367"/>
      <c r="O42" s="367"/>
      <c r="P42" s="367"/>
      <c r="Q42" s="367"/>
      <c r="R42" s="367"/>
      <c r="S42" s="367"/>
      <c r="T42" s="367"/>
      <c r="U42" s="367"/>
    </row>
    <row r="43" spans="2:21" ht="19.5" x14ac:dyDescent="0.2">
      <c r="B43" s="368" t="s">
        <v>53</v>
      </c>
      <c r="C43" s="368"/>
      <c r="D43" s="368"/>
      <c r="E43" s="368"/>
      <c r="F43" s="368"/>
      <c r="G43" s="368"/>
      <c r="H43" s="368"/>
      <c r="I43" s="368"/>
      <c r="J43" s="368"/>
      <c r="K43" s="368"/>
      <c r="L43" s="368"/>
      <c r="M43" s="368"/>
      <c r="N43" s="368"/>
      <c r="O43" s="368"/>
      <c r="P43" s="368"/>
      <c r="Q43" s="368"/>
      <c r="R43" s="368"/>
      <c r="S43" s="368"/>
      <c r="T43" s="368"/>
      <c r="U43" s="368"/>
    </row>
    <row r="44" spans="2:21" ht="69.75" customHeight="1" x14ac:dyDescent="0.2">
      <c r="B44" s="367"/>
      <c r="C44" s="367"/>
      <c r="D44" s="367"/>
      <c r="E44" s="367"/>
      <c r="F44" s="367"/>
      <c r="G44" s="367"/>
      <c r="H44" s="367"/>
      <c r="I44" s="367"/>
      <c r="J44" s="367"/>
      <c r="K44" s="367"/>
      <c r="L44" s="367"/>
      <c r="M44" s="367"/>
      <c r="N44" s="367"/>
      <c r="O44" s="367"/>
      <c r="P44" s="367"/>
      <c r="Q44" s="367"/>
      <c r="R44" s="367"/>
      <c r="S44" s="367"/>
      <c r="T44" s="367"/>
      <c r="U44" s="367"/>
    </row>
    <row r="45" spans="2:21" ht="60" customHeight="1" x14ac:dyDescent="0.2">
      <c r="B45" s="367"/>
      <c r="C45" s="367"/>
      <c r="D45" s="367"/>
      <c r="E45" s="367"/>
      <c r="F45" s="367"/>
      <c r="G45" s="367"/>
      <c r="H45" s="367"/>
      <c r="I45" s="367"/>
      <c r="J45" s="367"/>
      <c r="K45" s="367"/>
      <c r="L45" s="367"/>
      <c r="M45" s="367"/>
      <c r="N45" s="367"/>
      <c r="O45" s="367"/>
      <c r="P45" s="367"/>
      <c r="Q45" s="367"/>
      <c r="R45" s="367"/>
      <c r="S45" s="367"/>
      <c r="T45" s="367"/>
      <c r="U45" s="367"/>
    </row>
    <row r="46" spans="2:21" ht="59.25" customHeight="1" x14ac:dyDescent="0.2">
      <c r="B46" s="367"/>
      <c r="C46" s="367"/>
      <c r="D46" s="367"/>
      <c r="E46" s="367"/>
      <c r="F46" s="367"/>
      <c r="G46" s="367"/>
      <c r="H46" s="367"/>
      <c r="I46" s="367"/>
      <c r="J46" s="367"/>
      <c r="K46" s="367"/>
      <c r="L46" s="367"/>
      <c r="M46" s="367"/>
      <c r="N46" s="367"/>
      <c r="O46" s="367"/>
      <c r="P46" s="367"/>
      <c r="Q46" s="367"/>
      <c r="R46" s="367"/>
      <c r="S46" s="367"/>
      <c r="T46" s="367"/>
      <c r="U46" s="367"/>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6:U46"/>
    <mergeCell ref="B34:U34"/>
    <mergeCell ref="B35:U35"/>
    <mergeCell ref="B36:U36"/>
    <mergeCell ref="B37:U37"/>
    <mergeCell ref="B39:U39"/>
    <mergeCell ref="B40:U40"/>
    <mergeCell ref="B41:U41"/>
    <mergeCell ref="B42:U42"/>
    <mergeCell ref="B43:U43"/>
    <mergeCell ref="B44:U44"/>
    <mergeCell ref="B45:U45"/>
    <mergeCell ref="B33:U33"/>
    <mergeCell ref="B17:U17"/>
    <mergeCell ref="B18:U18"/>
    <mergeCell ref="B19:U19"/>
    <mergeCell ref="B21:U21"/>
    <mergeCell ref="B22:U22"/>
    <mergeCell ref="B23:U23"/>
    <mergeCell ref="B27:U27"/>
    <mergeCell ref="B28:U28"/>
    <mergeCell ref="B30:U30"/>
    <mergeCell ref="B31:U31"/>
    <mergeCell ref="B32:U32"/>
    <mergeCell ref="B26:U26"/>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0866141732283472" right="0.70866141732283472" top="0.74803149606299213" bottom="0.74803149606299213" header="0.31496062992125984" footer="0.31496062992125984"/>
  <pageSetup scale="60" orientation="portrait" horizontalDpi="0"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B1" zoomScale="70" zoomScaleNormal="70" workbookViewId="0">
      <selection activeCell="B26" sqref="B26:U26"/>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9" width="7.7109375" style="1" customWidth="1"/>
    <col min="10" max="10" width="9.5703125" style="1" customWidth="1"/>
    <col min="11"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0" t="s">
        <v>63</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row>
    <row r="3" spans="2:40" ht="24.75" customHeight="1" thickBot="1" x14ac:dyDescent="0.25">
      <c r="B3" s="341"/>
      <c r="C3" s="4">
        <v>1</v>
      </c>
      <c r="D3" s="4">
        <v>2</v>
      </c>
      <c r="E3" s="5">
        <v>3</v>
      </c>
      <c r="F3" s="6">
        <v>4</v>
      </c>
      <c r="G3" s="344"/>
      <c r="H3" s="4">
        <v>1</v>
      </c>
      <c r="I3" s="4">
        <v>2</v>
      </c>
      <c r="J3" s="5">
        <v>3</v>
      </c>
      <c r="K3" s="6">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5" t="s">
        <v>64</v>
      </c>
      <c r="C4" s="83">
        <f>Autoevaluación!R82/SUM(Autoevaluación!R82:R85)</f>
        <v>0</v>
      </c>
      <c r="D4" s="8">
        <f>Autoevaluación!R83/SUM(Autoevaluación!R82:R85)</f>
        <v>0.33333333333333331</v>
      </c>
      <c r="E4" s="8">
        <f>Autoevaluación!R84/SUM(Autoevaluación!R82:R85)</f>
        <v>0.66666666666666663</v>
      </c>
      <c r="F4" s="8">
        <f>Autoevaluación!R85/SUM(Autoevaluación!R82:R85)</f>
        <v>0</v>
      </c>
      <c r="G4" s="345"/>
      <c r="H4" s="276">
        <f>Autoevaluación!S82/SUM(Autoevaluación!S82:S85)</f>
        <v>0</v>
      </c>
      <c r="I4" s="168">
        <f>Autoevaluación!S83/SUM(Autoevaluación!S82:S85)</f>
        <v>0.33333333333333331</v>
      </c>
      <c r="J4" s="168">
        <f>Autoevaluación!S84/SUM(Autoevaluación!S82:S85)</f>
        <v>0.66666666666666663</v>
      </c>
      <c r="K4" s="168">
        <f>Autoevaluación!S85/SUM(Autoevaluación!S82:S85)</f>
        <v>0</v>
      </c>
      <c r="L4" s="366"/>
      <c r="M4" s="8" t="e">
        <f>Autoevaluación!T82/SUM(Autoevaluación!T82:T85)</f>
        <v>#DIV/0!</v>
      </c>
      <c r="N4" s="8" t="e">
        <f>Autoevaluación!T83/SUM(Autoevaluación!T82:T85)</f>
        <v>#DIV/0!</v>
      </c>
      <c r="O4" s="8" t="e">
        <f>Autoevaluación!T84/SUM(Autoevaluación!T82:T85)</f>
        <v>#DIV/0!</v>
      </c>
      <c r="P4" s="8" t="e">
        <f>Autoevaluación!T85/SUM(Autoevaluación!T82:T85)</f>
        <v>#DIV/0!</v>
      </c>
      <c r="Q4" s="104"/>
      <c r="R4" s="8" t="e">
        <f>Autoevaluación!U82/SUM(Autoevaluación!U82:U85)</f>
        <v>#DIV/0!</v>
      </c>
      <c r="S4" s="8" t="e">
        <f>Autoevaluación!U83/SUM(Autoevaluación!U82:U85)</f>
        <v>#DIV/0!</v>
      </c>
      <c r="T4" s="8" t="e">
        <f>Autoevaluación!U84/SUM(Autoevaluación!U82:U85)</f>
        <v>#DIV/0!</v>
      </c>
      <c r="U4" s="8" t="e">
        <f>Autoevaluación!U85/SUM(Autoevaluación!U82:U85)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87" t="s">
        <v>65</v>
      </c>
      <c r="C5" s="83">
        <f>Autoevaluación!R87/SUM(Autoevaluación!R87:R90)</f>
        <v>0.2857142857142857</v>
      </c>
      <c r="D5" s="8">
        <f>Autoevaluación!R88/SUM(Autoevaluación!R87:R90)</f>
        <v>0.42857142857142855</v>
      </c>
      <c r="E5" s="8">
        <f>Autoevaluación!R89/SUM(Autoevaluación!R87:R90)</f>
        <v>0.2857142857142857</v>
      </c>
      <c r="F5" s="8">
        <f>Autoevaluación!R90/SUM(Autoevaluación!R87:R90)</f>
        <v>0</v>
      </c>
      <c r="G5" s="345"/>
      <c r="H5" s="276">
        <f>Autoevaluación!S87/SUM(Autoevaluación!S87:S90)</f>
        <v>0.125</v>
      </c>
      <c r="I5" s="168">
        <f>Autoevaluación!S88/SUM(Autoevaluación!S87:S90)</f>
        <v>0.5</v>
      </c>
      <c r="J5" s="168">
        <f>Autoevaluación!S89/SUM(Autoevaluación!S87:S93)</f>
        <v>0.25</v>
      </c>
      <c r="K5" s="168">
        <f>Autoevaluación!S90/SUM(Autoevaluación!S87:S90)</f>
        <v>0.125</v>
      </c>
      <c r="L5" s="366"/>
      <c r="M5" s="8" t="e">
        <f>Autoevaluación!T87/SUM(Autoevaluación!T87:T90)</f>
        <v>#DIV/0!</v>
      </c>
      <c r="N5" s="8" t="e">
        <f>Autoevaluación!T88/SUM(Autoevaluación!T87:T90)</f>
        <v>#DIV/0!</v>
      </c>
      <c r="O5" s="8" t="e">
        <f>Autoevaluación!T89/SUM(Autoevaluación!T87:T90)</f>
        <v>#DIV/0!</v>
      </c>
      <c r="P5" s="8" t="e">
        <f>Autoevaluación!T90/SUM(Autoevaluación!T87:T90)</f>
        <v>#DIV/0!</v>
      </c>
      <c r="Q5" s="104"/>
      <c r="R5" s="8" t="e">
        <f>Autoevaluación!U87/SUM(Autoevaluación!U87:U90)</f>
        <v>#DIV/0!</v>
      </c>
      <c r="S5" s="8" t="e">
        <f>Autoevaluación!U88/SUM(Autoevaluación!U87:U90)</f>
        <v>#DIV/0!</v>
      </c>
      <c r="T5" s="8" t="e">
        <f>Autoevaluación!U89/SUM(Autoevaluación!U87:U90)</f>
        <v>#DIV/0!</v>
      </c>
      <c r="U5" s="8" t="e">
        <f>Autoevaluación!U90/SUM(Autoevaluación!U87:U90)</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7" t="s">
        <v>66</v>
      </c>
      <c r="C6" s="83">
        <f>Autoevaluación!R96/SUM(Autoevaluación!R96:R99)</f>
        <v>0</v>
      </c>
      <c r="D6" s="8">
        <f>Autoevaluación!R97/SUM(Autoevaluación!R96:R99)</f>
        <v>0.5</v>
      </c>
      <c r="E6" s="8">
        <f>Autoevaluación!R98/SUM(Autoevaluación!R96:R99)</f>
        <v>0.5</v>
      </c>
      <c r="F6" s="8">
        <f>Autoevaluación!R99/SUM(Autoevaluación!R96:R99)</f>
        <v>0</v>
      </c>
      <c r="G6" s="345"/>
      <c r="H6" s="276">
        <f>Autoevaluación!S96/SUM(Autoevaluación!S96:S99)</f>
        <v>0</v>
      </c>
      <c r="I6" s="168">
        <f>Autoevaluación!S97/SUM(Autoevaluación!S96:S99)</f>
        <v>0.5</v>
      </c>
      <c r="J6" s="168">
        <f>Autoevaluación!S98/SUM(Autoevaluación!S96:S99)</f>
        <v>0.5</v>
      </c>
      <c r="K6" s="168">
        <f>Autoevaluación!S10/SUM(Autoevaluación!S96:S99)</f>
        <v>0.5</v>
      </c>
      <c r="L6" s="366"/>
      <c r="M6" s="8" t="e">
        <f>Autoevaluación!T96/SUM(Autoevaluación!T96:T99)</f>
        <v>#DIV/0!</v>
      </c>
      <c r="N6" s="8" t="e">
        <f>Autoevaluación!T97/SUM(Autoevaluación!T96:T99)</f>
        <v>#DIV/0!</v>
      </c>
      <c r="O6" s="8" t="e">
        <f>Autoevaluación!T98/SUM(Autoevaluación!T96:T99)</f>
        <v>#DIV/0!</v>
      </c>
      <c r="P6" s="8" t="e">
        <f>Autoevaluación!T99/SUM(Autoevaluación!T96:T99)</f>
        <v>#DIV/0!</v>
      </c>
      <c r="Q6" s="104"/>
      <c r="R6" s="8" t="e">
        <f>Autoevaluación!U96/SUM(Autoevaluación!U96:U99)</f>
        <v>#DIV/0!</v>
      </c>
      <c r="S6" s="8" t="e">
        <f>Autoevaluación!U97/SUM(Autoevaluación!U96:U99)</f>
        <v>#DIV/0!</v>
      </c>
      <c r="T6" s="8" t="e">
        <f>Autoevaluación!U98/SUM(Autoevaluación!U96:U99)</f>
        <v>#DIV/0!</v>
      </c>
      <c r="U6" s="8" t="e">
        <f>Autoevaluación!U99/SUM(Autoevaluación!U96:U99)</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5" t="s">
        <v>67</v>
      </c>
      <c r="C7" s="83">
        <f>Autoevaluación!R100/SUM(Autoevaluación!R100:R103)</f>
        <v>0.2</v>
      </c>
      <c r="D7" s="8">
        <f>Autoevaluación!R101/SUM(Autoevaluación!R100:R103)</f>
        <v>0.3</v>
      </c>
      <c r="E7" s="8">
        <f>Autoevaluación!R102/SUM(Autoevaluación!R100:R103)</f>
        <v>0.4</v>
      </c>
      <c r="F7" s="8">
        <f>Autoevaluación!R103/SUM(Autoevaluación!R100:R103)</f>
        <v>0.1</v>
      </c>
      <c r="G7" s="345"/>
      <c r="H7" s="276">
        <f>Autoevaluación!S100/SUM(Autoevaluación!S100:S103)</f>
        <v>0.2</v>
      </c>
      <c r="I7" s="168">
        <f>Autoevaluación!S101/SUM(Autoevaluación!S100:S103)</f>
        <v>0.3</v>
      </c>
      <c r="J7" s="168">
        <f>Autoevaluación!S102/SUM(Autoevaluación!S100:S103)</f>
        <v>0.4</v>
      </c>
      <c r="K7" s="168">
        <f>Autoevaluación!S103/SUM(Autoevaluación!S100:S103)</f>
        <v>0.1</v>
      </c>
      <c r="L7" s="366"/>
      <c r="M7" s="8" t="e">
        <f>Autoevaluación!T100/SUM(Autoevaluación!T100:T103)</f>
        <v>#DIV/0!</v>
      </c>
      <c r="N7" s="8" t="e">
        <f>Autoevaluación!T101/SUM(Autoevaluación!T100:T103)</f>
        <v>#DIV/0!</v>
      </c>
      <c r="O7" s="8" t="e">
        <f>Autoevaluación!T102/SUM(Autoevaluación!T100:T103)</f>
        <v>#DIV/0!</v>
      </c>
      <c r="P7" s="8" t="e">
        <f>Autoevaluación!T103/SUM(Autoevaluación!T100:T103)</f>
        <v>#DIV/0!</v>
      </c>
      <c r="Q7" s="104"/>
      <c r="R7" s="8" t="e">
        <f>Autoevaluación!U100/SUM(Autoevaluación!U100:U103)</f>
        <v>#DIV/0!</v>
      </c>
      <c r="S7" s="8" t="e">
        <f>Autoevaluación!U101/SUM(Autoevaluación!U100:U103)</f>
        <v>#DIV/0!</v>
      </c>
      <c r="T7" s="8" t="e">
        <f>Autoevaluación!U102/SUM(Autoevaluación!U100:U103)</f>
        <v>#DIV/0!</v>
      </c>
      <c r="U7" s="8" t="e">
        <f>Autoevaluación!U103/SUM(Autoevaluación!U100:U103)</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5" t="s">
        <v>68</v>
      </c>
      <c r="C8" s="83">
        <f>Autoevaluación!R112/SUM(Autoevaluación!R112:R115)</f>
        <v>0</v>
      </c>
      <c r="D8" s="8">
        <f>Autoevaluación!R113/SUM(Autoevaluación!R112:R115)</f>
        <v>0</v>
      </c>
      <c r="E8" s="8">
        <f>Autoevaluación!R114/SUM(Autoevaluación!R112:R115)</f>
        <v>0.5</v>
      </c>
      <c r="F8" s="8">
        <f>Autoevaluación!R115/SUM(Autoevaluación!R112:R115)</f>
        <v>0.5</v>
      </c>
      <c r="G8" s="345"/>
      <c r="H8" s="276">
        <f>Autoevaluación!S112/SUM(Autoevaluación!S112:S115)</f>
        <v>0</v>
      </c>
      <c r="I8" s="168">
        <f>Autoevaluación!S113/SUM(Autoevaluación!S112:S115)</f>
        <v>0</v>
      </c>
      <c r="J8" s="168">
        <f>Autoevaluación!S114/SUM(Autoevaluación!S112:S115)</f>
        <v>0.5</v>
      </c>
      <c r="K8" s="168">
        <f>Autoevaluación!S115/SUM(Autoevaluación!S112:S115)</f>
        <v>0.5</v>
      </c>
      <c r="L8" s="366"/>
      <c r="M8" s="8" t="e">
        <f>Autoevaluación!T112/SUM(Autoevaluación!T112:T115)</f>
        <v>#DIV/0!</v>
      </c>
      <c r="N8" s="8" t="e">
        <f>Autoevaluación!T113/SUM(Autoevaluación!T112:T115)</f>
        <v>#DIV/0!</v>
      </c>
      <c r="O8" s="8" t="e">
        <f>Autoevaluación!T114/SUM(Autoevaluación!T112:T115)</f>
        <v>#DIV/0!</v>
      </c>
      <c r="P8" s="8" t="e">
        <f>Autoevaluación!T115/SUM(Autoevaluación!T112:T115)</f>
        <v>#DIV/0!</v>
      </c>
      <c r="Q8" s="104"/>
      <c r="R8" s="8" t="e">
        <f>Autoevaluación!U112/SUM(Autoevaluación!U112:U115)</f>
        <v>#DIV/0!</v>
      </c>
      <c r="S8" s="8" t="e">
        <f>Autoevaluación!U113/SUM(Autoevaluación!U112:U115)</f>
        <v>#DIV/0!</v>
      </c>
      <c r="T8" s="8" t="e">
        <f>Autoevaluación!U114/SUM(Autoevaluación!U112:U115)</f>
        <v>#DIV/0!</v>
      </c>
      <c r="U8" s="8" t="e">
        <f>Autoevaluación!U115/SUM(Autoevaluación!U112:U115)</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6"/>
      <c r="C9" s="8"/>
      <c r="D9" s="8"/>
      <c r="E9" s="8"/>
      <c r="F9" s="8"/>
      <c r="G9" s="345"/>
      <c r="H9" s="277"/>
      <c r="I9" s="277"/>
      <c r="J9" s="277"/>
      <c r="K9" s="277"/>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69</v>
      </c>
      <c r="C10" s="13">
        <f>AVERAGE(C4:C9)</f>
        <v>9.7142857142857142E-2</v>
      </c>
      <c r="D10" s="13">
        <f>AVERAGE(D4:D9)</f>
        <v>0.31238095238095237</v>
      </c>
      <c r="E10" s="13">
        <f>AVERAGE(E4:E9)</f>
        <v>0.47047619047619049</v>
      </c>
      <c r="F10" s="13">
        <f>AVERAGE(F4:F9)</f>
        <v>0.12</v>
      </c>
      <c r="G10" s="10"/>
      <c r="H10" s="169">
        <f>AVERAGE(H4:H9)</f>
        <v>6.5000000000000002E-2</v>
      </c>
      <c r="I10" s="169">
        <f>AVERAGE(I4:I9)</f>
        <v>0.32666666666666666</v>
      </c>
      <c r="J10" s="169">
        <f>AVERAGE(J4:J9)</f>
        <v>0.46333333333333326</v>
      </c>
      <c r="K10" s="169">
        <f>AVERAGE(K4:K9)</f>
        <v>0.24500000000000002</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39" t="s">
        <v>41</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5" t="s">
        <v>70</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5"/>
      <c r="C15" s="335"/>
      <c r="D15" s="335"/>
      <c r="E15" s="335"/>
      <c r="F15" s="335"/>
      <c r="G15" s="335"/>
      <c r="H15" s="335"/>
      <c r="I15" s="335"/>
      <c r="J15" s="335"/>
      <c r="K15" s="335"/>
      <c r="L15" s="335"/>
      <c r="M15" s="335"/>
      <c r="N15" s="335"/>
      <c r="O15" s="335"/>
      <c r="P15" s="335"/>
      <c r="Q15" s="335"/>
      <c r="R15" s="335"/>
      <c r="S15" s="335"/>
      <c r="T15" s="335"/>
      <c r="U15" s="33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68" t="s">
        <v>53</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71</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35"/>
      <c r="C18" s="335"/>
      <c r="D18" s="335"/>
      <c r="E18" s="335"/>
      <c r="F18" s="335"/>
      <c r="G18" s="335"/>
      <c r="H18" s="335"/>
      <c r="I18" s="335"/>
      <c r="J18" s="335"/>
      <c r="K18" s="335"/>
      <c r="L18" s="335"/>
      <c r="M18" s="335"/>
      <c r="N18" s="335"/>
      <c r="O18" s="335"/>
      <c r="P18" s="335"/>
      <c r="Q18" s="335"/>
      <c r="R18" s="335"/>
      <c r="S18" s="335"/>
      <c r="T18" s="335"/>
      <c r="U18" s="335"/>
    </row>
    <row r="19" spans="2:21" ht="60" customHeight="1" x14ac:dyDescent="0.2">
      <c r="B19" s="335"/>
      <c r="C19" s="335"/>
      <c r="D19" s="335"/>
      <c r="E19" s="335"/>
      <c r="F19" s="335"/>
      <c r="G19" s="335"/>
      <c r="H19" s="335"/>
      <c r="I19" s="335"/>
      <c r="J19" s="335"/>
      <c r="K19" s="335"/>
      <c r="L19" s="335"/>
      <c r="M19" s="335"/>
      <c r="N19" s="335"/>
      <c r="O19" s="335"/>
      <c r="P19" s="335"/>
      <c r="Q19" s="335"/>
      <c r="R19" s="335"/>
      <c r="S19" s="335"/>
      <c r="T19" s="335"/>
      <c r="U19" s="33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76" t="s">
        <v>50</v>
      </c>
      <c r="C22" s="377"/>
      <c r="D22" s="377"/>
      <c r="E22" s="377"/>
      <c r="F22" s="377"/>
      <c r="G22" s="377"/>
      <c r="H22" s="377"/>
      <c r="I22" s="377"/>
      <c r="J22" s="377"/>
      <c r="K22" s="377"/>
      <c r="L22" s="377"/>
      <c r="M22" s="377"/>
      <c r="N22" s="377"/>
      <c r="O22" s="377"/>
      <c r="P22" s="377"/>
      <c r="Q22" s="377"/>
      <c r="R22" s="377"/>
      <c r="S22" s="377"/>
      <c r="T22" s="377"/>
      <c r="U22" s="377"/>
    </row>
    <row r="23" spans="2:21" ht="60" customHeight="1" x14ac:dyDescent="0.2">
      <c r="B23" s="335" t="s">
        <v>639</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640</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641</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642</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643</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60" t="s">
        <v>50</v>
      </c>
      <c r="C31" s="360"/>
      <c r="D31" s="360"/>
      <c r="E31" s="360"/>
      <c r="F31" s="360"/>
      <c r="G31" s="360"/>
      <c r="H31" s="360"/>
      <c r="I31" s="360"/>
      <c r="J31" s="360"/>
      <c r="K31" s="360"/>
      <c r="L31" s="360"/>
      <c r="M31" s="360"/>
      <c r="N31" s="360"/>
      <c r="O31" s="360"/>
      <c r="P31" s="360"/>
      <c r="Q31" s="360"/>
      <c r="R31" s="360"/>
      <c r="S31" s="360"/>
      <c r="T31" s="360"/>
      <c r="U31" s="360"/>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39" spans="2:21" x14ac:dyDescent="0.2">
      <c r="B39" s="346" t="s">
        <v>42</v>
      </c>
      <c r="C39" s="346"/>
      <c r="D39" s="346"/>
      <c r="E39" s="346"/>
      <c r="F39" s="346"/>
      <c r="G39" s="346"/>
      <c r="H39" s="346"/>
      <c r="I39" s="346"/>
      <c r="J39" s="346"/>
      <c r="K39" s="346"/>
      <c r="L39" s="346"/>
      <c r="M39" s="346"/>
      <c r="N39" s="346"/>
      <c r="O39" s="346"/>
      <c r="P39" s="346"/>
      <c r="Q39" s="346"/>
      <c r="R39" s="346"/>
      <c r="S39" s="346"/>
      <c r="T39" s="346"/>
      <c r="U39" s="346"/>
    </row>
    <row r="40" spans="2:21" ht="19.5" x14ac:dyDescent="0.2">
      <c r="B40" s="360" t="s">
        <v>50</v>
      </c>
      <c r="C40" s="360"/>
      <c r="D40" s="360"/>
      <c r="E40" s="360"/>
      <c r="F40" s="360"/>
      <c r="G40" s="360"/>
      <c r="H40" s="360"/>
      <c r="I40" s="360"/>
      <c r="J40" s="360"/>
      <c r="K40" s="360"/>
      <c r="L40" s="360"/>
      <c r="M40" s="360"/>
      <c r="N40" s="360"/>
      <c r="O40" s="360"/>
      <c r="P40" s="360"/>
      <c r="Q40" s="360"/>
      <c r="R40" s="360"/>
      <c r="S40" s="360"/>
      <c r="T40" s="360"/>
      <c r="U40" s="360"/>
    </row>
    <row r="41" spans="2:21" ht="50.25" customHeight="1" x14ac:dyDescent="0.2">
      <c r="B41" s="335"/>
      <c r="C41" s="335"/>
      <c r="D41" s="335"/>
      <c r="E41" s="335"/>
      <c r="F41" s="335"/>
      <c r="G41" s="335"/>
      <c r="H41" s="335"/>
      <c r="I41" s="335"/>
      <c r="J41" s="335"/>
      <c r="K41" s="335"/>
      <c r="L41" s="335"/>
      <c r="M41" s="335"/>
      <c r="N41" s="335"/>
      <c r="O41" s="335"/>
      <c r="P41" s="335"/>
      <c r="Q41" s="335"/>
      <c r="R41" s="335"/>
      <c r="S41" s="335"/>
      <c r="T41" s="335"/>
      <c r="U41" s="335"/>
    </row>
    <row r="42" spans="2:21" ht="51.75"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19.5" x14ac:dyDescent="0.2">
      <c r="B43" s="368" t="s">
        <v>53</v>
      </c>
      <c r="C43" s="368"/>
      <c r="D43" s="368"/>
      <c r="E43" s="368"/>
      <c r="F43" s="368"/>
      <c r="G43" s="368"/>
      <c r="H43" s="368"/>
      <c r="I43" s="368"/>
      <c r="J43" s="368"/>
      <c r="K43" s="368"/>
      <c r="L43" s="368"/>
      <c r="M43" s="368"/>
      <c r="N43" s="368"/>
      <c r="O43" s="368"/>
      <c r="P43" s="368"/>
      <c r="Q43" s="368"/>
      <c r="R43" s="368"/>
      <c r="S43" s="368"/>
      <c r="T43" s="368"/>
      <c r="U43" s="368"/>
    </row>
    <row r="44" spans="2:21" ht="45" customHeight="1" x14ac:dyDescent="0.2">
      <c r="B44" s="335"/>
      <c r="C44" s="335"/>
      <c r="D44" s="335"/>
      <c r="E44" s="335"/>
      <c r="F44" s="335"/>
      <c r="G44" s="335"/>
      <c r="H44" s="335"/>
      <c r="I44" s="335"/>
      <c r="J44" s="335"/>
      <c r="K44" s="335"/>
      <c r="L44" s="335"/>
      <c r="M44" s="335"/>
      <c r="N44" s="335"/>
      <c r="O44" s="335"/>
      <c r="P44" s="335"/>
      <c r="Q44" s="335"/>
      <c r="R44" s="335"/>
      <c r="S44" s="335"/>
      <c r="T44" s="335"/>
      <c r="U44" s="335"/>
    </row>
    <row r="45" spans="2:21" ht="52.5"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55.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R2:U2"/>
    <mergeCell ref="B2:B3"/>
    <mergeCell ref="C2:F2"/>
    <mergeCell ref="H2:K2"/>
    <mergeCell ref="M2:P2"/>
    <mergeCell ref="G3:G9"/>
    <mergeCell ref="B16:U16"/>
    <mergeCell ref="B17:U17"/>
    <mergeCell ref="B18:U18"/>
    <mergeCell ref="B19:U19"/>
    <mergeCell ref="B12:U12"/>
    <mergeCell ref="B13:U13"/>
    <mergeCell ref="B14:U14"/>
    <mergeCell ref="B15:U15"/>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7"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4" zoomScale="70" zoomScaleNormal="70" workbookViewId="0">
      <selection activeCell="W27" sqref="W27"/>
    </sheetView>
  </sheetViews>
  <sheetFormatPr baseColWidth="10" defaultColWidth="11.42578125" defaultRowHeight="15" x14ac:dyDescent="0.2"/>
  <cols>
    <col min="1" max="1" width="1.42578125" style="1" customWidth="1"/>
    <col min="2" max="2" width="38.28515625" style="1" customWidth="1"/>
    <col min="3" max="5" width="7.7109375" style="1" customWidth="1"/>
    <col min="6" max="6" width="7.28515625" style="1" customWidth="1"/>
    <col min="7" max="7" width="1.7109375" style="1" customWidth="1"/>
    <col min="8" max="8" width="6.140625" style="1" customWidth="1"/>
    <col min="9" max="9" width="7.7109375" style="1" customWidth="1"/>
    <col min="10" max="10" width="4.7109375" style="1" customWidth="1"/>
    <col min="11" max="11" width="6.140625" style="1" customWidth="1"/>
    <col min="12" max="12" width="1.7109375" style="1" customWidth="1"/>
    <col min="13" max="13" width="6.7109375" style="1" customWidth="1"/>
    <col min="14" max="14" width="5.85546875" style="1" customWidth="1"/>
    <col min="15" max="15" width="7.7109375" style="1" customWidth="1"/>
    <col min="16" max="16" width="6.28515625" style="1" customWidth="1"/>
    <col min="17" max="17" width="3.28515625" style="1" customWidth="1"/>
    <col min="18" max="18" width="6.140625" style="1" customWidth="1"/>
    <col min="19" max="19" width="7.7109375" style="1" customWidth="1"/>
    <col min="20" max="20" width="5.7109375" style="1" customWidth="1"/>
    <col min="21" max="21" width="5.855468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40" t="s">
        <v>72</v>
      </c>
      <c r="C2" s="339" t="s">
        <v>84</v>
      </c>
      <c r="D2" s="339"/>
      <c r="E2" s="339"/>
      <c r="F2" s="339"/>
      <c r="G2" s="2"/>
      <c r="H2" s="337" t="s">
        <v>330</v>
      </c>
      <c r="I2" s="337"/>
      <c r="J2" s="337"/>
      <c r="K2" s="337"/>
      <c r="L2" s="3"/>
      <c r="M2" s="338" t="s">
        <v>331</v>
      </c>
      <c r="N2" s="338"/>
      <c r="O2" s="338"/>
      <c r="P2" s="338"/>
      <c r="Q2" s="108"/>
      <c r="R2" s="346" t="s">
        <v>332</v>
      </c>
      <c r="S2" s="346"/>
      <c r="T2" s="346"/>
      <c r="U2" s="346"/>
      <c r="V2" s="336"/>
      <c r="W2" s="17"/>
      <c r="X2" s="17"/>
      <c r="Y2" s="17"/>
      <c r="Z2" s="17"/>
      <c r="AA2" s="17"/>
      <c r="AB2" s="17"/>
      <c r="AC2" s="17"/>
      <c r="AD2" s="17"/>
      <c r="AE2" s="17"/>
      <c r="AF2" s="17"/>
      <c r="AG2" s="17"/>
      <c r="AH2" s="17"/>
      <c r="AI2" s="17"/>
      <c r="AJ2" s="17"/>
      <c r="AK2" s="17"/>
      <c r="AL2" s="17"/>
      <c r="AM2" s="17"/>
      <c r="AN2" s="17"/>
    </row>
    <row r="3" spans="2:40" ht="24.75" customHeight="1" thickBot="1" x14ac:dyDescent="0.25">
      <c r="B3" s="341"/>
      <c r="C3" s="4">
        <v>1</v>
      </c>
      <c r="D3" s="4">
        <v>2</v>
      </c>
      <c r="E3" s="5">
        <v>3</v>
      </c>
      <c r="F3" s="6">
        <v>4</v>
      </c>
      <c r="G3" s="344"/>
      <c r="H3" s="4">
        <v>1</v>
      </c>
      <c r="I3" s="4">
        <v>2</v>
      </c>
      <c r="J3" s="5">
        <v>3</v>
      </c>
      <c r="K3" s="6">
        <v>4</v>
      </c>
      <c r="L3" s="365"/>
      <c r="M3" s="4">
        <v>1</v>
      </c>
      <c r="N3" s="4">
        <v>2</v>
      </c>
      <c r="O3" s="5">
        <v>3</v>
      </c>
      <c r="P3" s="6">
        <v>4</v>
      </c>
      <c r="Q3" s="109"/>
      <c r="R3" s="4">
        <v>1</v>
      </c>
      <c r="S3" s="4">
        <v>2</v>
      </c>
      <c r="T3" s="5">
        <v>3</v>
      </c>
      <c r="U3" s="6">
        <v>4</v>
      </c>
      <c r="V3" s="33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73</v>
      </c>
      <c r="C4" s="83">
        <f>Autoevaluación!R120/SUM(Autoevaluación!R120:R123)</f>
        <v>0.5</v>
      </c>
      <c r="D4" s="8">
        <f>Autoevaluación!R121/SUM(Autoevaluación!R120:R123)</f>
        <v>0.25</v>
      </c>
      <c r="E4" s="8">
        <f>Autoevaluación!R122/SUM(Autoevaluación!R120:R123)</f>
        <v>0.25</v>
      </c>
      <c r="F4" s="8">
        <f>Autoevaluación!R123/SUM(Autoevaluación!R120:R123)</f>
        <v>0</v>
      </c>
      <c r="G4" s="345"/>
      <c r="H4" s="8">
        <f>Autoevaluación!S120/SUM(Autoevaluación!S120:S123)</f>
        <v>0.25</v>
      </c>
      <c r="I4" s="8">
        <f>Autoevaluación!S121/SUM(Autoevaluación!S120:S123)</f>
        <v>0.5</v>
      </c>
      <c r="J4" s="8">
        <f>Autoevaluación!S122/SUM(Autoevaluación!S120:S123)</f>
        <v>0.25</v>
      </c>
      <c r="K4" s="8">
        <f>Autoevaluación!S123/SUM(Autoevaluación!S120:S123)</f>
        <v>0</v>
      </c>
      <c r="L4" s="366"/>
      <c r="M4" s="8" t="e">
        <f>Autoevaluación!T120/SUM(Autoevaluación!T120:T123)</f>
        <v>#DIV/0!</v>
      </c>
      <c r="N4" s="8" t="e">
        <f>Autoevaluación!T121/SUM(Autoevaluación!T120:T123)</f>
        <v>#DIV/0!</v>
      </c>
      <c r="O4" s="8" t="e">
        <f>Autoevaluación!T122/SUM(Autoevaluación!T120:T123)</f>
        <v>#DIV/0!</v>
      </c>
      <c r="P4" s="8" t="e">
        <f>Autoevaluación!T123/SUM(Autoevaluación!T120:T123)</f>
        <v>#DIV/0!</v>
      </c>
      <c r="Q4" s="104"/>
      <c r="R4" s="8" t="e">
        <f>Autoevaluación!U120/SUM(Autoevaluación!U120:U123)</f>
        <v>#DIV/0!</v>
      </c>
      <c r="S4" s="8" t="e">
        <f>Autoevaluación!U121/SUM(Autoevaluación!U120:U123)</f>
        <v>#DIV/0!</v>
      </c>
      <c r="T4" s="8" t="e">
        <f>Autoevaluación!U122/SUM(Autoevaluación!U120:U123)</f>
        <v>#DIV/0!</v>
      </c>
      <c r="U4" s="8" t="e">
        <f>Autoevaluación!U123/SUM(Autoevaluación!U120:U123)</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89" t="s">
        <v>74</v>
      </c>
      <c r="C5" s="83">
        <f>Autoevaluación!R126/SUM(Autoevaluación!R126:R129)</f>
        <v>0.25</v>
      </c>
      <c r="D5" s="8">
        <f>Autoevaluación!R127/SUM(Autoevaluación!R126:R129)</f>
        <v>0.5</v>
      </c>
      <c r="E5" s="8">
        <f>Autoevaluación!R128/SUM(Autoevaluación!R126:R129)</f>
        <v>0.25</v>
      </c>
      <c r="F5" s="8">
        <f>Autoevaluación!R129/SUM(Autoevaluación!R126:R129)</f>
        <v>0</v>
      </c>
      <c r="G5" s="345"/>
      <c r="H5" s="8">
        <f>Autoevaluación!S126/SUM(Autoevaluación!S126:S129)</f>
        <v>0</v>
      </c>
      <c r="I5" s="8">
        <f>Autoevaluación!S127/SUM(Autoevaluación!S126:S129)</f>
        <v>0.5</v>
      </c>
      <c r="J5" s="8">
        <f>Autoevaluación!S128/SUM(Autoevaluación!S126:S129)</f>
        <v>0.5</v>
      </c>
      <c r="K5" s="8">
        <f>Autoevaluación!S129/SUM(Autoevaluación!S126:S129)</f>
        <v>0</v>
      </c>
      <c r="L5" s="366"/>
      <c r="M5" s="8" t="e">
        <f>Autoevaluación!T126/SUM(Autoevaluación!T126:T129)</f>
        <v>#DIV/0!</v>
      </c>
      <c r="N5" s="8" t="e">
        <f>Autoevaluación!T127/SUM(Autoevaluación!T126:T129)</f>
        <v>#DIV/0!</v>
      </c>
      <c r="O5" s="8" t="e">
        <f>Autoevaluación!T128/SUM(Autoevaluación!T126:T129)</f>
        <v>#DIV/0!</v>
      </c>
      <c r="P5" s="8" t="e">
        <f>Autoevaluación!T129/SUM(Autoevaluación!T126:T129)</f>
        <v>#DIV/0!</v>
      </c>
      <c r="Q5" s="104"/>
      <c r="R5" s="8" t="e">
        <f>Autoevaluación!U126/SUM(Autoevaluación!U126:U129)</f>
        <v>#DIV/0!</v>
      </c>
      <c r="S5" s="8" t="e">
        <f>Autoevaluación!U127/SUM(Autoevaluación!U126:U129)</f>
        <v>#DIV/0!</v>
      </c>
      <c r="T5" s="8" t="e">
        <f>Autoevaluación!U127/SUM(Autoevaluación!U126:U129)</f>
        <v>#DIV/0!</v>
      </c>
      <c r="U5" s="8" t="e">
        <f>Autoevaluación!U129/SUM(Autoevaluación!U126:U129)</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89" t="s">
        <v>75</v>
      </c>
      <c r="C6" s="83">
        <f>Autoevaluación!R132/SUM(Autoevaluación!R132:R135)</f>
        <v>0</v>
      </c>
      <c r="D6" s="8">
        <f>Autoevaluación!R133/SUM(Autoevaluación!R132:R135)</f>
        <v>0.66666666666666663</v>
      </c>
      <c r="E6" s="8">
        <f>Autoevaluación!R134/SUM(Autoevaluación!R132:R135)</f>
        <v>0.33333333333333331</v>
      </c>
      <c r="F6" s="8">
        <f>Autoevaluación!R135/SUM(Autoevaluación!R132:R135)</f>
        <v>0</v>
      </c>
      <c r="G6" s="345"/>
      <c r="H6" s="8">
        <f>Autoevaluación!S132/SUM(Autoevaluación!S132:S135)</f>
        <v>0</v>
      </c>
      <c r="I6" s="8">
        <f>Autoevaluación!S133/SUM(Autoevaluación!S132:S135)</f>
        <v>0.33333333333333331</v>
      </c>
      <c r="J6" s="8">
        <f>Autoevaluación!S134/SUM(Autoevaluación!S132:S135)</f>
        <v>0.66666666666666663</v>
      </c>
      <c r="K6" s="8">
        <f>Autoevaluación!S135/SUM(Autoevaluación!S132:S135)</f>
        <v>0</v>
      </c>
      <c r="L6" s="366"/>
      <c r="M6" s="8" t="e">
        <f>Autoevaluación!T132/SUM(Autoevaluación!T132:T135)</f>
        <v>#DIV/0!</v>
      </c>
      <c r="N6" s="8" t="e">
        <f>Autoevaluación!T133/SUM(Autoevaluación!T132:T135)</f>
        <v>#DIV/0!</v>
      </c>
      <c r="O6" s="8" t="e">
        <f>Autoevaluación!T134/SUM(Autoevaluación!T132:T135)</f>
        <v>#DIV/0!</v>
      </c>
      <c r="P6" s="8" t="e">
        <f>Autoevaluación!T135/SUM(Autoevaluación!T132:T135)</f>
        <v>#DIV/0!</v>
      </c>
      <c r="Q6" s="104"/>
      <c r="R6" s="8" t="e">
        <f>Autoevaluación!U132/SUM(Autoevaluación!U132:U135)</f>
        <v>#DIV/0!</v>
      </c>
      <c r="S6" s="8" t="e">
        <f>Autoevaluación!U133/SUM(Autoevaluación!U132:U135)</f>
        <v>#DIV/0!</v>
      </c>
      <c r="T6" s="8" t="e">
        <f>Autoevaluación!U134/SUM(Autoevaluación!U132:U135)</f>
        <v>#DIV/0!</v>
      </c>
      <c r="U6" s="8" t="e">
        <f>Autoevaluación!U135/SUM(Autoevaluación!U132:U135)</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76</v>
      </c>
      <c r="C7" s="83">
        <f>Autoevaluación!R137/SUM(Autoevaluación!R137:R140)</f>
        <v>1</v>
      </c>
      <c r="D7" s="8">
        <f>Autoevaluación!R138/SUM(Autoevaluación!R137:R140)</f>
        <v>0</v>
      </c>
      <c r="E7" s="8">
        <f>Autoevaluación!R139/SUM(Autoevaluación!R137:R140)</f>
        <v>0</v>
      </c>
      <c r="F7" s="8">
        <f>Autoevaluación!R140/SUM(Autoevaluación!R137:R140)</f>
        <v>0</v>
      </c>
      <c r="G7" s="345"/>
      <c r="H7" s="8">
        <f>Autoevaluación!S137/SUM(Autoevaluación!S137:S140)</f>
        <v>1</v>
      </c>
      <c r="I7" s="8">
        <f>Autoevaluación!S138/SUM(Autoevaluación!S137:S140)</f>
        <v>0</v>
      </c>
      <c r="J7" s="8">
        <f>Autoevaluación!S139/SUM(Autoevaluación!S137:S140)</f>
        <v>0</v>
      </c>
      <c r="K7" s="8">
        <f>Autoevaluación!S140/SUM(Autoevaluación!S137:S140)</f>
        <v>0</v>
      </c>
      <c r="L7" s="366"/>
      <c r="M7" s="8" t="e">
        <f>Autoevaluación!T137/SUM(Autoevaluación!T137:T140)</f>
        <v>#DIV/0!</v>
      </c>
      <c r="N7" s="8" t="e">
        <f>Autoevaluación!T138/SUM(Autoevaluación!T137:T140)</f>
        <v>#DIV/0!</v>
      </c>
      <c r="O7" s="8" t="e">
        <f>Autoevaluación!T139/SUM(Autoevaluación!T137:T140)</f>
        <v>#DIV/0!</v>
      </c>
      <c r="P7" s="8" t="e">
        <f>Autoevaluación!T140/SUM(Autoevaluación!T137:T140)</f>
        <v>#DIV/0!</v>
      </c>
      <c r="Q7" s="104"/>
      <c r="R7" s="8" t="e">
        <f>Autoevaluación!U137/SUM(Autoevaluación!U137:U140)</f>
        <v>#DIV/0!</v>
      </c>
      <c r="S7" s="8" t="e">
        <f>Autoevaluación!U138/SUM(Autoevaluación!U137:U140)</f>
        <v>#DIV/0!</v>
      </c>
      <c r="T7" s="8" t="e">
        <f>Autoevaluación!U139/SUM(Autoevaluación!U137:U140)</f>
        <v>#DIV/0!</v>
      </c>
      <c r="U7" s="8" t="e">
        <f>Autoevaluación!U140/SUM(Autoevaluación!U137:U140)</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6"/>
      <c r="C8" s="8"/>
      <c r="D8" s="8"/>
      <c r="E8" s="8"/>
      <c r="F8" s="8"/>
      <c r="G8" s="345"/>
      <c r="H8" s="8"/>
      <c r="I8" s="8"/>
      <c r="J8" s="8"/>
      <c r="K8" s="8"/>
      <c r="L8" s="366"/>
      <c r="M8" s="8"/>
      <c r="N8" s="8"/>
      <c r="O8" s="8"/>
      <c r="P8" s="8"/>
      <c r="Q8" s="104"/>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45"/>
      <c r="H9" s="8"/>
      <c r="I9" s="8"/>
      <c r="J9" s="8"/>
      <c r="K9" s="8"/>
      <c r="L9" s="366"/>
      <c r="M9" s="8"/>
      <c r="N9" s="8"/>
      <c r="O9" s="8"/>
      <c r="P9" s="8"/>
      <c r="Q9" s="104"/>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77</v>
      </c>
      <c r="C10" s="13">
        <f>AVERAGE(C4:C9)</f>
        <v>0.4375</v>
      </c>
      <c r="D10" s="13">
        <f>AVERAGE(D4:D9)</f>
        <v>0.35416666666666663</v>
      </c>
      <c r="E10" s="13">
        <f>AVERAGE(E4:E9)</f>
        <v>0.20833333333333331</v>
      </c>
      <c r="F10" s="13">
        <f>AVERAGE(F4:F9)</f>
        <v>0</v>
      </c>
      <c r="G10" s="10"/>
      <c r="H10" s="13">
        <f>AVERAGE(H4:H9)</f>
        <v>0.3125</v>
      </c>
      <c r="I10" s="13">
        <f>AVERAGE(I4:I9)</f>
        <v>0.33333333333333331</v>
      </c>
      <c r="J10" s="13">
        <f>AVERAGE(J4:J9)</f>
        <v>0.35416666666666663</v>
      </c>
      <c r="K10" s="13">
        <f>AVERAGE(K4:K9)</f>
        <v>0</v>
      </c>
      <c r="L10" s="10"/>
      <c r="M10" s="13" t="e">
        <f>AVERAGE(M4:M9)</f>
        <v>#DIV/0!</v>
      </c>
      <c r="N10" s="13" t="e">
        <f>AVERAGE(N4:N9)</f>
        <v>#DIV/0!</v>
      </c>
      <c r="O10" s="13" t="e">
        <f>AVERAGE(O4:O9)</f>
        <v>#DIV/0!</v>
      </c>
      <c r="P10" s="13" t="e">
        <f>AVERAGE(P4:P9)</f>
        <v>#DIV/0!</v>
      </c>
      <c r="Q10" s="105"/>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39" t="s">
        <v>84</v>
      </c>
      <c r="C12" s="339"/>
      <c r="D12" s="339"/>
      <c r="E12" s="339"/>
      <c r="F12" s="339"/>
      <c r="G12" s="339"/>
      <c r="H12" s="339"/>
      <c r="I12" s="339"/>
      <c r="J12" s="339"/>
      <c r="K12" s="339"/>
      <c r="L12" s="339"/>
      <c r="M12" s="339"/>
      <c r="N12" s="339"/>
      <c r="O12" s="339"/>
      <c r="P12" s="339"/>
      <c r="Q12" s="339"/>
      <c r="R12" s="339"/>
      <c r="S12" s="339"/>
      <c r="T12" s="339"/>
      <c r="U12" s="33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71" t="s">
        <v>50</v>
      </c>
      <c r="C13" s="371"/>
      <c r="D13" s="371"/>
      <c r="E13" s="371"/>
      <c r="F13" s="371"/>
      <c r="G13" s="371"/>
      <c r="H13" s="371"/>
      <c r="I13" s="371"/>
      <c r="J13" s="371"/>
      <c r="K13" s="371"/>
      <c r="L13" s="371"/>
      <c r="M13" s="371"/>
      <c r="N13" s="371"/>
      <c r="O13" s="371"/>
      <c r="P13" s="371"/>
      <c r="Q13" s="371"/>
      <c r="R13" s="371"/>
      <c r="S13" s="371"/>
      <c r="T13" s="371"/>
      <c r="U13" s="371"/>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35" t="s">
        <v>78</v>
      </c>
      <c r="C14" s="335"/>
      <c r="D14" s="335"/>
      <c r="E14" s="335"/>
      <c r="F14" s="335"/>
      <c r="G14" s="335"/>
      <c r="H14" s="335"/>
      <c r="I14" s="335"/>
      <c r="J14" s="335"/>
      <c r="K14" s="335"/>
      <c r="L14" s="335"/>
      <c r="M14" s="335"/>
      <c r="N14" s="335"/>
      <c r="O14" s="335"/>
      <c r="P14" s="335"/>
      <c r="Q14" s="335"/>
      <c r="R14" s="335"/>
      <c r="S14" s="335"/>
      <c r="T14" s="335"/>
      <c r="U14" s="335"/>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35" t="s">
        <v>79</v>
      </c>
      <c r="C15" s="335"/>
      <c r="D15" s="335"/>
      <c r="E15" s="335"/>
      <c r="F15" s="335"/>
      <c r="G15" s="335"/>
      <c r="H15" s="335"/>
      <c r="I15" s="335"/>
      <c r="J15" s="335"/>
      <c r="K15" s="335"/>
      <c r="L15" s="335"/>
      <c r="M15" s="335"/>
      <c r="N15" s="335"/>
      <c r="O15" s="335"/>
      <c r="P15" s="335"/>
      <c r="Q15" s="335"/>
      <c r="R15" s="335"/>
      <c r="S15" s="335"/>
      <c r="T15" s="335"/>
      <c r="U15" s="335"/>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68" t="s">
        <v>53</v>
      </c>
      <c r="C16" s="368"/>
      <c r="D16" s="368"/>
      <c r="E16" s="368"/>
      <c r="F16" s="368"/>
      <c r="G16" s="368"/>
      <c r="H16" s="368"/>
      <c r="I16" s="368"/>
      <c r="J16" s="368"/>
      <c r="K16" s="368"/>
      <c r="L16" s="368"/>
      <c r="M16" s="368"/>
      <c r="N16" s="368"/>
      <c r="O16" s="368"/>
      <c r="P16" s="368"/>
      <c r="Q16" s="368"/>
      <c r="R16" s="368"/>
      <c r="S16" s="368"/>
      <c r="T16" s="368"/>
      <c r="U16" s="368"/>
    </row>
    <row r="17" spans="2:21" ht="60" customHeight="1" x14ac:dyDescent="0.2">
      <c r="B17" s="335" t="s">
        <v>80</v>
      </c>
      <c r="C17" s="335"/>
      <c r="D17" s="335"/>
      <c r="E17" s="335"/>
      <c r="F17" s="335"/>
      <c r="G17" s="335"/>
      <c r="H17" s="335"/>
      <c r="I17" s="335"/>
      <c r="J17" s="335"/>
      <c r="K17" s="335"/>
      <c r="L17" s="335"/>
      <c r="M17" s="335"/>
      <c r="N17" s="335"/>
      <c r="O17" s="335"/>
      <c r="P17" s="335"/>
      <c r="Q17" s="335"/>
      <c r="R17" s="335"/>
      <c r="S17" s="335"/>
      <c r="T17" s="335"/>
      <c r="U17" s="335"/>
    </row>
    <row r="18" spans="2:21" ht="60" customHeight="1" x14ac:dyDescent="0.2">
      <c r="B18" s="335" t="s">
        <v>81</v>
      </c>
      <c r="C18" s="335"/>
      <c r="D18" s="335"/>
      <c r="E18" s="335"/>
      <c r="F18" s="335"/>
      <c r="G18" s="335"/>
      <c r="H18" s="335"/>
      <c r="I18" s="335"/>
      <c r="J18" s="335"/>
      <c r="K18" s="335"/>
      <c r="L18" s="335"/>
      <c r="M18" s="335"/>
      <c r="N18" s="335"/>
      <c r="O18" s="335"/>
      <c r="P18" s="335"/>
      <c r="Q18" s="335"/>
      <c r="R18" s="335"/>
      <c r="S18" s="335"/>
      <c r="T18" s="335"/>
      <c r="U18" s="335"/>
    </row>
    <row r="19" spans="2:21" ht="60" customHeight="1" x14ac:dyDescent="0.2">
      <c r="B19" s="335" t="s">
        <v>82</v>
      </c>
      <c r="C19" s="335"/>
      <c r="D19" s="335"/>
      <c r="E19" s="335"/>
      <c r="F19" s="335"/>
      <c r="G19" s="335"/>
      <c r="H19" s="335"/>
      <c r="I19" s="335"/>
      <c r="J19" s="335"/>
      <c r="K19" s="335"/>
      <c r="L19" s="335"/>
      <c r="M19" s="335"/>
      <c r="N19" s="335"/>
      <c r="O19" s="335"/>
      <c r="P19" s="335"/>
      <c r="Q19" s="335"/>
      <c r="R19" s="335"/>
      <c r="S19" s="335"/>
      <c r="T19" s="335"/>
      <c r="U19" s="335"/>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59" t="s">
        <v>330</v>
      </c>
      <c r="C21" s="359"/>
      <c r="D21" s="359"/>
      <c r="E21" s="359"/>
      <c r="F21" s="359"/>
      <c r="G21" s="359"/>
      <c r="H21" s="359"/>
      <c r="I21" s="359"/>
      <c r="J21" s="359"/>
      <c r="K21" s="359"/>
      <c r="L21" s="359"/>
      <c r="M21" s="359"/>
      <c r="N21" s="359"/>
      <c r="O21" s="359"/>
      <c r="P21" s="359"/>
      <c r="Q21" s="359"/>
      <c r="R21" s="359"/>
      <c r="S21" s="359"/>
      <c r="T21" s="359"/>
      <c r="U21" s="359"/>
    </row>
    <row r="22" spans="2:21" ht="24.95" customHeight="1" x14ac:dyDescent="0.2">
      <c r="B22" s="360" t="s">
        <v>50</v>
      </c>
      <c r="C22" s="360"/>
      <c r="D22" s="360"/>
      <c r="E22" s="360"/>
      <c r="F22" s="360"/>
      <c r="G22" s="360"/>
      <c r="H22" s="360"/>
      <c r="I22" s="360"/>
      <c r="J22" s="360"/>
      <c r="K22" s="360"/>
      <c r="L22" s="360"/>
      <c r="M22" s="360"/>
      <c r="N22" s="360"/>
      <c r="O22" s="360"/>
      <c r="P22" s="360"/>
      <c r="Q22" s="360"/>
      <c r="R22" s="360"/>
      <c r="S22" s="360"/>
      <c r="T22" s="360"/>
      <c r="U22" s="360"/>
    </row>
    <row r="23" spans="2:21" ht="60" customHeight="1" x14ac:dyDescent="0.2">
      <c r="B23" s="335" t="s">
        <v>290</v>
      </c>
      <c r="C23" s="335"/>
      <c r="D23" s="335"/>
      <c r="E23" s="335"/>
      <c r="F23" s="335"/>
      <c r="G23" s="335"/>
      <c r="H23" s="335"/>
      <c r="I23" s="335"/>
      <c r="J23" s="335"/>
      <c r="K23" s="335"/>
      <c r="L23" s="335"/>
      <c r="M23" s="335"/>
      <c r="N23" s="335"/>
      <c r="O23" s="335"/>
      <c r="P23" s="335"/>
      <c r="Q23" s="335"/>
      <c r="R23" s="335"/>
      <c r="S23" s="335"/>
      <c r="T23" s="335"/>
      <c r="U23" s="335"/>
    </row>
    <row r="24" spans="2:21" ht="60" customHeight="1" x14ac:dyDescent="0.2">
      <c r="B24" s="335" t="s">
        <v>310</v>
      </c>
      <c r="C24" s="335"/>
      <c r="D24" s="335"/>
      <c r="E24" s="335"/>
      <c r="F24" s="335"/>
      <c r="G24" s="335"/>
      <c r="H24" s="335"/>
      <c r="I24" s="335"/>
      <c r="J24" s="335"/>
      <c r="K24" s="335"/>
      <c r="L24" s="335"/>
      <c r="M24" s="335"/>
      <c r="N24" s="335"/>
      <c r="O24" s="335"/>
      <c r="P24" s="335"/>
      <c r="Q24" s="335"/>
      <c r="R24" s="335"/>
      <c r="S24" s="335"/>
      <c r="T24" s="335"/>
      <c r="U24" s="335"/>
    </row>
    <row r="25" spans="2:21" s="15" customFormat="1" ht="24.95" customHeight="1" x14ac:dyDescent="0.25">
      <c r="B25" s="368" t="s">
        <v>53</v>
      </c>
      <c r="C25" s="368"/>
      <c r="D25" s="368"/>
      <c r="E25" s="368"/>
      <c r="F25" s="368"/>
      <c r="G25" s="368"/>
      <c r="H25" s="368"/>
      <c r="I25" s="368"/>
      <c r="J25" s="368"/>
      <c r="K25" s="368"/>
      <c r="L25" s="368"/>
      <c r="M25" s="368"/>
      <c r="N25" s="368"/>
      <c r="O25" s="368"/>
      <c r="P25" s="368"/>
      <c r="Q25" s="368"/>
      <c r="R25" s="368"/>
      <c r="S25" s="368"/>
      <c r="T25" s="368"/>
      <c r="U25" s="368"/>
    </row>
    <row r="26" spans="2:21" ht="60" customHeight="1" x14ac:dyDescent="0.2">
      <c r="B26" s="335" t="s">
        <v>293</v>
      </c>
      <c r="C26" s="335"/>
      <c r="D26" s="335"/>
      <c r="E26" s="335"/>
      <c r="F26" s="335"/>
      <c r="G26" s="335"/>
      <c r="H26" s="335"/>
      <c r="I26" s="335"/>
      <c r="J26" s="335"/>
      <c r="K26" s="335"/>
      <c r="L26" s="335"/>
      <c r="M26" s="335"/>
      <c r="N26" s="335"/>
      <c r="O26" s="335"/>
      <c r="P26" s="335"/>
      <c r="Q26" s="335"/>
      <c r="R26" s="335"/>
      <c r="S26" s="335"/>
      <c r="T26" s="335"/>
      <c r="U26" s="335"/>
    </row>
    <row r="27" spans="2:21" ht="60" customHeight="1" x14ac:dyDescent="0.2">
      <c r="B27" s="335" t="s">
        <v>316</v>
      </c>
      <c r="C27" s="335"/>
      <c r="D27" s="335"/>
      <c r="E27" s="335"/>
      <c r="F27" s="335"/>
      <c r="G27" s="335"/>
      <c r="H27" s="335"/>
      <c r="I27" s="335"/>
      <c r="J27" s="335"/>
      <c r="K27" s="335"/>
      <c r="L27" s="335"/>
      <c r="M27" s="335"/>
      <c r="N27" s="335"/>
      <c r="O27" s="335"/>
      <c r="P27" s="335"/>
      <c r="Q27" s="335"/>
      <c r="R27" s="335"/>
      <c r="S27" s="335"/>
      <c r="T27" s="335"/>
      <c r="U27" s="335"/>
    </row>
    <row r="28" spans="2:21" ht="60" customHeight="1" x14ac:dyDescent="0.2">
      <c r="B28" s="335" t="s">
        <v>644</v>
      </c>
      <c r="C28" s="335"/>
      <c r="D28" s="335"/>
      <c r="E28" s="335"/>
      <c r="F28" s="335"/>
      <c r="G28" s="335"/>
      <c r="H28" s="335"/>
      <c r="I28" s="335"/>
      <c r="J28" s="335"/>
      <c r="K28" s="335"/>
      <c r="L28" s="335"/>
      <c r="M28" s="335"/>
      <c r="N28" s="335"/>
      <c r="O28" s="335"/>
      <c r="P28" s="335"/>
      <c r="Q28" s="335"/>
      <c r="R28" s="335"/>
      <c r="S28" s="335"/>
      <c r="T28" s="335"/>
      <c r="U28" s="335"/>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75" t="s">
        <v>42</v>
      </c>
      <c r="C30" s="375"/>
      <c r="D30" s="375"/>
      <c r="E30" s="375"/>
      <c r="F30" s="375"/>
      <c r="G30" s="375"/>
      <c r="H30" s="375"/>
      <c r="I30" s="375"/>
      <c r="J30" s="375"/>
      <c r="K30" s="375"/>
      <c r="L30" s="375"/>
      <c r="M30" s="375"/>
      <c r="N30" s="375"/>
      <c r="O30" s="375"/>
      <c r="P30" s="375"/>
      <c r="Q30" s="375"/>
      <c r="R30" s="375"/>
      <c r="S30" s="375"/>
      <c r="T30" s="375"/>
      <c r="U30" s="375"/>
    </row>
    <row r="31" spans="2:21" ht="24.95" customHeight="1" x14ac:dyDescent="0.2">
      <c r="B31" s="376" t="s">
        <v>50</v>
      </c>
      <c r="C31" s="377"/>
      <c r="D31" s="377"/>
      <c r="E31" s="377"/>
      <c r="F31" s="377"/>
      <c r="G31" s="377"/>
      <c r="H31" s="377"/>
      <c r="I31" s="377"/>
      <c r="J31" s="377"/>
      <c r="K31" s="377"/>
      <c r="L31" s="377"/>
      <c r="M31" s="377"/>
      <c r="N31" s="377"/>
      <c r="O31" s="377"/>
      <c r="P31" s="377"/>
      <c r="Q31" s="377"/>
      <c r="R31" s="377"/>
      <c r="S31" s="377"/>
      <c r="T31" s="377"/>
      <c r="U31" s="377"/>
    </row>
    <row r="32" spans="2:21" ht="60" customHeight="1" x14ac:dyDescent="0.2">
      <c r="B32" s="335"/>
      <c r="C32" s="335"/>
      <c r="D32" s="335"/>
      <c r="E32" s="335"/>
      <c r="F32" s="335"/>
      <c r="G32" s="335"/>
      <c r="H32" s="335"/>
      <c r="I32" s="335"/>
      <c r="J32" s="335"/>
      <c r="K32" s="335"/>
      <c r="L32" s="335"/>
      <c r="M32" s="335"/>
      <c r="N32" s="335"/>
      <c r="O32" s="335"/>
      <c r="P32" s="335"/>
      <c r="Q32" s="335"/>
      <c r="R32" s="335"/>
      <c r="S32" s="335"/>
      <c r="T32" s="335"/>
      <c r="U32" s="335"/>
    </row>
    <row r="33" spans="2:21" ht="60" customHeight="1" x14ac:dyDescent="0.2">
      <c r="B33" s="335"/>
      <c r="C33" s="335"/>
      <c r="D33" s="335"/>
      <c r="E33" s="335"/>
      <c r="F33" s="335"/>
      <c r="G33" s="335"/>
      <c r="H33" s="335"/>
      <c r="I33" s="335"/>
      <c r="J33" s="335"/>
      <c r="K33" s="335"/>
      <c r="L33" s="335"/>
      <c r="M33" s="335"/>
      <c r="N33" s="335"/>
      <c r="O33" s="335"/>
      <c r="P33" s="335"/>
      <c r="Q33" s="335"/>
      <c r="R33" s="335"/>
      <c r="S33" s="335"/>
      <c r="T33" s="335"/>
      <c r="U33" s="335"/>
    </row>
    <row r="34" spans="2:21" s="15" customFormat="1" ht="24.95" customHeight="1" x14ac:dyDescent="0.25">
      <c r="B34" s="368" t="s">
        <v>53</v>
      </c>
      <c r="C34" s="368"/>
      <c r="D34" s="368"/>
      <c r="E34" s="368"/>
      <c r="F34" s="368"/>
      <c r="G34" s="368"/>
      <c r="H34" s="368"/>
      <c r="I34" s="368"/>
      <c r="J34" s="368"/>
      <c r="K34" s="368"/>
      <c r="L34" s="368"/>
      <c r="M34" s="368"/>
      <c r="N34" s="368"/>
      <c r="O34" s="368"/>
      <c r="P34" s="368"/>
      <c r="Q34" s="368"/>
      <c r="R34" s="368"/>
      <c r="S34" s="368"/>
      <c r="T34" s="368"/>
      <c r="U34" s="368"/>
    </row>
    <row r="35" spans="2:21" ht="60" customHeight="1" x14ac:dyDescent="0.2">
      <c r="B35" s="335"/>
      <c r="C35" s="335"/>
      <c r="D35" s="335"/>
      <c r="E35" s="335"/>
      <c r="F35" s="335"/>
      <c r="G35" s="335"/>
      <c r="H35" s="335"/>
      <c r="I35" s="335"/>
      <c r="J35" s="335"/>
      <c r="K35" s="335"/>
      <c r="L35" s="335"/>
      <c r="M35" s="335"/>
      <c r="N35" s="335"/>
      <c r="O35" s="335"/>
      <c r="P35" s="335"/>
      <c r="Q35" s="335"/>
      <c r="R35" s="335"/>
      <c r="S35" s="335"/>
      <c r="T35" s="335"/>
      <c r="U35" s="335"/>
    </row>
    <row r="36" spans="2:21" ht="60" customHeight="1" x14ac:dyDescent="0.2">
      <c r="B36" s="335"/>
      <c r="C36" s="335"/>
      <c r="D36" s="335"/>
      <c r="E36" s="335"/>
      <c r="F36" s="335"/>
      <c r="G36" s="335"/>
      <c r="H36" s="335"/>
      <c r="I36" s="335"/>
      <c r="J36" s="335"/>
      <c r="K36" s="335"/>
      <c r="L36" s="335"/>
      <c r="M36" s="335"/>
      <c r="N36" s="335"/>
      <c r="O36" s="335"/>
      <c r="P36" s="335"/>
      <c r="Q36" s="335"/>
      <c r="R36" s="335"/>
      <c r="S36" s="335"/>
      <c r="T36" s="335"/>
      <c r="U36" s="335"/>
    </row>
    <row r="37" spans="2:21" ht="60" customHeight="1" x14ac:dyDescent="0.2">
      <c r="B37" s="335"/>
      <c r="C37" s="335"/>
      <c r="D37" s="335"/>
      <c r="E37" s="335"/>
      <c r="F37" s="335"/>
      <c r="G37" s="335"/>
      <c r="H37" s="335"/>
      <c r="I37" s="335"/>
      <c r="J37" s="335"/>
      <c r="K37" s="335"/>
      <c r="L37" s="335"/>
      <c r="M37" s="335"/>
      <c r="N37" s="335"/>
      <c r="O37" s="335"/>
      <c r="P37" s="335"/>
      <c r="Q37" s="335"/>
      <c r="R37" s="335"/>
      <c r="S37" s="335"/>
      <c r="T37" s="335"/>
      <c r="U37" s="335"/>
    </row>
    <row r="40" spans="2:21" x14ac:dyDescent="0.2">
      <c r="B40" s="346" t="s">
        <v>42</v>
      </c>
      <c r="C40" s="346"/>
      <c r="D40" s="346"/>
      <c r="E40" s="346"/>
      <c r="F40" s="346"/>
      <c r="G40" s="346"/>
      <c r="H40" s="346"/>
      <c r="I40" s="346"/>
      <c r="J40" s="346"/>
      <c r="K40" s="346"/>
      <c r="L40" s="346"/>
      <c r="M40" s="346"/>
      <c r="N40" s="346"/>
      <c r="O40" s="346"/>
      <c r="P40" s="346"/>
      <c r="Q40" s="346"/>
      <c r="R40" s="346"/>
      <c r="S40" s="346"/>
      <c r="T40" s="346"/>
      <c r="U40" s="346"/>
    </row>
    <row r="41" spans="2:21" ht="19.5" x14ac:dyDescent="0.2">
      <c r="B41" s="376" t="s">
        <v>50</v>
      </c>
      <c r="C41" s="377"/>
      <c r="D41" s="377"/>
      <c r="E41" s="377"/>
      <c r="F41" s="377"/>
      <c r="G41" s="377"/>
      <c r="H41" s="377"/>
      <c r="I41" s="377"/>
      <c r="J41" s="377"/>
      <c r="K41" s="377"/>
      <c r="L41" s="377"/>
      <c r="M41" s="377"/>
      <c r="N41" s="377"/>
      <c r="O41" s="377"/>
      <c r="P41" s="377"/>
      <c r="Q41" s="377"/>
      <c r="R41" s="377"/>
      <c r="S41" s="377"/>
      <c r="T41" s="377"/>
      <c r="U41" s="377"/>
    </row>
    <row r="42" spans="2:21" ht="62.25" customHeight="1" x14ac:dyDescent="0.2">
      <c r="B42" s="335"/>
      <c r="C42" s="335"/>
      <c r="D42" s="335"/>
      <c r="E42" s="335"/>
      <c r="F42" s="335"/>
      <c r="G42" s="335"/>
      <c r="H42" s="335"/>
      <c r="I42" s="335"/>
      <c r="J42" s="335"/>
      <c r="K42" s="335"/>
      <c r="L42" s="335"/>
      <c r="M42" s="335"/>
      <c r="N42" s="335"/>
      <c r="O42" s="335"/>
      <c r="P42" s="335"/>
      <c r="Q42" s="335"/>
      <c r="R42" s="335"/>
      <c r="S42" s="335"/>
      <c r="T42" s="335"/>
      <c r="U42" s="335"/>
    </row>
    <row r="43" spans="2:21" ht="64.5" customHeight="1" x14ac:dyDescent="0.2">
      <c r="B43" s="335"/>
      <c r="C43" s="335"/>
      <c r="D43" s="335"/>
      <c r="E43" s="335"/>
      <c r="F43" s="335"/>
      <c r="G43" s="335"/>
      <c r="H43" s="335"/>
      <c r="I43" s="335"/>
      <c r="J43" s="335"/>
      <c r="K43" s="335"/>
      <c r="L43" s="335"/>
      <c r="M43" s="335"/>
      <c r="N43" s="335"/>
      <c r="O43" s="335"/>
      <c r="P43" s="335"/>
      <c r="Q43" s="335"/>
      <c r="R43" s="335"/>
      <c r="S43" s="335"/>
      <c r="T43" s="335"/>
      <c r="U43" s="335"/>
    </row>
    <row r="44" spans="2:21" ht="19.5" x14ac:dyDescent="0.2">
      <c r="B44" s="368" t="s">
        <v>53</v>
      </c>
      <c r="C44" s="368"/>
      <c r="D44" s="368"/>
      <c r="E44" s="368"/>
      <c r="F44" s="368"/>
      <c r="G44" s="368"/>
      <c r="H44" s="368"/>
      <c r="I44" s="368"/>
      <c r="J44" s="368"/>
      <c r="K44" s="368"/>
      <c r="L44" s="368"/>
      <c r="M44" s="368"/>
      <c r="N44" s="368"/>
      <c r="O44" s="368"/>
      <c r="P44" s="368"/>
      <c r="Q44" s="368"/>
      <c r="R44" s="368"/>
      <c r="S44" s="368"/>
      <c r="T44" s="368"/>
      <c r="U44" s="368"/>
    </row>
    <row r="45" spans="2:21" ht="54.75" customHeight="1" x14ac:dyDescent="0.2">
      <c r="B45" s="335"/>
      <c r="C45" s="335"/>
      <c r="D45" s="335"/>
      <c r="E45" s="335"/>
      <c r="F45" s="335"/>
      <c r="G45" s="335"/>
      <c r="H45" s="335"/>
      <c r="I45" s="335"/>
      <c r="J45" s="335"/>
      <c r="K45" s="335"/>
      <c r="L45" s="335"/>
      <c r="M45" s="335"/>
      <c r="N45" s="335"/>
      <c r="O45" s="335"/>
      <c r="P45" s="335"/>
      <c r="Q45" s="335"/>
      <c r="R45" s="335"/>
      <c r="S45" s="335"/>
      <c r="T45" s="335"/>
      <c r="U45" s="335"/>
    </row>
    <row r="46" spans="2:21" ht="61.5" customHeight="1" x14ac:dyDescent="0.2">
      <c r="B46" s="335"/>
      <c r="C46" s="335"/>
      <c r="D46" s="335"/>
      <c r="E46" s="335"/>
      <c r="F46" s="335"/>
      <c r="G46" s="335"/>
      <c r="H46" s="335"/>
      <c r="I46" s="335"/>
      <c r="J46" s="335"/>
      <c r="K46" s="335"/>
      <c r="L46" s="335"/>
      <c r="M46" s="335"/>
      <c r="N46" s="335"/>
      <c r="O46" s="335"/>
      <c r="P46" s="335"/>
      <c r="Q46" s="335"/>
      <c r="R46" s="335"/>
      <c r="S46" s="335"/>
      <c r="T46" s="335"/>
      <c r="U46" s="335"/>
    </row>
    <row r="47" spans="2:21" ht="64.5" customHeight="1" x14ac:dyDescent="0.2">
      <c r="B47" s="335"/>
      <c r="C47" s="335"/>
      <c r="D47" s="335"/>
      <c r="E47" s="335"/>
      <c r="F47" s="335"/>
      <c r="G47" s="335"/>
      <c r="H47" s="335"/>
      <c r="I47" s="335"/>
      <c r="J47" s="335"/>
      <c r="K47" s="335"/>
      <c r="L47" s="335"/>
      <c r="M47" s="335"/>
      <c r="N47" s="335"/>
      <c r="O47" s="335"/>
      <c r="P47" s="335"/>
      <c r="Q47" s="335"/>
      <c r="R47" s="335"/>
      <c r="S47" s="335"/>
      <c r="T47" s="335"/>
      <c r="U47" s="335"/>
    </row>
    <row r="65495" spans="2:22" x14ac:dyDescent="0.2">
      <c r="B65495" s="11" t="s">
        <v>35</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36</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37</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18:U18"/>
    <mergeCell ref="B19:U19"/>
    <mergeCell ref="B22:U22"/>
    <mergeCell ref="B23:U23"/>
    <mergeCell ref="B21:U21"/>
    <mergeCell ref="B25:U25"/>
    <mergeCell ref="B26:U26"/>
    <mergeCell ref="B27:U27"/>
    <mergeCell ref="B42:U42"/>
    <mergeCell ref="B28:U28"/>
    <mergeCell ref="B37:U37"/>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0866141732283472" right="0.51181102362204722" top="0.74803149606299213" bottom="0.74803149606299213" header="0.31496062992125984" footer="0.31496062992125984"/>
  <pageSetup scale="60" orientation="portrait" horizontalDpi="0" verticalDpi="0" r:id="rId3"/>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0"/>
  <sheetViews>
    <sheetView showGridLines="0" tabSelected="1" zoomScale="90" zoomScaleNormal="90" workbookViewId="0"/>
  </sheetViews>
  <sheetFormatPr baseColWidth="10" defaultColWidth="11.42578125" defaultRowHeight="14.25" x14ac:dyDescent="0.2"/>
  <cols>
    <col min="1" max="1" width="0.42578125" style="29" customWidth="1"/>
    <col min="2" max="2" width="1.42578125" style="29" customWidth="1"/>
    <col min="3" max="3" width="44.7109375" style="29" customWidth="1"/>
    <col min="4" max="4" width="11.7109375" style="72" customWidth="1"/>
    <col min="5" max="6" width="33.7109375" style="58" customWidth="1"/>
    <col min="7" max="7" width="11.7109375" style="72" customWidth="1"/>
    <col min="8" max="9" width="33.7109375" style="58" customWidth="1"/>
    <col min="10" max="10" width="11.7109375" style="72" customWidth="1"/>
    <col min="11" max="12" width="33.7109375" style="58" customWidth="1"/>
    <col min="13" max="13" width="11.7109375" style="72" customWidth="1"/>
    <col min="14" max="15" width="33.7109375" style="58" customWidth="1"/>
    <col min="16" max="16" width="3.140625" style="29" customWidth="1"/>
    <col min="17" max="17" width="2.42578125" style="29" customWidth="1"/>
    <col min="18" max="18" width="7.42578125" style="29" hidden="1" customWidth="1"/>
    <col min="19" max="20" width="7.140625" style="29" hidden="1" customWidth="1"/>
    <col min="21" max="21" width="7" style="29" hidden="1" customWidth="1"/>
    <col min="22" max="22" width="11.42578125" style="29"/>
    <col min="23" max="23" width="13" style="29" customWidth="1"/>
    <col min="24" max="24" width="15.85546875" style="29" customWidth="1"/>
    <col min="25" max="25" width="13" style="29" customWidth="1"/>
    <col min="26" max="27" width="11.42578125" style="29" customWidth="1"/>
    <col min="28" max="16384" width="11.42578125" style="29"/>
  </cols>
  <sheetData>
    <row r="1" spans="1:21" ht="33" customHeight="1" x14ac:dyDescent="0.2">
      <c r="B1" s="427" t="s">
        <v>83</v>
      </c>
      <c r="C1" s="427"/>
      <c r="D1" s="427"/>
      <c r="E1" s="427"/>
      <c r="F1" s="427"/>
      <c r="G1" s="427"/>
      <c r="H1" s="427"/>
      <c r="I1" s="427"/>
      <c r="J1" s="428"/>
      <c r="K1" s="428"/>
      <c r="L1" s="28"/>
      <c r="M1" s="28"/>
      <c r="N1" s="28"/>
      <c r="O1" s="28"/>
    </row>
    <row r="2" spans="1:21" ht="15.75" x14ac:dyDescent="0.2">
      <c r="B2" s="429" t="s">
        <v>40</v>
      </c>
      <c r="C2" s="429"/>
      <c r="D2" s="441" t="s">
        <v>84</v>
      </c>
      <c r="E2" s="441"/>
      <c r="F2" s="441"/>
      <c r="G2" s="442" t="s">
        <v>330</v>
      </c>
      <c r="H2" s="442"/>
      <c r="I2" s="442"/>
      <c r="J2" s="450" t="s">
        <v>42</v>
      </c>
      <c r="K2" s="450"/>
      <c r="L2" s="450"/>
      <c r="M2" s="443" t="s">
        <v>42</v>
      </c>
      <c r="N2" s="443"/>
      <c r="O2" s="443"/>
      <c r="Q2" s="29">
        <v>1</v>
      </c>
    </row>
    <row r="3" spans="1:21" ht="15" customHeight="1" x14ac:dyDescent="0.2">
      <c r="B3" s="429"/>
      <c r="C3" s="429"/>
      <c r="D3" s="438" t="s">
        <v>85</v>
      </c>
      <c r="E3" s="437" t="s">
        <v>558</v>
      </c>
      <c r="F3" s="437" t="s">
        <v>87</v>
      </c>
      <c r="G3" s="451" t="s">
        <v>85</v>
      </c>
      <c r="H3" s="389" t="s">
        <v>558</v>
      </c>
      <c r="I3" s="389" t="s">
        <v>87</v>
      </c>
      <c r="J3" s="444" t="s">
        <v>85</v>
      </c>
      <c r="K3" s="387" t="s">
        <v>86</v>
      </c>
      <c r="L3" s="391" t="s">
        <v>87</v>
      </c>
      <c r="M3" s="444" t="s">
        <v>85</v>
      </c>
      <c r="N3" s="387" t="s">
        <v>86</v>
      </c>
      <c r="O3" s="391" t="s">
        <v>87</v>
      </c>
      <c r="Q3" s="29">
        <v>2</v>
      </c>
    </row>
    <row r="4" spans="1:21" ht="15.75" customHeight="1" x14ac:dyDescent="0.2">
      <c r="B4" s="429"/>
      <c r="C4" s="429"/>
      <c r="D4" s="439"/>
      <c r="E4" s="391"/>
      <c r="F4" s="391"/>
      <c r="G4" s="452"/>
      <c r="H4" s="390"/>
      <c r="I4" s="390"/>
      <c r="J4" s="445"/>
      <c r="K4" s="388"/>
      <c r="L4" s="392"/>
      <c r="M4" s="445"/>
      <c r="N4" s="388"/>
      <c r="O4" s="392"/>
      <c r="Q4" s="29">
        <v>3</v>
      </c>
    </row>
    <row r="5" spans="1:21" ht="15.75" x14ac:dyDescent="0.2">
      <c r="B5" s="429"/>
      <c r="C5" s="429"/>
      <c r="D5" s="30"/>
      <c r="E5" s="31"/>
      <c r="F5" s="31"/>
      <c r="G5" s="32"/>
      <c r="H5" s="33"/>
      <c r="I5" s="33"/>
      <c r="J5" s="32"/>
      <c r="K5" s="34"/>
      <c r="L5" s="33"/>
      <c r="M5" s="32"/>
      <c r="N5" s="34"/>
      <c r="O5" s="33"/>
      <c r="Q5" s="29">
        <v>4</v>
      </c>
    </row>
    <row r="6" spans="1:21" ht="18.75" x14ac:dyDescent="0.2">
      <c r="A6" s="378"/>
      <c r="B6" s="434"/>
      <c r="C6" s="35" t="s">
        <v>43</v>
      </c>
      <c r="D6" s="36"/>
      <c r="E6" s="36"/>
      <c r="F6" s="36"/>
      <c r="G6" s="36"/>
      <c r="H6" s="36"/>
      <c r="I6" s="36"/>
      <c r="J6" s="36"/>
      <c r="K6" s="36"/>
      <c r="L6" s="37"/>
      <c r="M6" s="36"/>
      <c r="N6" s="36"/>
      <c r="O6" s="37"/>
    </row>
    <row r="7" spans="1:21" ht="39.950000000000003" customHeight="1" x14ac:dyDescent="0.2">
      <c r="A7" s="378"/>
      <c r="B7" s="435"/>
      <c r="C7" s="38" t="s">
        <v>88</v>
      </c>
      <c r="D7" s="73">
        <v>3</v>
      </c>
      <c r="E7" s="111" t="s">
        <v>89</v>
      </c>
      <c r="F7" s="111" t="s">
        <v>628</v>
      </c>
      <c r="G7" s="129">
        <v>3</v>
      </c>
      <c r="H7" s="112" t="s">
        <v>89</v>
      </c>
      <c r="I7" s="112" t="s">
        <v>581</v>
      </c>
      <c r="J7" s="132"/>
      <c r="K7" s="113"/>
      <c r="L7" s="114"/>
      <c r="M7" s="134"/>
      <c r="N7" s="115"/>
      <c r="O7" s="116"/>
      <c r="Q7" s="39"/>
      <c r="R7" s="29">
        <f>COUNTIF(D7:D10,"1")</f>
        <v>1</v>
      </c>
      <c r="S7" s="29">
        <f>COUNTIF(G7:G10,"1")</f>
        <v>0</v>
      </c>
      <c r="T7" s="29">
        <f>COUNTIF(J7:J10,"1")</f>
        <v>0</v>
      </c>
      <c r="U7" s="29">
        <f>COUNTIF(M7:M10,"1")</f>
        <v>0</v>
      </c>
    </row>
    <row r="8" spans="1:21" ht="39.950000000000003" customHeight="1" x14ac:dyDescent="0.2">
      <c r="A8" s="378"/>
      <c r="B8" s="435"/>
      <c r="C8" s="40" t="s">
        <v>90</v>
      </c>
      <c r="D8" s="73">
        <v>3</v>
      </c>
      <c r="E8" s="111" t="s">
        <v>91</v>
      </c>
      <c r="F8" s="111" t="s">
        <v>92</v>
      </c>
      <c r="G8" s="129">
        <v>4</v>
      </c>
      <c r="H8" s="117" t="s">
        <v>582</v>
      </c>
      <c r="I8" s="112" t="s">
        <v>583</v>
      </c>
      <c r="J8" s="132"/>
      <c r="K8" s="118"/>
      <c r="L8" s="114"/>
      <c r="M8" s="134"/>
      <c r="N8" s="119"/>
      <c r="O8" s="116"/>
      <c r="R8" s="29">
        <f>COUNTIF(D7:D10,"2")</f>
        <v>0</v>
      </c>
      <c r="S8" s="29">
        <f>COUNTIF(G7:G10,"2")</f>
        <v>1</v>
      </c>
      <c r="T8" s="29">
        <f>COUNTIF(J7:J10,"2")</f>
        <v>0</v>
      </c>
      <c r="U8" s="29">
        <f>COUNTIF(M7:M10,"2")</f>
        <v>0</v>
      </c>
    </row>
    <row r="9" spans="1:21" ht="39.950000000000003" customHeight="1" x14ac:dyDescent="0.2">
      <c r="A9" s="378"/>
      <c r="B9" s="435"/>
      <c r="C9" s="41" t="s">
        <v>93</v>
      </c>
      <c r="D9" s="73">
        <v>3</v>
      </c>
      <c r="E9" s="111" t="s">
        <v>94</v>
      </c>
      <c r="F9" s="111" t="s">
        <v>95</v>
      </c>
      <c r="G9" s="129">
        <v>3</v>
      </c>
      <c r="H9" s="117" t="s">
        <v>584</v>
      </c>
      <c r="I9" s="112" t="s">
        <v>95</v>
      </c>
      <c r="J9" s="132"/>
      <c r="K9" s="118"/>
      <c r="L9" s="114"/>
      <c r="M9" s="134"/>
      <c r="N9" s="119"/>
      <c r="O9" s="116"/>
      <c r="R9" s="29">
        <f>COUNTIF(D7:D10,"3")</f>
        <v>3</v>
      </c>
      <c r="S9" s="29">
        <f>COUNTIF(G7:G10,"3")</f>
        <v>2</v>
      </c>
      <c r="T9" s="29">
        <f>COUNTIF(J7:J10,"3")</f>
        <v>0</v>
      </c>
      <c r="U9" s="29">
        <f>COUNTIF(M7:M10,"3")</f>
        <v>0</v>
      </c>
    </row>
    <row r="10" spans="1:21" ht="39.950000000000003" customHeight="1" x14ac:dyDescent="0.2">
      <c r="A10" s="378"/>
      <c r="B10" s="436"/>
      <c r="C10" s="41" t="s">
        <v>96</v>
      </c>
      <c r="D10" s="73">
        <v>1</v>
      </c>
      <c r="E10" s="111" t="s">
        <v>97</v>
      </c>
      <c r="F10" s="111" t="s">
        <v>98</v>
      </c>
      <c r="G10" s="129">
        <v>2</v>
      </c>
      <c r="H10" s="117" t="s">
        <v>585</v>
      </c>
      <c r="I10" s="112" t="s">
        <v>98</v>
      </c>
      <c r="J10" s="132"/>
      <c r="K10" s="118"/>
      <c r="L10" s="114"/>
      <c r="M10" s="134"/>
      <c r="N10" s="119"/>
      <c r="O10" s="116"/>
      <c r="R10" s="29">
        <f>COUNTIF(D7:D10,"4")</f>
        <v>0</v>
      </c>
      <c r="S10" s="29">
        <f>COUNTIF(G7:G10,"4")</f>
        <v>1</v>
      </c>
      <c r="T10" s="29">
        <f>COUNTIF(J7:J10,"4")</f>
        <v>0</v>
      </c>
      <c r="U10" s="29">
        <f>COUNTIF(M7:M10,"4")</f>
        <v>0</v>
      </c>
    </row>
    <row r="11" spans="1:21" ht="6" customHeight="1" x14ac:dyDescent="0.25">
      <c r="B11" s="401"/>
      <c r="C11" s="402"/>
      <c r="D11" s="402"/>
      <c r="E11" s="402"/>
      <c r="F11" s="402"/>
      <c r="G11" s="402"/>
      <c r="H11" s="402"/>
      <c r="I11" s="402"/>
      <c r="J11" s="402"/>
      <c r="K11" s="403"/>
      <c r="L11" s="143"/>
      <c r="M11" s="135"/>
      <c r="N11" s="143"/>
      <c r="O11" s="143"/>
      <c r="Q11" s="29">
        <f>COUNTIF(D7:D10,"1")</f>
        <v>1</v>
      </c>
      <c r="R11" s="29">
        <f>COUNTIF(D7:D10,"1")</f>
        <v>1</v>
      </c>
      <c r="S11" s="29">
        <f>COUNTIF(D7:D10,"3")</f>
        <v>3</v>
      </c>
    </row>
    <row r="12" spans="1:21" ht="18.75" x14ac:dyDescent="0.2">
      <c r="A12" s="378"/>
      <c r="B12" s="396"/>
      <c r="C12" s="42" t="s">
        <v>44</v>
      </c>
      <c r="D12" s="43"/>
      <c r="E12" s="43"/>
      <c r="F12" s="43"/>
      <c r="G12" s="43"/>
      <c r="H12" s="43"/>
      <c r="I12" s="43"/>
      <c r="J12" s="43"/>
      <c r="K12" s="44"/>
      <c r="L12" s="45"/>
      <c r="M12" s="43"/>
      <c r="N12" s="44"/>
      <c r="O12" s="45"/>
    </row>
    <row r="13" spans="1:21" ht="39.950000000000003" customHeight="1" x14ac:dyDescent="0.2">
      <c r="A13" s="378"/>
      <c r="B13" s="397"/>
      <c r="C13" s="46" t="s">
        <v>99</v>
      </c>
      <c r="D13" s="74">
        <v>3</v>
      </c>
      <c r="E13" s="111" t="s">
        <v>100</v>
      </c>
      <c r="F13" s="111" t="s">
        <v>101</v>
      </c>
      <c r="G13" s="130">
        <v>4</v>
      </c>
      <c r="H13" s="112" t="s">
        <v>586</v>
      </c>
      <c r="I13" s="112" t="s">
        <v>95</v>
      </c>
      <c r="J13" s="133"/>
      <c r="K13" s="120"/>
      <c r="L13" s="121"/>
      <c r="M13" s="136"/>
      <c r="N13" s="122"/>
      <c r="O13" s="123"/>
      <c r="R13" s="29">
        <f>COUNTIF(D13:D17,"1")</f>
        <v>0</v>
      </c>
      <c r="S13" s="29">
        <f>COUNTIF(G13:G17,"1")</f>
        <v>0</v>
      </c>
      <c r="T13" s="29">
        <f>COUNTIF(J13:J17,"1")</f>
        <v>0</v>
      </c>
      <c r="U13" s="29">
        <f>COUNTIF(M13:M17,"1")</f>
        <v>0</v>
      </c>
    </row>
    <row r="14" spans="1:21" ht="39.950000000000003" customHeight="1" x14ac:dyDescent="0.2">
      <c r="A14" s="378"/>
      <c r="B14" s="397"/>
      <c r="C14" s="40" t="s">
        <v>102</v>
      </c>
      <c r="D14" s="74">
        <v>3</v>
      </c>
      <c r="E14" s="124" t="s">
        <v>103</v>
      </c>
      <c r="F14" s="111" t="s">
        <v>104</v>
      </c>
      <c r="G14" s="130">
        <v>3</v>
      </c>
      <c r="H14" s="117" t="s">
        <v>103</v>
      </c>
      <c r="I14" s="112" t="s">
        <v>104</v>
      </c>
      <c r="J14" s="133"/>
      <c r="K14" s="121"/>
      <c r="L14" s="121"/>
      <c r="M14" s="136"/>
      <c r="N14" s="123"/>
      <c r="O14" s="123"/>
      <c r="R14" s="29">
        <f>COUNTIF(D13:D17,"2")</f>
        <v>1</v>
      </c>
      <c r="S14" s="29">
        <f>COUNTIF(G13:G17,"2")</f>
        <v>0</v>
      </c>
      <c r="T14" s="29">
        <f>COUNTIF(J13:J17,"2")</f>
        <v>0</v>
      </c>
      <c r="U14" s="29">
        <f>COUNTIF(M13:M17,"2")</f>
        <v>0</v>
      </c>
    </row>
    <row r="15" spans="1:21" ht="39.950000000000003" customHeight="1" x14ac:dyDescent="0.2">
      <c r="A15" s="378"/>
      <c r="B15" s="397"/>
      <c r="C15" s="40" t="s">
        <v>105</v>
      </c>
      <c r="D15" s="74">
        <v>3</v>
      </c>
      <c r="E15" s="124" t="s">
        <v>106</v>
      </c>
      <c r="F15" s="111" t="s">
        <v>107</v>
      </c>
      <c r="G15" s="130">
        <v>4</v>
      </c>
      <c r="H15" s="117" t="s">
        <v>587</v>
      </c>
      <c r="I15" s="112" t="s">
        <v>588</v>
      </c>
      <c r="J15" s="133"/>
      <c r="K15" s="121"/>
      <c r="L15" s="121"/>
      <c r="M15" s="136"/>
      <c r="N15" s="123"/>
      <c r="O15" s="123"/>
      <c r="R15" s="29">
        <f>COUNTIF(D13:D17,"3")</f>
        <v>4</v>
      </c>
      <c r="S15" s="29">
        <f>COUNTIF(G13:G17,"3")</f>
        <v>2</v>
      </c>
      <c r="T15" s="29">
        <f>COUNTIF(J13:J17,"3")</f>
        <v>0</v>
      </c>
      <c r="U15" s="29">
        <f>COUNTIF(M13:M17,"3")</f>
        <v>0</v>
      </c>
    </row>
    <row r="16" spans="1:21" ht="39.950000000000003" customHeight="1" x14ac:dyDescent="0.2">
      <c r="A16" s="378"/>
      <c r="B16" s="397"/>
      <c r="C16" s="41" t="s">
        <v>108</v>
      </c>
      <c r="D16" s="74">
        <v>2</v>
      </c>
      <c r="E16" s="124" t="s">
        <v>109</v>
      </c>
      <c r="F16" s="111" t="s">
        <v>110</v>
      </c>
      <c r="G16" s="130">
        <v>3</v>
      </c>
      <c r="H16" s="117" t="s">
        <v>589</v>
      </c>
      <c r="I16" s="112" t="s">
        <v>590</v>
      </c>
      <c r="J16" s="133"/>
      <c r="K16" s="121"/>
      <c r="L16" s="121"/>
      <c r="M16" s="136"/>
      <c r="N16" s="123"/>
      <c r="O16" s="123"/>
      <c r="R16" s="29">
        <f>COUNTIF(D13:D17,"4")</f>
        <v>0</v>
      </c>
      <c r="S16" s="29">
        <f>COUNTIF(G13:G17,"4")</f>
        <v>3</v>
      </c>
      <c r="T16" s="29">
        <f>COUNTIF(J13:J17,"4")</f>
        <v>0</v>
      </c>
      <c r="U16" s="29">
        <f>COUNTIF(M13:M17,"4")</f>
        <v>0</v>
      </c>
    </row>
    <row r="17" spans="1:21" ht="39.950000000000003" customHeight="1" x14ac:dyDescent="0.2">
      <c r="A17" s="378"/>
      <c r="B17" s="398"/>
      <c r="C17" s="40" t="s">
        <v>111</v>
      </c>
      <c r="D17" s="74">
        <v>3</v>
      </c>
      <c r="E17" s="124" t="s">
        <v>112</v>
      </c>
      <c r="F17" s="111" t="s">
        <v>113</v>
      </c>
      <c r="G17" s="130">
        <v>4</v>
      </c>
      <c r="H17" s="117" t="s">
        <v>591</v>
      </c>
      <c r="I17" s="112" t="s">
        <v>592</v>
      </c>
      <c r="J17" s="133"/>
      <c r="K17" s="121"/>
      <c r="L17" s="121"/>
      <c r="M17" s="136"/>
      <c r="N17" s="123"/>
      <c r="O17" s="123"/>
    </row>
    <row r="18" spans="1:21" ht="7.5" customHeight="1" x14ac:dyDescent="0.25">
      <c r="B18" s="393"/>
      <c r="C18" s="394"/>
      <c r="D18" s="394"/>
      <c r="E18" s="394"/>
      <c r="F18" s="394"/>
      <c r="G18" s="394"/>
      <c r="H18" s="394"/>
      <c r="I18" s="394"/>
      <c r="J18" s="394"/>
      <c r="K18" s="395"/>
      <c r="L18" s="143"/>
      <c r="M18" s="135"/>
      <c r="N18" s="143"/>
      <c r="O18" s="143"/>
    </row>
    <row r="19" spans="1:21" ht="18.75" x14ac:dyDescent="0.2">
      <c r="A19" s="378"/>
      <c r="B19" s="396"/>
      <c r="C19" s="42" t="s">
        <v>45</v>
      </c>
      <c r="D19" s="43"/>
      <c r="E19" s="43"/>
      <c r="F19" s="43"/>
      <c r="G19" s="43"/>
      <c r="H19" s="43"/>
      <c r="I19" s="43"/>
      <c r="J19" s="43"/>
      <c r="K19" s="44"/>
      <c r="L19" s="45"/>
      <c r="M19" s="43"/>
      <c r="N19" s="44"/>
      <c r="O19" s="45"/>
    </row>
    <row r="20" spans="1:21" ht="39.950000000000003" customHeight="1" x14ac:dyDescent="0.2">
      <c r="A20" s="378"/>
      <c r="B20" s="399"/>
      <c r="C20" s="47" t="s">
        <v>114</v>
      </c>
      <c r="D20" s="74">
        <v>2</v>
      </c>
      <c r="E20" s="111" t="s">
        <v>115</v>
      </c>
      <c r="F20" s="111" t="s">
        <v>116</v>
      </c>
      <c r="G20" s="130">
        <v>2</v>
      </c>
      <c r="H20" s="112" t="s">
        <v>593</v>
      </c>
      <c r="I20" s="112" t="s">
        <v>594</v>
      </c>
      <c r="J20" s="133"/>
      <c r="K20" s="125"/>
      <c r="L20" s="126"/>
      <c r="M20" s="136"/>
      <c r="N20" s="127"/>
      <c r="O20" s="128"/>
      <c r="R20" s="29">
        <f>COUNTIF(D20:D27,"1")</f>
        <v>0</v>
      </c>
      <c r="S20" s="29">
        <f>COUNTIF(G20:G27,"1")</f>
        <v>0</v>
      </c>
      <c r="T20" s="29">
        <f>COUNTIF(J20:J27,"1")</f>
        <v>0</v>
      </c>
      <c r="U20" s="29">
        <f>COUNTIF(M20:M27,"1")</f>
        <v>0</v>
      </c>
    </row>
    <row r="21" spans="1:21" ht="39.950000000000003" customHeight="1" x14ac:dyDescent="0.2">
      <c r="A21" s="378"/>
      <c r="B21" s="399"/>
      <c r="C21" s="48" t="s">
        <v>117</v>
      </c>
      <c r="D21" s="74">
        <v>2</v>
      </c>
      <c r="E21" s="124" t="s">
        <v>118</v>
      </c>
      <c r="F21" s="111" t="s">
        <v>119</v>
      </c>
      <c r="G21" s="130">
        <v>3</v>
      </c>
      <c r="H21" s="117" t="s">
        <v>595</v>
      </c>
      <c r="I21" s="112" t="s">
        <v>596</v>
      </c>
      <c r="J21" s="133"/>
      <c r="K21" s="126"/>
      <c r="L21" s="126"/>
      <c r="M21" s="136"/>
      <c r="N21" s="128"/>
      <c r="O21" s="128"/>
      <c r="R21" s="29">
        <f>COUNTIF(D20:D27,"2")</f>
        <v>7</v>
      </c>
      <c r="S21" s="29">
        <f>COUNTIF(G20:G27,"2")</f>
        <v>5</v>
      </c>
      <c r="T21" s="29">
        <f>COUNTIF(J20:J27,"2")</f>
        <v>0</v>
      </c>
      <c r="U21" s="29">
        <f>COUNTIF(M20:M27,"2")</f>
        <v>0</v>
      </c>
    </row>
    <row r="22" spans="1:21" ht="39.950000000000003" customHeight="1" x14ac:dyDescent="0.2">
      <c r="A22" s="378"/>
      <c r="B22" s="399"/>
      <c r="C22" s="48" t="s">
        <v>120</v>
      </c>
      <c r="D22" s="74">
        <v>2</v>
      </c>
      <c r="E22" s="124" t="s">
        <v>339</v>
      </c>
      <c r="F22" s="111" t="s">
        <v>121</v>
      </c>
      <c r="G22" s="130">
        <v>3</v>
      </c>
      <c r="H22" s="117" t="s">
        <v>597</v>
      </c>
      <c r="I22" s="112" t="s">
        <v>121</v>
      </c>
      <c r="J22" s="133"/>
      <c r="K22" s="126"/>
      <c r="L22" s="126"/>
      <c r="M22" s="136"/>
      <c r="N22" s="128"/>
      <c r="O22" s="128"/>
      <c r="R22" s="29">
        <f>COUNTIF(D20:D27,"3")</f>
        <v>1</v>
      </c>
      <c r="S22" s="29">
        <f>COUNTIF(G20:G27,"3")</f>
        <v>3</v>
      </c>
      <c r="T22" s="29">
        <f>COUNTIF(J20:J27,"3")</f>
        <v>0</v>
      </c>
      <c r="U22" s="29">
        <f>COUNTIF(M20:M27,"3")</f>
        <v>0</v>
      </c>
    </row>
    <row r="23" spans="1:21" ht="39.950000000000003" customHeight="1" x14ac:dyDescent="0.2">
      <c r="A23" s="378"/>
      <c r="B23" s="399"/>
      <c r="C23" s="48" t="s">
        <v>122</v>
      </c>
      <c r="D23" s="74">
        <v>2</v>
      </c>
      <c r="E23" s="124" t="s">
        <v>123</v>
      </c>
      <c r="F23" s="111" t="s">
        <v>124</v>
      </c>
      <c r="G23" s="130">
        <v>2</v>
      </c>
      <c r="H23" s="117" t="s">
        <v>123</v>
      </c>
      <c r="I23" s="112" t="s">
        <v>124</v>
      </c>
      <c r="J23" s="133"/>
      <c r="K23" s="126"/>
      <c r="L23" s="126"/>
      <c r="M23" s="136"/>
      <c r="N23" s="128"/>
      <c r="O23" s="128"/>
      <c r="R23" s="29">
        <f>COUNTIF(D20:D27,"4")</f>
        <v>0</v>
      </c>
      <c r="S23" s="29">
        <f>COUNTIF(G20:G27,"4")</f>
        <v>0</v>
      </c>
      <c r="T23" s="29">
        <f>COUNTIF(J20:J27,"4")</f>
        <v>0</v>
      </c>
      <c r="U23" s="29">
        <f>COUNTIF(M20:M27,"4")</f>
        <v>0</v>
      </c>
    </row>
    <row r="24" spans="1:21" ht="39.950000000000003" customHeight="1" x14ac:dyDescent="0.2">
      <c r="A24" s="378"/>
      <c r="B24" s="399"/>
      <c r="C24" s="48" t="s">
        <v>125</v>
      </c>
      <c r="D24" s="74">
        <v>2</v>
      </c>
      <c r="E24" s="124" t="s">
        <v>126</v>
      </c>
      <c r="F24" s="111" t="s">
        <v>127</v>
      </c>
      <c r="G24" s="130">
        <v>2</v>
      </c>
      <c r="H24" s="117" t="s">
        <v>598</v>
      </c>
      <c r="I24" s="112" t="s">
        <v>127</v>
      </c>
      <c r="J24" s="133"/>
      <c r="K24" s="126"/>
      <c r="L24" s="126"/>
      <c r="M24" s="136"/>
      <c r="N24" s="128"/>
      <c r="O24" s="128"/>
    </row>
    <row r="25" spans="1:21" ht="39.950000000000003" customHeight="1" x14ac:dyDescent="0.2">
      <c r="A25" s="378"/>
      <c r="B25" s="399"/>
      <c r="C25" s="48" t="s">
        <v>128</v>
      </c>
      <c r="D25" s="74">
        <v>3</v>
      </c>
      <c r="E25" s="124" t="s">
        <v>129</v>
      </c>
      <c r="F25" s="111" t="s">
        <v>130</v>
      </c>
      <c r="G25" s="130">
        <v>3</v>
      </c>
      <c r="H25" s="117" t="s">
        <v>599</v>
      </c>
      <c r="I25" s="112" t="s">
        <v>600</v>
      </c>
      <c r="J25" s="133"/>
      <c r="K25" s="126"/>
      <c r="L25" s="126"/>
      <c r="M25" s="136"/>
      <c r="N25" s="128"/>
      <c r="O25" s="128"/>
    </row>
    <row r="26" spans="1:21" ht="39.950000000000003" customHeight="1" x14ac:dyDescent="0.2">
      <c r="A26" s="378"/>
      <c r="B26" s="399"/>
      <c r="C26" s="48" t="s">
        <v>131</v>
      </c>
      <c r="D26" s="74">
        <v>2</v>
      </c>
      <c r="E26" s="124" t="s">
        <v>132</v>
      </c>
      <c r="F26" s="111" t="s">
        <v>133</v>
      </c>
      <c r="G26" s="130">
        <v>2</v>
      </c>
      <c r="H26" s="117" t="s">
        <v>601</v>
      </c>
      <c r="I26" s="112" t="s">
        <v>133</v>
      </c>
      <c r="J26" s="133"/>
      <c r="K26" s="126"/>
      <c r="L26" s="126"/>
      <c r="M26" s="136"/>
      <c r="N26" s="128"/>
      <c r="O26" s="128"/>
    </row>
    <row r="27" spans="1:21" ht="39.950000000000003" customHeight="1" x14ac:dyDescent="0.2">
      <c r="A27" s="378"/>
      <c r="B27" s="400"/>
      <c r="C27" s="48" t="s">
        <v>134</v>
      </c>
      <c r="D27" s="74">
        <v>2</v>
      </c>
      <c r="E27" s="124" t="s">
        <v>338</v>
      </c>
      <c r="F27" s="111" t="s">
        <v>135</v>
      </c>
      <c r="G27" s="130">
        <v>2</v>
      </c>
      <c r="H27" s="117" t="s">
        <v>602</v>
      </c>
      <c r="I27" s="112" t="s">
        <v>135</v>
      </c>
      <c r="J27" s="133"/>
      <c r="K27" s="126"/>
      <c r="L27" s="126"/>
      <c r="M27" s="136"/>
      <c r="N27" s="128"/>
      <c r="O27" s="128"/>
    </row>
    <row r="28" spans="1:21" ht="7.5" customHeight="1" x14ac:dyDescent="0.25">
      <c r="B28" s="401"/>
      <c r="C28" s="402"/>
      <c r="D28" s="402"/>
      <c r="E28" s="402"/>
      <c r="F28" s="402"/>
      <c r="G28" s="402"/>
      <c r="H28" s="402"/>
      <c r="I28" s="402"/>
      <c r="J28" s="402"/>
      <c r="K28" s="403"/>
      <c r="L28" s="143"/>
      <c r="M28" s="135"/>
      <c r="N28" s="143"/>
      <c r="O28" s="143"/>
    </row>
    <row r="29" spans="1:21" ht="18.75" x14ac:dyDescent="0.2">
      <c r="A29" s="378"/>
      <c r="B29" s="396"/>
      <c r="C29" s="42" t="s">
        <v>46</v>
      </c>
      <c r="D29" s="43"/>
      <c r="E29" s="43"/>
      <c r="F29" s="43"/>
      <c r="G29" s="43"/>
      <c r="H29" s="43"/>
      <c r="I29" s="43"/>
      <c r="J29" s="43"/>
      <c r="K29" s="44"/>
      <c r="L29" s="45"/>
      <c r="M29" s="43"/>
      <c r="N29" s="44"/>
      <c r="O29" s="45"/>
    </row>
    <row r="30" spans="1:21" ht="39.950000000000003" customHeight="1" x14ac:dyDescent="0.2">
      <c r="A30" s="378"/>
      <c r="B30" s="397"/>
      <c r="C30" s="46" t="s">
        <v>136</v>
      </c>
      <c r="D30" s="74">
        <v>3</v>
      </c>
      <c r="E30" s="111" t="s">
        <v>557</v>
      </c>
      <c r="F30" s="111" t="s">
        <v>137</v>
      </c>
      <c r="G30" s="130">
        <v>4</v>
      </c>
      <c r="H30" s="112" t="s">
        <v>603</v>
      </c>
      <c r="I30" s="112" t="s">
        <v>604</v>
      </c>
      <c r="J30" s="133"/>
      <c r="K30" s="125"/>
      <c r="L30" s="126"/>
      <c r="M30" s="136"/>
      <c r="N30" s="127"/>
      <c r="O30" s="128"/>
      <c r="R30" s="29">
        <f>COUNTIF(D30:D33,"1")</f>
        <v>0</v>
      </c>
      <c r="S30" s="29">
        <f>COUNTIF(G30:G33,"1")</f>
        <v>0</v>
      </c>
      <c r="T30" s="29">
        <f>COUNTIF(J30:J33,"1")</f>
        <v>0</v>
      </c>
      <c r="U30" s="29">
        <f>COUNTIF(M30:M33,"1")</f>
        <v>0</v>
      </c>
    </row>
    <row r="31" spans="1:21" ht="39.950000000000003" customHeight="1" x14ac:dyDescent="0.2">
      <c r="A31" s="378"/>
      <c r="B31" s="397"/>
      <c r="C31" s="40" t="s">
        <v>138</v>
      </c>
      <c r="D31" s="74">
        <v>3</v>
      </c>
      <c r="E31" s="124" t="s">
        <v>139</v>
      </c>
      <c r="F31" s="111" t="s">
        <v>140</v>
      </c>
      <c r="G31" s="130">
        <v>3</v>
      </c>
      <c r="H31" s="117" t="s">
        <v>139</v>
      </c>
      <c r="I31" s="112" t="s">
        <v>95</v>
      </c>
      <c r="J31" s="133"/>
      <c r="K31" s="126"/>
      <c r="L31" s="126"/>
      <c r="M31" s="136"/>
      <c r="N31" s="128"/>
      <c r="O31" s="128"/>
      <c r="R31" s="29">
        <f>COUNTIF(D30:D33,"2")</f>
        <v>0</v>
      </c>
      <c r="S31" s="29">
        <f>COUNTIF(G30:G33,"2")</f>
        <v>0</v>
      </c>
      <c r="T31" s="29">
        <f>COUNTIF(J30:J33,"2")</f>
        <v>0</v>
      </c>
      <c r="U31" s="29">
        <f>COUNTIF(M30:M33,"2")</f>
        <v>0</v>
      </c>
    </row>
    <row r="32" spans="1:21" ht="39.950000000000003" customHeight="1" x14ac:dyDescent="0.2">
      <c r="A32" s="378"/>
      <c r="B32" s="397"/>
      <c r="C32" s="40" t="s">
        <v>141</v>
      </c>
      <c r="D32" s="74">
        <v>3</v>
      </c>
      <c r="E32" s="124" t="s">
        <v>142</v>
      </c>
      <c r="F32" s="111" t="s">
        <v>143</v>
      </c>
      <c r="G32" s="130">
        <v>3</v>
      </c>
      <c r="H32" s="117" t="s">
        <v>605</v>
      </c>
      <c r="I32" s="112" t="s">
        <v>143</v>
      </c>
      <c r="J32" s="133"/>
      <c r="K32" s="126"/>
      <c r="L32" s="126"/>
      <c r="M32" s="136"/>
      <c r="N32" s="128"/>
      <c r="O32" s="128"/>
      <c r="R32" s="29">
        <f>COUNTIF(D30:D33,"3")</f>
        <v>4</v>
      </c>
      <c r="S32" s="29">
        <f>COUNTIF(G30:G33,"3")</f>
        <v>3</v>
      </c>
      <c r="T32" s="29">
        <f>COUNTIF(J30:J33,"31")</f>
        <v>0</v>
      </c>
      <c r="U32" s="29">
        <f>COUNTIF(M30:M33,"3")</f>
        <v>0</v>
      </c>
    </row>
    <row r="33" spans="1:21" ht="39.950000000000003" customHeight="1" x14ac:dyDescent="0.2">
      <c r="A33" s="378"/>
      <c r="B33" s="398"/>
      <c r="C33" s="40" t="s">
        <v>144</v>
      </c>
      <c r="D33" s="74">
        <v>3</v>
      </c>
      <c r="E33" s="124" t="s">
        <v>145</v>
      </c>
      <c r="F33" s="111" t="s">
        <v>140</v>
      </c>
      <c r="G33" s="130">
        <v>3</v>
      </c>
      <c r="H33" s="117" t="s">
        <v>606</v>
      </c>
      <c r="I33" s="112" t="s">
        <v>140</v>
      </c>
      <c r="J33" s="133"/>
      <c r="K33" s="126"/>
      <c r="L33" s="126"/>
      <c r="M33" s="136"/>
      <c r="N33" s="128"/>
      <c r="O33" s="128"/>
      <c r="R33" s="29">
        <f>COUNTIF(D30:D33,"4")</f>
        <v>0</v>
      </c>
      <c r="S33" s="29">
        <f>COUNTIF(G30:G33,"4")</f>
        <v>1</v>
      </c>
      <c r="T33" s="29">
        <f>COUNTIF(J30:J33,"4")</f>
        <v>0</v>
      </c>
      <c r="U33" s="29">
        <f>COUNTIF(M30:M33,"4")</f>
        <v>0</v>
      </c>
    </row>
    <row r="34" spans="1:21" ht="9" customHeight="1" x14ac:dyDescent="0.25">
      <c r="B34" s="393"/>
      <c r="C34" s="394"/>
      <c r="D34" s="394"/>
      <c r="E34" s="394"/>
      <c r="F34" s="394"/>
      <c r="G34" s="394"/>
      <c r="H34" s="394"/>
      <c r="I34" s="394"/>
      <c r="J34" s="394"/>
      <c r="K34" s="395"/>
      <c r="L34" s="143"/>
      <c r="M34" s="135"/>
      <c r="N34" s="143"/>
      <c r="O34" s="143"/>
    </row>
    <row r="35" spans="1:21" ht="18.75" x14ac:dyDescent="0.2">
      <c r="A35" s="378"/>
      <c r="B35" s="396"/>
      <c r="C35" s="49" t="s">
        <v>47</v>
      </c>
      <c r="D35" s="404"/>
      <c r="E35" s="404"/>
      <c r="F35" s="404"/>
      <c r="G35" s="404"/>
      <c r="H35" s="404"/>
      <c r="I35" s="404"/>
      <c r="J35" s="404"/>
      <c r="K35" s="404"/>
      <c r="L35" s="144"/>
      <c r="M35" s="98"/>
      <c r="N35" s="98"/>
      <c r="O35" s="144"/>
    </row>
    <row r="36" spans="1:21" ht="39.950000000000003" customHeight="1" x14ac:dyDescent="0.2">
      <c r="A36" s="378"/>
      <c r="B36" s="397"/>
      <c r="C36" s="46" t="s">
        <v>146</v>
      </c>
      <c r="D36" s="74">
        <v>3</v>
      </c>
      <c r="E36" s="111" t="s">
        <v>147</v>
      </c>
      <c r="F36" s="111" t="s">
        <v>148</v>
      </c>
      <c r="G36" s="130">
        <v>3</v>
      </c>
      <c r="H36" s="112" t="s">
        <v>147</v>
      </c>
      <c r="I36" s="112" t="s">
        <v>607</v>
      </c>
      <c r="J36" s="133"/>
      <c r="K36" s="125"/>
      <c r="L36" s="126"/>
      <c r="M36" s="136"/>
      <c r="N36" s="127"/>
      <c r="O36" s="128"/>
      <c r="R36" s="29">
        <f>COUNTIF(D36:D44,"1")</f>
        <v>3</v>
      </c>
      <c r="S36" s="29">
        <f>COUNTIF(G36:G44,"1")</f>
        <v>2</v>
      </c>
      <c r="T36" s="29">
        <f>COUNTIF(J36:J44,"1")</f>
        <v>0</v>
      </c>
      <c r="U36" s="29">
        <f>COUNTIF(M36:M44,"1")</f>
        <v>0</v>
      </c>
    </row>
    <row r="37" spans="1:21" ht="39.950000000000003" customHeight="1" x14ac:dyDescent="0.2">
      <c r="A37" s="378"/>
      <c r="B37" s="397"/>
      <c r="C37" s="40" t="s">
        <v>149</v>
      </c>
      <c r="D37" s="74">
        <v>1</v>
      </c>
      <c r="E37" s="124" t="s">
        <v>150</v>
      </c>
      <c r="F37" s="111" t="s">
        <v>151</v>
      </c>
      <c r="G37" s="130">
        <v>1</v>
      </c>
      <c r="H37" s="117" t="s">
        <v>150</v>
      </c>
      <c r="I37" s="112" t="s">
        <v>151</v>
      </c>
      <c r="J37" s="133"/>
      <c r="K37" s="126"/>
      <c r="L37" s="126"/>
      <c r="M37" s="136"/>
      <c r="N37" s="128"/>
      <c r="O37" s="128"/>
      <c r="R37" s="29">
        <f>COUNTIF(D36:D44,"2")</f>
        <v>3</v>
      </c>
      <c r="S37" s="29">
        <f>COUNTIF(G36:G44,"2")</f>
        <v>4</v>
      </c>
      <c r="T37" s="29">
        <f>COUNTIF(J36:J44,"2")</f>
        <v>0</v>
      </c>
      <c r="U37" s="29">
        <f>COUNTIF(M36:M44,"2")</f>
        <v>0</v>
      </c>
    </row>
    <row r="38" spans="1:21" ht="39.950000000000003" customHeight="1" x14ac:dyDescent="0.2">
      <c r="A38" s="378"/>
      <c r="B38" s="397"/>
      <c r="C38" s="40" t="s">
        <v>152</v>
      </c>
      <c r="D38" s="74">
        <v>2</v>
      </c>
      <c r="E38" s="124" t="s">
        <v>153</v>
      </c>
      <c r="F38" s="111" t="s">
        <v>154</v>
      </c>
      <c r="G38" s="130">
        <v>2</v>
      </c>
      <c r="H38" s="117" t="s">
        <v>608</v>
      </c>
      <c r="I38" s="112" t="s">
        <v>154</v>
      </c>
      <c r="J38" s="133"/>
      <c r="K38" s="126"/>
      <c r="L38" s="126"/>
      <c r="M38" s="136"/>
      <c r="N38" s="128"/>
      <c r="O38" s="128"/>
      <c r="R38" s="29">
        <f>COUNTIF(D36:D44,"3")</f>
        <v>3</v>
      </c>
      <c r="S38" s="29">
        <f>COUNTIF(G36:G44,"3")</f>
        <v>3</v>
      </c>
      <c r="T38" s="29">
        <f>COUNTIF(J36:J44,"3")</f>
        <v>0</v>
      </c>
      <c r="U38" s="29">
        <f>COUNTIF(M36:M44,"3")</f>
        <v>0</v>
      </c>
    </row>
    <row r="39" spans="1:21" ht="39.950000000000003" customHeight="1" x14ac:dyDescent="0.2">
      <c r="A39" s="378"/>
      <c r="B39" s="397"/>
      <c r="C39" s="40" t="s">
        <v>155</v>
      </c>
      <c r="D39" s="74">
        <v>2</v>
      </c>
      <c r="E39" s="124" t="s">
        <v>156</v>
      </c>
      <c r="F39" s="111" t="s">
        <v>157</v>
      </c>
      <c r="G39" s="130">
        <v>2</v>
      </c>
      <c r="H39" s="117" t="s">
        <v>609</v>
      </c>
      <c r="I39" s="112" t="s">
        <v>157</v>
      </c>
      <c r="J39" s="133"/>
      <c r="K39" s="126"/>
      <c r="L39" s="126"/>
      <c r="M39" s="136"/>
      <c r="N39" s="128"/>
      <c r="O39" s="128"/>
      <c r="R39" s="29">
        <f>COUNTIF(D36:D44,"4")</f>
        <v>0</v>
      </c>
      <c r="S39" s="29">
        <f>COUNTIF(G36:G44,"4")</f>
        <v>0</v>
      </c>
      <c r="T39" s="29">
        <f>COUNTIF(J36:J44,"4")</f>
        <v>0</v>
      </c>
      <c r="U39" s="29">
        <f>COUNTIF(M36:M44,"4")</f>
        <v>0</v>
      </c>
    </row>
    <row r="40" spans="1:21" ht="39.950000000000003" customHeight="1" x14ac:dyDescent="0.2">
      <c r="A40" s="378"/>
      <c r="B40" s="397"/>
      <c r="C40" s="40" t="s">
        <v>158</v>
      </c>
      <c r="D40" s="74">
        <v>3</v>
      </c>
      <c r="E40" s="124" t="s">
        <v>159</v>
      </c>
      <c r="F40" s="111" t="s">
        <v>160</v>
      </c>
      <c r="G40" s="130">
        <v>3</v>
      </c>
      <c r="H40" s="117" t="s">
        <v>159</v>
      </c>
      <c r="I40" s="112" t="s">
        <v>159</v>
      </c>
      <c r="J40" s="133"/>
      <c r="K40" s="126"/>
      <c r="L40" s="126"/>
      <c r="M40" s="136"/>
      <c r="N40" s="128"/>
      <c r="O40" s="128"/>
    </row>
    <row r="41" spans="1:21" ht="39.950000000000003" customHeight="1" x14ac:dyDescent="0.2">
      <c r="A41" s="378"/>
      <c r="B41" s="397"/>
      <c r="C41" s="40" t="s">
        <v>161</v>
      </c>
      <c r="D41" s="74">
        <v>2</v>
      </c>
      <c r="E41" s="124" t="s">
        <v>162</v>
      </c>
      <c r="F41" s="111" t="s">
        <v>163</v>
      </c>
      <c r="G41" s="130">
        <v>2</v>
      </c>
      <c r="H41" s="117" t="s">
        <v>162</v>
      </c>
      <c r="I41" s="112" t="s">
        <v>163</v>
      </c>
      <c r="J41" s="133"/>
      <c r="K41" s="126"/>
      <c r="L41" s="126"/>
      <c r="M41" s="136"/>
      <c r="N41" s="128"/>
      <c r="O41" s="128"/>
    </row>
    <row r="42" spans="1:21" ht="39.950000000000003" customHeight="1" x14ac:dyDescent="0.2">
      <c r="A42" s="378"/>
      <c r="B42" s="397"/>
      <c r="C42" s="40" t="s">
        <v>164</v>
      </c>
      <c r="D42" s="74">
        <v>3</v>
      </c>
      <c r="E42" s="124" t="s">
        <v>165</v>
      </c>
      <c r="F42" s="111" t="s">
        <v>166</v>
      </c>
      <c r="G42" s="130">
        <v>3</v>
      </c>
      <c r="H42" s="117" t="s">
        <v>610</v>
      </c>
      <c r="I42" s="112" t="s">
        <v>166</v>
      </c>
      <c r="J42" s="133"/>
      <c r="K42" s="126"/>
      <c r="L42" s="126"/>
      <c r="M42" s="136"/>
      <c r="N42" s="128"/>
      <c r="O42" s="128"/>
    </row>
    <row r="43" spans="1:21" ht="39.950000000000003" customHeight="1" x14ac:dyDescent="0.2">
      <c r="A43" s="378"/>
      <c r="B43" s="397"/>
      <c r="C43" s="40" t="s">
        <v>167</v>
      </c>
      <c r="D43" s="74">
        <v>1</v>
      </c>
      <c r="E43" s="124" t="s">
        <v>168</v>
      </c>
      <c r="F43" s="111" t="s">
        <v>169</v>
      </c>
      <c r="G43" s="130">
        <v>2</v>
      </c>
      <c r="H43" s="117" t="s">
        <v>611</v>
      </c>
      <c r="I43" s="112" t="s">
        <v>169</v>
      </c>
      <c r="J43" s="133"/>
      <c r="K43" s="126"/>
      <c r="L43" s="126"/>
      <c r="M43" s="136"/>
      <c r="N43" s="128"/>
      <c r="O43" s="128"/>
    </row>
    <row r="44" spans="1:21" ht="39.950000000000003" customHeight="1" x14ac:dyDescent="0.2">
      <c r="A44" s="378"/>
      <c r="B44" s="398"/>
      <c r="C44" s="40" t="s">
        <v>170</v>
      </c>
      <c r="D44" s="74">
        <v>1</v>
      </c>
      <c r="E44" s="124" t="s">
        <v>168</v>
      </c>
      <c r="F44" s="111" t="s">
        <v>169</v>
      </c>
      <c r="G44" s="130">
        <v>1</v>
      </c>
      <c r="H44" s="117" t="s">
        <v>612</v>
      </c>
      <c r="I44" s="112" t="s">
        <v>613</v>
      </c>
      <c r="J44" s="133"/>
      <c r="K44" s="126"/>
      <c r="L44" s="126"/>
      <c r="M44" s="136"/>
      <c r="N44" s="128"/>
      <c r="O44" s="128"/>
    </row>
    <row r="45" spans="1:21" ht="6.75" customHeight="1" x14ac:dyDescent="0.25">
      <c r="B45" s="393"/>
      <c r="C45" s="394"/>
      <c r="D45" s="394"/>
      <c r="E45" s="394"/>
      <c r="F45" s="394"/>
      <c r="G45" s="394"/>
      <c r="H45" s="394"/>
      <c r="I45" s="394"/>
      <c r="J45" s="394"/>
      <c r="K45" s="395"/>
      <c r="L45" s="143"/>
      <c r="M45" s="135"/>
      <c r="N45" s="143"/>
      <c r="O45" s="143"/>
    </row>
    <row r="46" spans="1:21" ht="18.75" x14ac:dyDescent="0.2">
      <c r="A46" s="378"/>
      <c r="B46" s="396"/>
      <c r="C46" s="42" t="s">
        <v>48</v>
      </c>
      <c r="D46" s="43"/>
      <c r="E46" s="43"/>
      <c r="F46" s="43"/>
      <c r="G46" s="43"/>
      <c r="H46" s="43"/>
      <c r="I46" s="43"/>
      <c r="J46" s="43"/>
      <c r="K46" s="44"/>
      <c r="L46" s="45"/>
      <c r="M46" s="43"/>
      <c r="N46" s="44"/>
      <c r="O46" s="45"/>
    </row>
    <row r="47" spans="1:21" ht="39.950000000000003" customHeight="1" x14ac:dyDescent="0.2">
      <c r="A47" s="378"/>
      <c r="B47" s="397"/>
      <c r="C47" s="46" t="s">
        <v>171</v>
      </c>
      <c r="D47" s="74">
        <v>2</v>
      </c>
      <c r="E47" s="77" t="s">
        <v>172</v>
      </c>
      <c r="F47" s="77" t="s">
        <v>173</v>
      </c>
      <c r="G47" s="75">
        <v>2</v>
      </c>
      <c r="H47" s="79" t="s">
        <v>614</v>
      </c>
      <c r="I47" s="79" t="s">
        <v>173</v>
      </c>
      <c r="J47" s="76"/>
      <c r="K47" s="81"/>
      <c r="L47" s="82"/>
      <c r="M47" s="103"/>
      <c r="N47" s="101"/>
      <c r="O47" s="102"/>
      <c r="R47" s="29">
        <f>COUNTIF(D47:D50,"1")</f>
        <v>1</v>
      </c>
      <c r="S47" s="29">
        <f>COUNTIF(G47:G50,"1")</f>
        <v>1</v>
      </c>
      <c r="T47" s="29">
        <f>COUNTIF(J47:J50,"1")</f>
        <v>0</v>
      </c>
      <c r="U47" s="29">
        <f>COUNTIF(M47:M50,"1")</f>
        <v>0</v>
      </c>
    </row>
    <row r="48" spans="1:21" ht="39.950000000000003" customHeight="1" x14ac:dyDescent="0.2">
      <c r="A48" s="378"/>
      <c r="B48" s="397"/>
      <c r="C48" s="40" t="s">
        <v>174</v>
      </c>
      <c r="D48" s="74">
        <v>3</v>
      </c>
      <c r="E48" s="78" t="s">
        <v>175</v>
      </c>
      <c r="F48" s="77" t="s">
        <v>173</v>
      </c>
      <c r="G48" s="75">
        <v>3</v>
      </c>
      <c r="H48" s="80" t="s">
        <v>175</v>
      </c>
      <c r="I48" s="79" t="s">
        <v>173</v>
      </c>
      <c r="J48" s="76"/>
      <c r="K48" s="82"/>
      <c r="L48" s="82"/>
      <c r="M48" s="103"/>
      <c r="N48" s="102"/>
      <c r="O48" s="102"/>
      <c r="R48" s="29">
        <f>COUNTIF(D47:D50,"2")</f>
        <v>1</v>
      </c>
      <c r="S48" s="29">
        <f>COUNTIF(G47:G50,"2")</f>
        <v>1</v>
      </c>
      <c r="T48" s="29">
        <f>COUNTIF(J47:J50,"2")</f>
        <v>0</v>
      </c>
      <c r="U48" s="29">
        <f>COUNTIF(M47:M50,"2")</f>
        <v>0</v>
      </c>
    </row>
    <row r="49" spans="1:21" ht="39.950000000000003" customHeight="1" x14ac:dyDescent="0.2">
      <c r="A49" s="378"/>
      <c r="B49" s="397"/>
      <c r="C49" s="40" t="s">
        <v>176</v>
      </c>
      <c r="D49" s="74">
        <v>3</v>
      </c>
      <c r="E49" s="78" t="s">
        <v>177</v>
      </c>
      <c r="F49" s="77" t="s">
        <v>173</v>
      </c>
      <c r="G49" s="75">
        <v>3</v>
      </c>
      <c r="H49" s="80" t="s">
        <v>177</v>
      </c>
      <c r="I49" s="79" t="s">
        <v>173</v>
      </c>
      <c r="J49" s="76"/>
      <c r="K49" s="82"/>
      <c r="L49" s="82"/>
      <c r="M49" s="103"/>
      <c r="N49" s="102"/>
      <c r="O49" s="102"/>
      <c r="R49" s="29">
        <f>COUNTIF(D47:D50,"3")</f>
        <v>2</v>
      </c>
      <c r="S49" s="29">
        <f>COUNTIF(G47:G50,"3")</f>
        <v>2</v>
      </c>
      <c r="T49" s="29">
        <f>COUNTIF(J47:J50,"3")</f>
        <v>0</v>
      </c>
      <c r="U49" s="29">
        <f>COUNTIF(M47:M50,"3")</f>
        <v>0</v>
      </c>
    </row>
    <row r="50" spans="1:21" ht="39.950000000000003" customHeight="1" x14ac:dyDescent="0.2">
      <c r="A50" s="378"/>
      <c r="B50" s="398"/>
      <c r="C50" s="40" t="s">
        <v>178</v>
      </c>
      <c r="D50" s="74">
        <v>1</v>
      </c>
      <c r="E50" s="78" t="s">
        <v>179</v>
      </c>
      <c r="F50" s="77"/>
      <c r="G50" s="75">
        <v>1</v>
      </c>
      <c r="H50" s="80" t="s">
        <v>179</v>
      </c>
      <c r="I50" s="79"/>
      <c r="J50" s="76"/>
      <c r="K50" s="82"/>
      <c r="L50" s="82"/>
      <c r="M50" s="103"/>
      <c r="N50" s="102"/>
      <c r="O50" s="102"/>
      <c r="R50" s="29">
        <f>COUNTIF(D47:D50,"4")</f>
        <v>0</v>
      </c>
      <c r="S50" s="29">
        <f>COUNTIF(G47:G50,"4")</f>
        <v>0</v>
      </c>
      <c r="T50" s="29">
        <f>COUNTIF(J47:J50,"4")</f>
        <v>0</v>
      </c>
      <c r="U50" s="29">
        <f>COUNTIF(M47:M50,"4")</f>
        <v>0</v>
      </c>
    </row>
    <row r="51" spans="1:21" ht="8.25" customHeight="1" x14ac:dyDescent="0.25">
      <c r="B51" s="393"/>
      <c r="C51" s="394"/>
      <c r="D51" s="394"/>
      <c r="E51" s="394"/>
      <c r="F51" s="394"/>
      <c r="G51" s="394"/>
      <c r="H51" s="394"/>
      <c r="I51" s="394"/>
      <c r="J51" s="394"/>
      <c r="K51" s="395"/>
      <c r="L51" s="143"/>
      <c r="M51" s="135"/>
      <c r="N51" s="143"/>
      <c r="O51" s="143"/>
    </row>
    <row r="52" spans="1:21" ht="24" customHeight="1" x14ac:dyDescent="0.2">
      <c r="B52" s="418" t="s">
        <v>180</v>
      </c>
      <c r="C52" s="419"/>
      <c r="D52" s="405">
        <v>2019</v>
      </c>
      <c r="E52" s="406"/>
      <c r="F52" s="407"/>
      <c r="G52" s="422">
        <v>2020</v>
      </c>
      <c r="H52" s="423"/>
      <c r="I52" s="424"/>
      <c r="J52" s="381">
        <v>2021</v>
      </c>
      <c r="K52" s="382"/>
      <c r="L52" s="383"/>
      <c r="M52" s="446">
        <v>2022</v>
      </c>
      <c r="N52" s="447"/>
      <c r="O52" s="448"/>
    </row>
    <row r="53" spans="1:21" ht="33" customHeight="1" x14ac:dyDescent="0.2">
      <c r="B53" s="420"/>
      <c r="C53" s="421"/>
      <c r="D53" s="50" t="s">
        <v>85</v>
      </c>
      <c r="E53" s="51" t="s">
        <v>86</v>
      </c>
      <c r="F53" s="51" t="s">
        <v>87</v>
      </c>
      <c r="G53" s="50" t="s">
        <v>85</v>
      </c>
      <c r="H53" s="51" t="s">
        <v>86</v>
      </c>
      <c r="I53" s="51" t="s">
        <v>87</v>
      </c>
      <c r="J53" s="50" t="s">
        <v>85</v>
      </c>
      <c r="K53" s="51" t="s">
        <v>86</v>
      </c>
      <c r="L53" s="52" t="s">
        <v>87</v>
      </c>
      <c r="M53" s="50"/>
      <c r="N53" s="51"/>
      <c r="O53" s="52"/>
    </row>
    <row r="54" spans="1:21" ht="18.75" x14ac:dyDescent="0.2">
      <c r="A54" s="378"/>
      <c r="B54" s="53"/>
      <c r="C54" s="440" t="s">
        <v>181</v>
      </c>
      <c r="D54" s="408"/>
      <c r="E54" s="408"/>
      <c r="F54" s="408"/>
      <c r="G54" s="408"/>
      <c r="H54" s="408"/>
      <c r="I54" s="408"/>
      <c r="J54" s="408"/>
      <c r="K54" s="408"/>
      <c r="L54" s="54"/>
      <c r="M54" s="59"/>
      <c r="N54" s="59"/>
      <c r="O54" s="54"/>
    </row>
    <row r="55" spans="1:21" ht="43.5" customHeight="1" x14ac:dyDescent="0.2">
      <c r="A55" s="378"/>
      <c r="B55" s="224"/>
      <c r="C55" s="225" t="s">
        <v>182</v>
      </c>
      <c r="D55" s="226">
        <v>1</v>
      </c>
      <c r="E55" s="227" t="s">
        <v>325</v>
      </c>
      <c r="F55" s="227" t="s">
        <v>327</v>
      </c>
      <c r="G55" s="228">
        <v>3</v>
      </c>
      <c r="H55" s="229" t="s">
        <v>450</v>
      </c>
      <c r="I55" s="229" t="s">
        <v>451</v>
      </c>
      <c r="J55" s="230"/>
      <c r="K55" s="231"/>
      <c r="L55" s="126"/>
      <c r="M55" s="136"/>
      <c r="N55" s="127"/>
      <c r="O55" s="128"/>
      <c r="R55" s="29">
        <f>COUNTIF(D55:D59,"1")</f>
        <v>1</v>
      </c>
      <c r="S55" s="29">
        <f>COUNTIF(G55:G59,"1")</f>
        <v>0</v>
      </c>
      <c r="T55" s="29">
        <f>COUNTIF(J55:J59,"1")</f>
        <v>0</v>
      </c>
      <c r="U55" s="29">
        <f>COUNTIF(M55:M59,"1")</f>
        <v>0</v>
      </c>
    </row>
    <row r="56" spans="1:21" ht="68.25" customHeight="1" x14ac:dyDescent="0.2">
      <c r="A56" s="378"/>
      <c r="B56" s="224"/>
      <c r="C56" s="232" t="s">
        <v>183</v>
      </c>
      <c r="D56" s="226">
        <v>2</v>
      </c>
      <c r="E56" s="233" t="s">
        <v>340</v>
      </c>
      <c r="F56" s="227" t="s">
        <v>341</v>
      </c>
      <c r="G56" s="228">
        <v>3</v>
      </c>
      <c r="H56" s="234" t="s">
        <v>452</v>
      </c>
      <c r="I56" s="229" t="s">
        <v>341</v>
      </c>
      <c r="J56" s="230"/>
      <c r="K56" s="235"/>
      <c r="L56" s="126"/>
      <c r="M56" s="136"/>
      <c r="N56" s="128"/>
      <c r="O56" s="128"/>
      <c r="R56" s="29">
        <f>COUNTIF(D55:D59,"2")</f>
        <v>2</v>
      </c>
      <c r="S56" s="29">
        <f>COUNTIF(G55:G59,"2")</f>
        <v>3</v>
      </c>
      <c r="T56" s="29">
        <f>COUNTIF(J55:J59,"2")</f>
        <v>0</v>
      </c>
      <c r="U56" s="29">
        <f>COUNTIF(M55:M59,"2")</f>
        <v>0</v>
      </c>
    </row>
    <row r="57" spans="1:21" ht="39" customHeight="1" x14ac:dyDescent="0.2">
      <c r="A57" s="378"/>
      <c r="B57" s="224"/>
      <c r="C57" s="232" t="s">
        <v>184</v>
      </c>
      <c r="D57" s="226">
        <v>2</v>
      </c>
      <c r="E57" s="233" t="s">
        <v>326</v>
      </c>
      <c r="F57" s="227" t="s">
        <v>342</v>
      </c>
      <c r="G57" s="228">
        <v>2</v>
      </c>
      <c r="H57" s="234" t="s">
        <v>570</v>
      </c>
      <c r="I57" s="229" t="s">
        <v>342</v>
      </c>
      <c r="J57" s="230"/>
      <c r="K57" s="235"/>
      <c r="L57" s="126"/>
      <c r="M57" s="136"/>
      <c r="N57" s="128"/>
      <c r="O57" s="128"/>
      <c r="R57" s="29">
        <f>COUNTIF(D55:D59,"3")</f>
        <v>2</v>
      </c>
      <c r="S57" s="29">
        <f>COUNTIF(G55:G59,"3")</f>
        <v>2</v>
      </c>
      <c r="T57" s="29">
        <f>COUNTIF(J55:J59,"3")</f>
        <v>0</v>
      </c>
      <c r="U57" s="29">
        <f>COUNTIF(M55:M59,"3")</f>
        <v>0</v>
      </c>
    </row>
    <row r="58" spans="1:21" ht="50.25" customHeight="1" x14ac:dyDescent="0.2">
      <c r="A58" s="378"/>
      <c r="B58" s="224"/>
      <c r="C58" s="232" t="s">
        <v>185</v>
      </c>
      <c r="D58" s="226">
        <v>3</v>
      </c>
      <c r="E58" s="233" t="s">
        <v>186</v>
      </c>
      <c r="F58" s="227" t="s">
        <v>187</v>
      </c>
      <c r="G58" s="228">
        <v>2</v>
      </c>
      <c r="H58" s="234" t="s">
        <v>454</v>
      </c>
      <c r="I58" s="229" t="s">
        <v>455</v>
      </c>
      <c r="J58" s="230"/>
      <c r="K58" s="235"/>
      <c r="L58" s="126"/>
      <c r="M58" s="136"/>
      <c r="N58" s="128"/>
      <c r="O58" s="128"/>
      <c r="R58" s="29">
        <f>COUNTIF(D55:D59,"4")</f>
        <v>0</v>
      </c>
      <c r="S58" s="29">
        <f>COUNTIF(G55:G59,"4")</f>
        <v>0</v>
      </c>
      <c r="T58" s="29">
        <f>COUNTIF(J55:J59,"4")</f>
        <v>0</v>
      </c>
      <c r="U58" s="29">
        <f>COUNTIF(M55:M59,"4")</f>
        <v>0</v>
      </c>
    </row>
    <row r="59" spans="1:21" ht="39.75" customHeight="1" x14ac:dyDescent="0.2">
      <c r="A59" s="378"/>
      <c r="B59" s="236"/>
      <c r="C59" s="232" t="s">
        <v>188</v>
      </c>
      <c r="D59" s="226">
        <v>3</v>
      </c>
      <c r="E59" s="233" t="s">
        <v>328</v>
      </c>
      <c r="F59" s="227" t="s">
        <v>457</v>
      </c>
      <c r="G59" s="228">
        <v>2</v>
      </c>
      <c r="H59" s="234" t="s">
        <v>578</v>
      </c>
      <c r="I59" s="229" t="s">
        <v>571</v>
      </c>
      <c r="J59" s="230"/>
      <c r="K59" s="235"/>
      <c r="L59" s="126"/>
      <c r="M59" s="136"/>
      <c r="N59" s="128"/>
      <c r="O59" s="128"/>
    </row>
    <row r="60" spans="1:21" ht="18.75" x14ac:dyDescent="0.2">
      <c r="A60" s="378"/>
      <c r="B60" s="237"/>
      <c r="C60" s="384" t="s">
        <v>189</v>
      </c>
      <c r="D60" s="385"/>
      <c r="E60" s="385"/>
      <c r="F60" s="385"/>
      <c r="G60" s="385"/>
      <c r="H60" s="385"/>
      <c r="I60" s="385"/>
      <c r="J60" s="385"/>
      <c r="K60" s="386"/>
      <c r="L60" s="59"/>
      <c r="M60" s="59"/>
      <c r="N60" s="59"/>
      <c r="O60" s="59"/>
    </row>
    <row r="61" spans="1:21" ht="49.5" customHeight="1" x14ac:dyDescent="0.2">
      <c r="A61" s="378"/>
      <c r="B61" s="238"/>
      <c r="C61" s="239" t="s">
        <v>190</v>
      </c>
      <c r="D61" s="226">
        <v>2</v>
      </c>
      <c r="E61" s="227" t="s">
        <v>329</v>
      </c>
      <c r="F61" s="227" t="s">
        <v>344</v>
      </c>
      <c r="G61" s="228">
        <v>2</v>
      </c>
      <c r="H61" s="229" t="s">
        <v>572</v>
      </c>
      <c r="I61" s="229" t="s">
        <v>458</v>
      </c>
      <c r="J61" s="230"/>
      <c r="K61" s="235"/>
      <c r="L61" s="126"/>
      <c r="M61" s="136"/>
      <c r="N61" s="128"/>
      <c r="O61" s="128"/>
      <c r="R61" s="29">
        <f>COUNTIF(D61:D64,"1")</f>
        <v>0</v>
      </c>
      <c r="S61" s="29">
        <f>COUNTIF(G61:G64,"1")</f>
        <v>0</v>
      </c>
      <c r="T61" s="29">
        <f>COUNTIF(J61:J64,"1")</f>
        <v>0</v>
      </c>
      <c r="U61" s="29">
        <f>COUNTIF(M61:M64,"1")</f>
        <v>0</v>
      </c>
    </row>
    <row r="62" spans="1:21" ht="55.5" customHeight="1" x14ac:dyDescent="0.2">
      <c r="A62" s="378"/>
      <c r="B62" s="224"/>
      <c r="C62" s="232" t="s">
        <v>191</v>
      </c>
      <c r="D62" s="226">
        <v>3</v>
      </c>
      <c r="E62" s="233" t="s">
        <v>343</v>
      </c>
      <c r="F62" s="227" t="s">
        <v>460</v>
      </c>
      <c r="G62" s="228">
        <v>2</v>
      </c>
      <c r="H62" s="234" t="s">
        <v>461</v>
      </c>
      <c r="I62" s="229" t="s">
        <v>573</v>
      </c>
      <c r="J62" s="230"/>
      <c r="K62" s="235"/>
      <c r="L62" s="126"/>
      <c r="M62" s="136"/>
      <c r="N62" s="128"/>
      <c r="O62" s="128"/>
      <c r="R62" s="29">
        <f>COUNTIF(D61:D64,"2")</f>
        <v>1</v>
      </c>
      <c r="S62" s="29">
        <f>COUNTIF(G61:G64,"2")</f>
        <v>4</v>
      </c>
      <c r="T62" s="29">
        <f>COUNTIF(J61:J64,"2")</f>
        <v>0</v>
      </c>
      <c r="U62" s="29">
        <f>COUNTIF(M61:M64,"2")</f>
        <v>0</v>
      </c>
    </row>
    <row r="63" spans="1:21" ht="47.25" customHeight="1" x14ac:dyDescent="0.2">
      <c r="A63" s="378"/>
      <c r="B63" s="224"/>
      <c r="C63" s="232" t="s">
        <v>192</v>
      </c>
      <c r="D63" s="226">
        <v>3</v>
      </c>
      <c r="E63" s="233" t="s">
        <v>462</v>
      </c>
      <c r="F63" s="227" t="s">
        <v>463</v>
      </c>
      <c r="G63" s="228">
        <v>2</v>
      </c>
      <c r="H63" s="234" t="s">
        <v>464</v>
      </c>
      <c r="I63" s="229" t="s">
        <v>574</v>
      </c>
      <c r="J63" s="230"/>
      <c r="K63" s="235"/>
      <c r="L63" s="126"/>
      <c r="M63" s="136"/>
      <c r="N63" s="128"/>
      <c r="O63" s="128"/>
      <c r="R63" s="29">
        <f>COUNTIF(D61:D64,"3")</f>
        <v>3</v>
      </c>
      <c r="S63" s="29">
        <f>COUNTIF(G61:G64,"3")</f>
        <v>0</v>
      </c>
      <c r="T63" s="29">
        <f>COUNTIF(J61:J64,"3")</f>
        <v>0</v>
      </c>
      <c r="U63" s="29">
        <f>COUNTIF(M61:M64,"3")</f>
        <v>0</v>
      </c>
    </row>
    <row r="64" spans="1:21" ht="72" customHeight="1" x14ac:dyDescent="0.2">
      <c r="A64" s="378"/>
      <c r="B64" s="236"/>
      <c r="C64" s="232" t="s">
        <v>193</v>
      </c>
      <c r="D64" s="226">
        <v>3</v>
      </c>
      <c r="E64" s="233" t="s">
        <v>465</v>
      </c>
      <c r="F64" s="227" t="s">
        <v>345</v>
      </c>
      <c r="G64" s="228">
        <v>2</v>
      </c>
      <c r="H64" s="234" t="s">
        <v>467</v>
      </c>
      <c r="I64" s="229" t="s">
        <v>466</v>
      </c>
      <c r="J64" s="230"/>
      <c r="K64" s="235"/>
      <c r="L64" s="126"/>
      <c r="M64" s="136"/>
      <c r="N64" s="128"/>
      <c r="O64" s="128"/>
      <c r="R64" s="29">
        <f>COUNTIF(D61:D64,"4")</f>
        <v>0</v>
      </c>
      <c r="S64" s="29">
        <f>COUNTIF(G61:G64,"4")</f>
        <v>0</v>
      </c>
      <c r="T64" s="29">
        <f>COUNTIF(J61:J64,"4")</f>
        <v>0</v>
      </c>
      <c r="U64" s="29">
        <f>COUNTIF(M61:M64,"4")</f>
        <v>0</v>
      </c>
    </row>
    <row r="65" spans="1:21" ht="18.75" x14ac:dyDescent="0.2">
      <c r="A65" s="378"/>
      <c r="B65" s="237"/>
      <c r="C65" s="384" t="s">
        <v>194</v>
      </c>
      <c r="D65" s="385"/>
      <c r="E65" s="385"/>
      <c r="F65" s="385"/>
      <c r="G65" s="385"/>
      <c r="H65" s="385"/>
      <c r="I65" s="385"/>
      <c r="J65" s="385"/>
      <c r="K65" s="386"/>
      <c r="L65" s="61"/>
      <c r="M65" s="61"/>
      <c r="N65" s="61"/>
      <c r="O65" s="61"/>
    </row>
    <row r="66" spans="1:21" ht="49.5" customHeight="1" x14ac:dyDescent="0.2">
      <c r="A66" s="378"/>
      <c r="B66" s="224"/>
      <c r="C66" s="225" t="s">
        <v>195</v>
      </c>
      <c r="D66" s="226">
        <v>3</v>
      </c>
      <c r="E66" s="233" t="s">
        <v>346</v>
      </c>
      <c r="F66" s="227" t="s">
        <v>347</v>
      </c>
      <c r="G66" s="228">
        <v>4</v>
      </c>
      <c r="H66" s="229" t="s">
        <v>468</v>
      </c>
      <c r="I66" s="229" t="s">
        <v>347</v>
      </c>
      <c r="J66" s="230"/>
      <c r="K66" s="235"/>
      <c r="L66" s="126"/>
      <c r="M66" s="136"/>
      <c r="N66" s="128"/>
      <c r="O66" s="128"/>
      <c r="R66" s="29">
        <f>COUNTIF(D66:D69,"1")</f>
        <v>0</v>
      </c>
      <c r="S66" s="29">
        <f>COUNTIF(G66:G69,"1")</f>
        <v>0</v>
      </c>
      <c r="T66" s="29">
        <f>COUNTIF(J66:J69,"1")</f>
        <v>0</v>
      </c>
      <c r="U66" s="29">
        <f>COUNTIF(M66:M69,"1")</f>
        <v>0</v>
      </c>
    </row>
    <row r="67" spans="1:21" ht="51.75" customHeight="1" x14ac:dyDescent="0.2">
      <c r="A67" s="378"/>
      <c r="B67" s="224"/>
      <c r="C67" s="232" t="s">
        <v>196</v>
      </c>
      <c r="D67" s="226">
        <v>2</v>
      </c>
      <c r="E67" s="233" t="s">
        <v>333</v>
      </c>
      <c r="F67" s="227" t="s">
        <v>348</v>
      </c>
      <c r="G67" s="228">
        <v>3</v>
      </c>
      <c r="H67" s="234" t="s">
        <v>469</v>
      </c>
      <c r="I67" s="229" t="s">
        <v>470</v>
      </c>
      <c r="J67" s="230"/>
      <c r="K67" s="235"/>
      <c r="L67" s="126"/>
      <c r="M67" s="136"/>
      <c r="N67" s="128"/>
      <c r="O67" s="128"/>
      <c r="R67" s="29">
        <f>COUNTIF(D66:D69,"2")</f>
        <v>1</v>
      </c>
      <c r="S67" s="29">
        <f>COUNTIF(G66:G69,"2")</f>
        <v>0</v>
      </c>
      <c r="T67" s="29">
        <f>COUNTIF(J66:J69,"2")</f>
        <v>0</v>
      </c>
      <c r="U67" s="29">
        <f>COUNTIF(M66:M69,"2")</f>
        <v>0</v>
      </c>
    </row>
    <row r="68" spans="1:21" ht="36.75" customHeight="1" x14ac:dyDescent="0.2">
      <c r="A68" s="378"/>
      <c r="B68" s="224"/>
      <c r="C68" s="232" t="s">
        <v>197</v>
      </c>
      <c r="D68" s="226">
        <v>3</v>
      </c>
      <c r="E68" s="233" t="s">
        <v>471</v>
      </c>
      <c r="F68" s="227" t="s">
        <v>349</v>
      </c>
      <c r="G68" s="228">
        <v>3</v>
      </c>
      <c r="H68" s="234" t="s">
        <v>472</v>
      </c>
      <c r="I68" s="229" t="s">
        <v>475</v>
      </c>
      <c r="J68" s="230"/>
      <c r="K68" s="235"/>
      <c r="L68" s="126"/>
      <c r="M68" s="136"/>
      <c r="N68" s="128"/>
      <c r="O68" s="128"/>
      <c r="R68" s="29">
        <f>COUNTIF(D66:D69,"3")</f>
        <v>2</v>
      </c>
      <c r="S68" s="29">
        <f>COUNTIF(G66:G69,"3")</f>
        <v>3</v>
      </c>
      <c r="T68" s="29">
        <f>COUNTIF(J66:J69,"3")</f>
        <v>0</v>
      </c>
      <c r="U68" s="29">
        <f>COUNTIF(M66:M69,"3")</f>
        <v>0</v>
      </c>
    </row>
    <row r="69" spans="1:21" ht="42" customHeight="1" x14ac:dyDescent="0.2">
      <c r="A69" s="378"/>
      <c r="B69" s="236"/>
      <c r="C69" s="232" t="s">
        <v>198</v>
      </c>
      <c r="D69" s="226">
        <v>4</v>
      </c>
      <c r="E69" s="233" t="s">
        <v>350</v>
      </c>
      <c r="F69" s="227" t="s">
        <v>351</v>
      </c>
      <c r="G69" s="228">
        <v>3</v>
      </c>
      <c r="H69" s="234" t="s">
        <v>473</v>
      </c>
      <c r="I69" s="229" t="s">
        <v>474</v>
      </c>
      <c r="J69" s="230"/>
      <c r="K69" s="235"/>
      <c r="L69" s="126"/>
      <c r="M69" s="136"/>
      <c r="N69" s="128"/>
      <c r="O69" s="128"/>
      <c r="R69" s="29">
        <f>COUNTIF(D66:D69,"4")</f>
        <v>1</v>
      </c>
      <c r="S69" s="29">
        <f>COUNTIF(G66:G69,"4")</f>
        <v>1</v>
      </c>
      <c r="T69" s="29">
        <f>COUNTIF(J66:J69,"4")</f>
        <v>0</v>
      </c>
      <c r="U69" s="29">
        <f>COUNTIF(M66:M69,"4")</f>
        <v>0</v>
      </c>
    </row>
    <row r="70" spans="1:21" ht="8.25" customHeight="1" x14ac:dyDescent="0.25">
      <c r="B70" s="412"/>
      <c r="C70" s="413"/>
      <c r="D70" s="413"/>
      <c r="E70" s="413"/>
      <c r="F70" s="413"/>
      <c r="G70" s="413"/>
      <c r="H70" s="413"/>
      <c r="I70" s="413"/>
      <c r="J70" s="413"/>
      <c r="K70" s="414"/>
      <c r="L70" s="143"/>
      <c r="M70" s="135"/>
      <c r="N70" s="143"/>
      <c r="O70" s="143"/>
    </row>
    <row r="71" spans="1:21" ht="18.75" x14ac:dyDescent="0.2">
      <c r="A71" s="378"/>
      <c r="B71" s="237"/>
      <c r="C71" s="384" t="s">
        <v>199</v>
      </c>
      <c r="D71" s="385"/>
      <c r="E71" s="385"/>
      <c r="F71" s="385"/>
      <c r="G71" s="385"/>
      <c r="H71" s="385"/>
      <c r="I71" s="385"/>
      <c r="J71" s="385"/>
      <c r="K71" s="386"/>
      <c r="L71" s="59"/>
      <c r="M71" s="59"/>
      <c r="N71" s="59"/>
      <c r="O71" s="59"/>
    </row>
    <row r="72" spans="1:21" ht="37.5" customHeight="1" x14ac:dyDescent="0.2">
      <c r="A72" s="378"/>
      <c r="B72" s="224"/>
      <c r="C72" s="225" t="s">
        <v>200</v>
      </c>
      <c r="D72" s="226">
        <v>3</v>
      </c>
      <c r="E72" s="227" t="s">
        <v>352</v>
      </c>
      <c r="F72" s="227" t="s">
        <v>353</v>
      </c>
      <c r="G72" s="228">
        <v>3</v>
      </c>
      <c r="H72" s="229" t="s">
        <v>476</v>
      </c>
      <c r="I72" s="229" t="s">
        <v>575</v>
      </c>
      <c r="J72" s="230"/>
      <c r="K72" s="235"/>
      <c r="L72" s="126"/>
      <c r="M72" s="136"/>
      <c r="N72" s="128"/>
      <c r="O72" s="128"/>
      <c r="R72" s="29">
        <f>COUNTIF(D72:D77,"1")</f>
        <v>2</v>
      </c>
      <c r="S72" s="29">
        <f>COUNTIF(G72:G77,"1")</f>
        <v>3</v>
      </c>
      <c r="T72" s="29">
        <f>COUNTIF(J72:J77,"1")</f>
        <v>0</v>
      </c>
      <c r="U72" s="29">
        <f>COUNTIF(M72:M77,"1")</f>
        <v>0</v>
      </c>
    </row>
    <row r="73" spans="1:21" ht="51" customHeight="1" x14ac:dyDescent="0.2">
      <c r="A73" s="378"/>
      <c r="B73" s="224"/>
      <c r="C73" s="232" t="s">
        <v>201</v>
      </c>
      <c r="D73" s="226">
        <v>3</v>
      </c>
      <c r="E73" s="233" t="s">
        <v>355</v>
      </c>
      <c r="F73" s="227" t="s">
        <v>354</v>
      </c>
      <c r="G73" s="228">
        <v>1</v>
      </c>
      <c r="H73" s="234" t="s">
        <v>478</v>
      </c>
      <c r="I73" s="229" t="s">
        <v>479</v>
      </c>
      <c r="J73" s="230"/>
      <c r="K73" s="235"/>
      <c r="L73" s="126"/>
      <c r="M73" s="136"/>
      <c r="N73" s="128"/>
      <c r="O73" s="128"/>
      <c r="R73" s="29">
        <f>COUNTIF(D72:D77,"2")</f>
        <v>0</v>
      </c>
      <c r="S73" s="29">
        <f>COUNTIF(G72:G77,"2")</f>
        <v>1</v>
      </c>
      <c r="T73" s="29">
        <f>COUNTIF(J72:J77,"2")</f>
        <v>0</v>
      </c>
      <c r="U73" s="29">
        <f>COUNTIF(M72:M77,"2")</f>
        <v>0</v>
      </c>
    </row>
    <row r="74" spans="1:21" ht="36" customHeight="1" x14ac:dyDescent="0.2">
      <c r="A74" s="378"/>
      <c r="B74" s="224"/>
      <c r="C74" s="232" t="s">
        <v>202</v>
      </c>
      <c r="D74" s="226">
        <v>3</v>
      </c>
      <c r="E74" s="233" t="s">
        <v>356</v>
      </c>
      <c r="F74" s="227" t="s">
        <v>357</v>
      </c>
      <c r="G74" s="228">
        <v>2</v>
      </c>
      <c r="H74" s="234" t="s">
        <v>480</v>
      </c>
      <c r="I74" s="229" t="s">
        <v>482</v>
      </c>
      <c r="J74" s="230"/>
      <c r="K74" s="235"/>
      <c r="L74" s="126"/>
      <c r="M74" s="136"/>
      <c r="N74" s="128"/>
      <c r="O74" s="128"/>
      <c r="R74" s="29">
        <f>COUNTIF(D72:D77,"3")</f>
        <v>4</v>
      </c>
      <c r="S74" s="29">
        <f>COUNTIF(G72:G77,"3")</f>
        <v>2</v>
      </c>
      <c r="T74" s="29">
        <f>COUNTIF(J72:J77,"3")</f>
        <v>0</v>
      </c>
      <c r="U74" s="29">
        <f>COUNTIF(M72:M77,"3")</f>
        <v>0</v>
      </c>
    </row>
    <row r="75" spans="1:21" ht="30" customHeight="1" x14ac:dyDescent="0.2">
      <c r="A75" s="378"/>
      <c r="B75" s="224"/>
      <c r="C75" s="232" t="s">
        <v>203</v>
      </c>
      <c r="D75" s="226">
        <v>3</v>
      </c>
      <c r="E75" s="233" t="s">
        <v>358</v>
      </c>
      <c r="F75" s="227" t="s">
        <v>359</v>
      </c>
      <c r="G75" s="228">
        <v>3</v>
      </c>
      <c r="H75" s="234" t="s">
        <v>481</v>
      </c>
      <c r="I75" s="229" t="s">
        <v>483</v>
      </c>
      <c r="J75" s="230"/>
      <c r="K75" s="235"/>
      <c r="L75" s="126"/>
      <c r="M75" s="136"/>
      <c r="N75" s="128"/>
      <c r="O75" s="128"/>
      <c r="R75" s="29">
        <f>COUNTIF(D72:D77,"4")</f>
        <v>0</v>
      </c>
      <c r="S75" s="29">
        <f>COUNTIF(G72:G77,"4")</f>
        <v>0</v>
      </c>
      <c r="T75" s="29">
        <f>COUNTIF(J72:J77,"4")</f>
        <v>0</v>
      </c>
      <c r="U75" s="29">
        <f>COUNTIF(M72:M77,"4")</f>
        <v>0</v>
      </c>
    </row>
    <row r="76" spans="1:21" ht="30" customHeight="1" x14ac:dyDescent="0.2">
      <c r="A76" s="378"/>
      <c r="B76" s="238"/>
      <c r="C76" s="240" t="s">
        <v>204</v>
      </c>
      <c r="D76" s="226">
        <v>1</v>
      </c>
      <c r="E76" s="233" t="s">
        <v>360</v>
      </c>
      <c r="F76" s="227"/>
      <c r="G76" s="228">
        <v>1</v>
      </c>
      <c r="H76" s="234" t="s">
        <v>477</v>
      </c>
      <c r="I76" s="229" t="s">
        <v>484</v>
      </c>
      <c r="J76" s="230"/>
      <c r="K76" s="235"/>
      <c r="L76" s="126"/>
      <c r="M76" s="136"/>
      <c r="N76" s="128"/>
      <c r="O76" s="128"/>
    </row>
    <row r="77" spans="1:21" ht="30" customHeight="1" x14ac:dyDescent="0.2">
      <c r="A77" s="378"/>
      <c r="B77" s="236"/>
      <c r="C77" s="232" t="s">
        <v>205</v>
      </c>
      <c r="D77" s="226">
        <v>1</v>
      </c>
      <c r="E77" s="233" t="s">
        <v>361</v>
      </c>
      <c r="F77" s="227"/>
      <c r="G77" s="228">
        <v>1</v>
      </c>
      <c r="H77" s="234" t="s">
        <v>361</v>
      </c>
      <c r="I77" s="229" t="s">
        <v>485</v>
      </c>
      <c r="J77" s="230"/>
      <c r="K77" s="235"/>
      <c r="L77" s="126"/>
      <c r="M77" s="136"/>
      <c r="N77" s="128"/>
      <c r="O77" s="128"/>
    </row>
    <row r="78" spans="1:21" ht="9" customHeight="1" x14ac:dyDescent="0.25">
      <c r="B78" s="379"/>
      <c r="C78" s="380"/>
      <c r="D78" s="56"/>
      <c r="E78" s="57"/>
      <c r="F78" s="57"/>
      <c r="G78" s="56"/>
      <c r="H78" s="57"/>
      <c r="I78" s="57"/>
      <c r="J78" s="56"/>
      <c r="K78" s="62"/>
      <c r="M78" s="56"/>
      <c r="N78" s="62"/>
    </row>
    <row r="79" spans="1:21" ht="18.75" customHeight="1" x14ac:dyDescent="0.2">
      <c r="B79" s="430" t="s">
        <v>206</v>
      </c>
      <c r="C79" s="431"/>
      <c r="D79" s="405" t="s">
        <v>207</v>
      </c>
      <c r="E79" s="406"/>
      <c r="F79" s="407"/>
      <c r="G79" s="422" t="s">
        <v>330</v>
      </c>
      <c r="H79" s="423"/>
      <c r="I79" s="424"/>
      <c r="J79" s="381" t="s">
        <v>331</v>
      </c>
      <c r="K79" s="382"/>
      <c r="L79" s="383"/>
      <c r="M79" s="446" t="s">
        <v>332</v>
      </c>
      <c r="N79" s="447"/>
      <c r="O79" s="448"/>
    </row>
    <row r="80" spans="1:21" ht="34.5" customHeight="1" x14ac:dyDescent="0.2">
      <c r="B80" s="432"/>
      <c r="C80" s="433"/>
      <c r="D80" s="50" t="s">
        <v>85</v>
      </c>
      <c r="E80" s="51" t="s">
        <v>86</v>
      </c>
      <c r="F80" s="51"/>
      <c r="G80" s="50" t="s">
        <v>85</v>
      </c>
      <c r="H80" s="51" t="s">
        <v>558</v>
      </c>
      <c r="I80" s="51" t="s">
        <v>87</v>
      </c>
      <c r="J80" s="50" t="s">
        <v>85</v>
      </c>
      <c r="K80" s="51" t="s">
        <v>86</v>
      </c>
      <c r="L80" s="52" t="s">
        <v>87</v>
      </c>
      <c r="M80" s="50" t="s">
        <v>85</v>
      </c>
      <c r="N80" s="51" t="s">
        <v>86</v>
      </c>
      <c r="O80" s="52" t="s">
        <v>87</v>
      </c>
    </row>
    <row r="81" spans="1:21" ht="18.75" x14ac:dyDescent="0.2">
      <c r="A81" s="378"/>
      <c r="B81" s="63"/>
      <c r="C81" s="408" t="s">
        <v>208</v>
      </c>
      <c r="D81" s="408"/>
      <c r="E81" s="408"/>
      <c r="F81" s="408"/>
      <c r="G81" s="408"/>
      <c r="H81" s="408"/>
      <c r="I81" s="408"/>
      <c r="J81" s="408"/>
      <c r="K81" s="408"/>
      <c r="L81" s="64"/>
      <c r="M81" s="99"/>
      <c r="N81" s="99"/>
      <c r="O81" s="64"/>
    </row>
    <row r="82" spans="1:21" ht="30" customHeight="1" x14ac:dyDescent="0.2">
      <c r="A82" s="378"/>
      <c r="B82" s="55"/>
      <c r="C82" s="46" t="s">
        <v>209</v>
      </c>
      <c r="D82" s="74">
        <v>3</v>
      </c>
      <c r="E82" s="124" t="s">
        <v>324</v>
      </c>
      <c r="F82" s="111" t="s">
        <v>210</v>
      </c>
      <c r="G82" s="130">
        <v>3</v>
      </c>
      <c r="H82" s="112" t="s">
        <v>487</v>
      </c>
      <c r="I82" s="112" t="s">
        <v>210</v>
      </c>
      <c r="J82" s="133"/>
      <c r="K82" s="126"/>
      <c r="L82" s="126"/>
      <c r="M82" s="136"/>
      <c r="N82" s="128"/>
      <c r="O82" s="128"/>
      <c r="R82" s="29">
        <f>COUNTIF(D82:D84,"1")</f>
        <v>0</v>
      </c>
      <c r="S82" s="29">
        <f>COUNTIF(G82:G84,"1")</f>
        <v>0</v>
      </c>
      <c r="T82" s="29">
        <f>COUNTIF(J82:J84,"1")</f>
        <v>0</v>
      </c>
      <c r="U82" s="29">
        <f>COUNTIF(M82:M84,"1")</f>
        <v>0</v>
      </c>
    </row>
    <row r="83" spans="1:21" ht="30" customHeight="1" x14ac:dyDescent="0.2">
      <c r="A83" s="378"/>
      <c r="B83" s="63"/>
      <c r="C83" s="40" t="s">
        <v>211</v>
      </c>
      <c r="D83" s="74">
        <v>3</v>
      </c>
      <c r="E83" s="124" t="s">
        <v>212</v>
      </c>
      <c r="F83" s="111" t="s">
        <v>213</v>
      </c>
      <c r="G83" s="130">
        <v>3</v>
      </c>
      <c r="H83" s="112" t="s">
        <v>488</v>
      </c>
      <c r="I83" s="112" t="s">
        <v>213</v>
      </c>
      <c r="J83" s="133"/>
      <c r="K83" s="126"/>
      <c r="L83" s="126"/>
      <c r="M83" s="136"/>
      <c r="N83" s="128"/>
      <c r="O83" s="128"/>
      <c r="R83" s="29">
        <f>COUNTIF(D82:D84,"2")</f>
        <v>1</v>
      </c>
      <c r="S83" s="29">
        <f>COUNTIF(G82:G84,"2")</f>
        <v>1</v>
      </c>
      <c r="T83" s="29">
        <f>COUNTIF(J82:J84,"2")</f>
        <v>0</v>
      </c>
      <c r="U83" s="29">
        <f>COUNTIF(M82:M84,"2")</f>
        <v>0</v>
      </c>
    </row>
    <row r="84" spans="1:21" ht="30" customHeight="1" x14ac:dyDescent="0.2">
      <c r="A84" s="378"/>
      <c r="B84" s="63"/>
      <c r="C84" s="40" t="s">
        <v>214</v>
      </c>
      <c r="D84" s="74">
        <v>2</v>
      </c>
      <c r="E84" s="124" t="s">
        <v>337</v>
      </c>
      <c r="F84" s="111" t="s">
        <v>215</v>
      </c>
      <c r="G84" s="130">
        <v>2</v>
      </c>
      <c r="H84" s="112" t="s">
        <v>624</v>
      </c>
      <c r="I84" s="112" t="s">
        <v>215</v>
      </c>
      <c r="J84" s="133"/>
      <c r="K84" s="126"/>
      <c r="L84" s="126"/>
      <c r="M84" s="136"/>
      <c r="N84" s="128"/>
      <c r="O84" s="128"/>
      <c r="R84" s="29">
        <f>COUNTIF(D82:D84,"3")</f>
        <v>2</v>
      </c>
      <c r="S84" s="29">
        <f>COUNTIF(G82:G84,"3")</f>
        <v>2</v>
      </c>
      <c r="T84" s="29">
        <f>COUNTIF(J82:J84,"3")</f>
        <v>0</v>
      </c>
      <c r="U84" s="29">
        <f>COUNTIF(M82:M84,"3")</f>
        <v>0</v>
      </c>
    </row>
    <row r="85" spans="1:21" ht="21" customHeight="1" x14ac:dyDescent="0.25">
      <c r="B85" s="379"/>
      <c r="C85" s="380"/>
      <c r="D85" s="56"/>
      <c r="E85" s="57"/>
      <c r="F85" s="57"/>
      <c r="G85" s="56"/>
      <c r="H85" s="57"/>
      <c r="I85" s="57"/>
      <c r="J85" s="56"/>
      <c r="K85" s="57"/>
      <c r="M85" s="56"/>
      <c r="N85" s="57"/>
      <c r="R85" s="29">
        <f>COUNTIF(D82:D84,"4")</f>
        <v>0</v>
      </c>
      <c r="S85" s="29">
        <f>COUNTIF(G82:G84,"4")</f>
        <v>0</v>
      </c>
      <c r="T85" s="29">
        <f>COUNTIF(J82:J84,"4")</f>
        <v>0</v>
      </c>
      <c r="U85" s="29">
        <f>COUNTIF(M82:M84,"4")</f>
        <v>0</v>
      </c>
    </row>
    <row r="86" spans="1:21" ht="18.75" x14ac:dyDescent="0.2">
      <c r="A86" s="378"/>
      <c r="B86" s="65"/>
      <c r="C86" s="415" t="s">
        <v>216</v>
      </c>
      <c r="D86" s="416"/>
      <c r="E86" s="416"/>
      <c r="F86" s="416"/>
      <c r="G86" s="416"/>
      <c r="H86" s="416"/>
      <c r="I86" s="416"/>
      <c r="J86" s="416"/>
      <c r="K86" s="417"/>
      <c r="L86" s="59"/>
      <c r="M86" s="59"/>
      <c r="N86" s="59"/>
      <c r="O86" s="59"/>
    </row>
    <row r="87" spans="1:21" ht="30" customHeight="1" x14ac:dyDescent="0.2">
      <c r="A87" s="378"/>
      <c r="B87" s="55"/>
      <c r="C87" s="38" t="s">
        <v>217</v>
      </c>
      <c r="D87" s="74">
        <v>3</v>
      </c>
      <c r="E87" s="111" t="s">
        <v>218</v>
      </c>
      <c r="F87" s="111" t="s">
        <v>219</v>
      </c>
      <c r="G87" s="130">
        <v>3</v>
      </c>
      <c r="H87" s="112" t="s">
        <v>490</v>
      </c>
      <c r="I87" s="112" t="s">
        <v>219</v>
      </c>
      <c r="J87" s="133"/>
      <c r="K87" s="126"/>
      <c r="L87" s="126"/>
      <c r="M87" s="136"/>
      <c r="N87" s="128"/>
      <c r="O87" s="128"/>
      <c r="R87" s="29">
        <f>COUNTIF(D87:D93,"1")</f>
        <v>2</v>
      </c>
      <c r="S87" s="29">
        <f>COUNTIF(G87:G93,"1")</f>
        <v>1</v>
      </c>
      <c r="T87" s="29">
        <f>COUNTIF(J87:J93,"1")</f>
        <v>0</v>
      </c>
      <c r="U87" s="29">
        <f>COUNTIF(M87:M93,"1")</f>
        <v>0</v>
      </c>
    </row>
    <row r="88" spans="1:21" ht="30" customHeight="1" x14ac:dyDescent="0.2">
      <c r="A88" s="378"/>
      <c r="B88" s="66"/>
      <c r="C88" s="41" t="s">
        <v>220</v>
      </c>
      <c r="D88" s="74">
        <v>2</v>
      </c>
      <c r="E88" s="124" t="s">
        <v>625</v>
      </c>
      <c r="F88" s="111" t="s">
        <v>221</v>
      </c>
      <c r="G88" s="130">
        <v>2</v>
      </c>
      <c r="H88" s="112" t="s">
        <v>626</v>
      </c>
      <c r="I88" s="112" t="s">
        <v>221</v>
      </c>
      <c r="J88" s="133"/>
      <c r="K88" s="126"/>
      <c r="L88" s="126"/>
      <c r="M88" s="136"/>
      <c r="N88" s="128"/>
      <c r="O88" s="128"/>
      <c r="R88" s="29">
        <f>COUNTIF(D87:D93,"2")</f>
        <v>3</v>
      </c>
      <c r="S88" s="29">
        <f>COUNTIF(G87:G93,"2")</f>
        <v>4</v>
      </c>
      <c r="T88" s="29">
        <f>COUNTIF(J87:J93,"2")</f>
        <v>0</v>
      </c>
      <c r="U88" s="29">
        <f>COUNTIF(M87:M93,"2")</f>
        <v>0</v>
      </c>
    </row>
    <row r="89" spans="1:21" ht="30" customHeight="1" x14ac:dyDescent="0.2">
      <c r="A89" s="378"/>
      <c r="B89" s="63"/>
      <c r="C89" s="40" t="s">
        <v>222</v>
      </c>
      <c r="D89" s="74">
        <v>1</v>
      </c>
      <c r="E89" s="124" t="s">
        <v>223</v>
      </c>
      <c r="F89" s="111" t="s">
        <v>224</v>
      </c>
      <c r="G89" s="130">
        <v>2</v>
      </c>
      <c r="H89" s="112" t="s">
        <v>627</v>
      </c>
      <c r="I89" s="112" t="s">
        <v>519</v>
      </c>
      <c r="J89" s="133"/>
      <c r="K89" s="126"/>
      <c r="L89" s="126"/>
      <c r="M89" s="136"/>
      <c r="N89" s="128"/>
      <c r="O89" s="128"/>
      <c r="R89" s="29">
        <f>COUNTIF(D87:D93,"3")</f>
        <v>2</v>
      </c>
      <c r="S89" s="29">
        <f>COUNTIF(G87:G93,"3")</f>
        <v>2</v>
      </c>
      <c r="T89" s="29">
        <f>COUNTIF(J87:J93,"3")</f>
        <v>0</v>
      </c>
      <c r="U89" s="29">
        <f>COUNTIF(M87:M93,"3")</f>
        <v>0</v>
      </c>
    </row>
    <row r="90" spans="1:21" ht="30" customHeight="1" x14ac:dyDescent="0.2">
      <c r="A90" s="378"/>
      <c r="B90" s="63"/>
      <c r="C90" s="41" t="s">
        <v>225</v>
      </c>
      <c r="D90" s="74">
        <v>2</v>
      </c>
      <c r="E90" s="124" t="s">
        <v>226</v>
      </c>
      <c r="F90" s="111" t="s">
        <v>227</v>
      </c>
      <c r="G90" s="130">
        <v>2</v>
      </c>
      <c r="H90" s="112" t="s">
        <v>493</v>
      </c>
      <c r="I90" s="112" t="s">
        <v>520</v>
      </c>
      <c r="J90" s="133"/>
      <c r="K90" s="126"/>
      <c r="L90" s="126"/>
      <c r="M90" s="136"/>
      <c r="N90" s="128"/>
      <c r="O90" s="128"/>
      <c r="R90" s="29">
        <f>COUNTIF(D88:D94,"4")</f>
        <v>0</v>
      </c>
      <c r="S90" s="29">
        <f t="shared" ref="S90" si="0">COUNTIF(G88:G94,"3")</f>
        <v>1</v>
      </c>
      <c r="T90" s="29">
        <f t="shared" ref="T90" si="1">COUNTIF(J88:J94,"3")</f>
        <v>0</v>
      </c>
      <c r="U90" s="29">
        <f t="shared" ref="U90" si="2">COUNTIF(M88:M94,"3")</f>
        <v>0</v>
      </c>
    </row>
    <row r="91" spans="1:21" ht="30" customHeight="1" x14ac:dyDescent="0.2">
      <c r="A91" s="378"/>
      <c r="B91" s="63"/>
      <c r="C91" s="40" t="s">
        <v>228</v>
      </c>
      <c r="D91" s="74">
        <v>3</v>
      </c>
      <c r="E91" s="124" t="s">
        <v>229</v>
      </c>
      <c r="F91" s="111" t="s">
        <v>230</v>
      </c>
      <c r="G91" s="130">
        <v>3</v>
      </c>
      <c r="H91" s="112" t="s">
        <v>495</v>
      </c>
      <c r="I91" s="112" t="s">
        <v>230</v>
      </c>
      <c r="J91" s="133"/>
      <c r="K91" s="126"/>
      <c r="L91" s="126"/>
      <c r="M91" s="136"/>
      <c r="N91" s="128"/>
      <c r="O91" s="128"/>
    </row>
    <row r="92" spans="1:21" ht="30" customHeight="1" x14ac:dyDescent="0.2">
      <c r="A92" s="378"/>
      <c r="B92" s="66"/>
      <c r="C92" s="41" t="s">
        <v>231</v>
      </c>
      <c r="D92" s="74">
        <v>1</v>
      </c>
      <c r="E92" s="124" t="s">
        <v>232</v>
      </c>
      <c r="F92" s="111" t="s">
        <v>233</v>
      </c>
      <c r="G92" s="130">
        <v>1</v>
      </c>
      <c r="H92" s="112" t="s">
        <v>496</v>
      </c>
      <c r="I92" s="112" t="s">
        <v>233</v>
      </c>
      <c r="J92" s="133"/>
      <c r="K92" s="126"/>
      <c r="L92" s="126"/>
      <c r="M92" s="136"/>
      <c r="N92" s="128"/>
      <c r="O92" s="128"/>
    </row>
    <row r="93" spans="1:21" ht="30" customHeight="1" x14ac:dyDescent="0.2">
      <c r="A93" s="378"/>
      <c r="B93" s="63"/>
      <c r="C93" s="40" t="s">
        <v>234</v>
      </c>
      <c r="D93" s="74">
        <v>2</v>
      </c>
      <c r="E93" s="124" t="s">
        <v>336</v>
      </c>
      <c r="F93" s="111" t="s">
        <v>235</v>
      </c>
      <c r="G93" s="130">
        <v>2</v>
      </c>
      <c r="H93" s="112" t="s">
        <v>498</v>
      </c>
      <c r="I93" s="112" t="s">
        <v>235</v>
      </c>
      <c r="J93" s="133"/>
      <c r="K93" s="126"/>
      <c r="L93" s="126"/>
      <c r="M93" s="136"/>
      <c r="N93" s="128"/>
      <c r="O93" s="128"/>
    </row>
    <row r="94" spans="1:21" ht="5.25" customHeight="1" x14ac:dyDescent="0.25">
      <c r="B94" s="379"/>
      <c r="C94" s="380"/>
      <c r="D94" s="56"/>
      <c r="E94" s="57"/>
      <c r="F94" s="57"/>
      <c r="G94" s="56"/>
      <c r="H94" s="57"/>
      <c r="I94" s="57"/>
      <c r="J94" s="56"/>
      <c r="K94" s="62"/>
      <c r="M94" s="56"/>
      <c r="N94" s="62"/>
    </row>
    <row r="95" spans="1:21" ht="18.75" x14ac:dyDescent="0.2">
      <c r="A95" s="378"/>
      <c r="B95" s="53"/>
      <c r="C95" s="440" t="s">
        <v>236</v>
      </c>
      <c r="D95" s="408"/>
      <c r="E95" s="408"/>
      <c r="F95" s="408"/>
      <c r="G95" s="408"/>
      <c r="H95" s="408"/>
      <c r="I95" s="408"/>
      <c r="J95" s="408"/>
      <c r="K95" s="408"/>
      <c r="L95" s="408"/>
      <c r="M95" s="100"/>
      <c r="N95" s="100"/>
      <c r="O95" s="107"/>
    </row>
    <row r="96" spans="1:21" ht="60" x14ac:dyDescent="0.2">
      <c r="A96" s="378"/>
      <c r="B96" s="60"/>
      <c r="C96" s="38" t="s">
        <v>237</v>
      </c>
      <c r="D96" s="74">
        <v>3</v>
      </c>
      <c r="E96" s="77" t="s">
        <v>238</v>
      </c>
      <c r="F96" s="77" t="s">
        <v>239</v>
      </c>
      <c r="G96" s="75">
        <v>3</v>
      </c>
      <c r="H96" s="112" t="s">
        <v>500</v>
      </c>
      <c r="I96" s="112" t="s">
        <v>239</v>
      </c>
      <c r="J96" s="76"/>
      <c r="K96" s="82"/>
      <c r="L96" s="82"/>
      <c r="M96" s="103"/>
      <c r="N96" s="102"/>
      <c r="O96" s="102"/>
      <c r="R96" s="29">
        <f>COUNTIF(D96:D97,"1")</f>
        <v>0</v>
      </c>
      <c r="S96" s="29">
        <f>COUNTIF(G96:G97,"1")</f>
        <v>0</v>
      </c>
      <c r="T96" s="29">
        <f>COUNTIF(J96:J97,"1")</f>
        <v>0</v>
      </c>
      <c r="U96" s="29">
        <f>COUNTIF(M96:M97,"1")</f>
        <v>0</v>
      </c>
    </row>
    <row r="97" spans="1:21" ht="36" x14ac:dyDescent="0.2">
      <c r="A97" s="378"/>
      <c r="B97" s="67"/>
      <c r="C97" s="41" t="s">
        <v>240</v>
      </c>
      <c r="D97" s="74">
        <v>2</v>
      </c>
      <c r="E97" s="78" t="s">
        <v>241</v>
      </c>
      <c r="F97" s="77" t="s">
        <v>242</v>
      </c>
      <c r="G97" s="75">
        <v>2</v>
      </c>
      <c r="H97" s="112" t="s">
        <v>501</v>
      </c>
      <c r="I97" s="112" t="s">
        <v>522</v>
      </c>
      <c r="J97" s="76"/>
      <c r="K97" s="82"/>
      <c r="L97" s="82"/>
      <c r="M97" s="103"/>
      <c r="N97" s="102"/>
      <c r="O97" s="102"/>
      <c r="R97" s="29">
        <f>COUNTIF(D96:D97,"2")</f>
        <v>1</v>
      </c>
      <c r="S97" s="29">
        <f>COUNTIF(G96:G97,"2")</f>
        <v>1</v>
      </c>
      <c r="T97" s="29">
        <f>COUNTIF(J96:J97,"2")</f>
        <v>0</v>
      </c>
      <c r="U97" s="29">
        <f>COUNTIF(M96:M97,"2")</f>
        <v>0</v>
      </c>
    </row>
    <row r="98" spans="1:21" ht="8.25" customHeight="1" x14ac:dyDescent="0.25">
      <c r="B98" s="379"/>
      <c r="C98" s="380"/>
      <c r="D98" s="56"/>
      <c r="E98" s="57"/>
      <c r="F98" s="57"/>
      <c r="G98" s="56"/>
      <c r="H98" s="57"/>
      <c r="I98" s="57"/>
      <c r="J98" s="56"/>
      <c r="K98" s="62"/>
      <c r="M98" s="56"/>
      <c r="N98" s="62"/>
      <c r="R98" s="29">
        <f>COUNTIF(D96:D97,"3")</f>
        <v>1</v>
      </c>
      <c r="S98" s="29">
        <f>COUNTIF(G96:G97,"3")</f>
        <v>1</v>
      </c>
      <c r="T98" s="29">
        <f>COUNTIF(J96:J97,"3")</f>
        <v>0</v>
      </c>
      <c r="U98" s="29">
        <f>COUNTIF(M96:M97,"3")</f>
        <v>0</v>
      </c>
    </row>
    <row r="99" spans="1:21" ht="18.75" x14ac:dyDescent="0.2">
      <c r="A99" s="378"/>
      <c r="B99" s="63"/>
      <c r="C99" s="408" t="s">
        <v>243</v>
      </c>
      <c r="D99" s="408"/>
      <c r="E99" s="408"/>
      <c r="F99" s="408"/>
      <c r="G99" s="408"/>
      <c r="H99" s="408"/>
      <c r="I99" s="408"/>
      <c r="J99" s="408"/>
      <c r="K99" s="409"/>
      <c r="L99" s="59"/>
      <c r="M99" s="59"/>
      <c r="N99" s="59"/>
      <c r="O99" s="59"/>
      <c r="R99" s="29">
        <f>COUNTIF(D96:D97,"4")</f>
        <v>0</v>
      </c>
      <c r="S99" s="29">
        <f>COUNTIF(G96:G97,"4")</f>
        <v>0</v>
      </c>
      <c r="T99" s="29">
        <f>COUNTIF(J96:J97,"4")</f>
        <v>0</v>
      </c>
      <c r="U99" s="29">
        <f>COUNTIF(M96:M97,"4")</f>
        <v>0</v>
      </c>
    </row>
    <row r="100" spans="1:21" ht="30" customHeight="1" x14ac:dyDescent="0.2">
      <c r="A100" s="378"/>
      <c r="B100" s="55"/>
      <c r="C100" s="46" t="s">
        <v>244</v>
      </c>
      <c r="D100" s="74">
        <v>3</v>
      </c>
      <c r="E100" s="111" t="s">
        <v>245</v>
      </c>
      <c r="F100" s="111" t="s">
        <v>246</v>
      </c>
      <c r="G100" s="130">
        <v>3</v>
      </c>
      <c r="H100" s="112" t="s">
        <v>503</v>
      </c>
      <c r="I100" s="112" t="s">
        <v>246</v>
      </c>
      <c r="J100" s="133"/>
      <c r="K100" s="126"/>
      <c r="L100" s="126"/>
      <c r="M100" s="136"/>
      <c r="N100" s="128"/>
      <c r="O100" s="128"/>
      <c r="R100" s="29">
        <f>COUNTIF(D100:D109,"1")</f>
        <v>2</v>
      </c>
      <c r="S100" s="29">
        <f>COUNTIF(G100:G109,"1")</f>
        <v>2</v>
      </c>
      <c r="T100" s="29">
        <f>COUNTIF(J100:J109,"1")</f>
        <v>0</v>
      </c>
      <c r="U100" s="29">
        <f>COUNTIF(M100:M109,"1")</f>
        <v>0</v>
      </c>
    </row>
    <row r="101" spans="1:21" ht="30" customHeight="1" x14ac:dyDescent="0.2">
      <c r="A101" s="378"/>
      <c r="B101" s="63"/>
      <c r="C101" s="40" t="s">
        <v>247</v>
      </c>
      <c r="D101" s="74">
        <v>2</v>
      </c>
      <c r="E101" s="124" t="s">
        <v>248</v>
      </c>
      <c r="F101" s="111" t="s">
        <v>249</v>
      </c>
      <c r="G101" s="130">
        <v>2</v>
      </c>
      <c r="H101" s="112" t="s">
        <v>504</v>
      </c>
      <c r="I101" s="112" t="s">
        <v>249</v>
      </c>
      <c r="J101" s="133"/>
      <c r="K101" s="126"/>
      <c r="L101" s="126"/>
      <c r="M101" s="136"/>
      <c r="N101" s="128"/>
      <c r="O101" s="128"/>
      <c r="R101" s="29">
        <f>COUNTIF(D100:D109,"2")</f>
        <v>3</v>
      </c>
      <c r="S101" s="29">
        <f>COUNTIF(G100:G109,"2")</f>
        <v>3</v>
      </c>
      <c r="T101" s="29">
        <f>COUNTIF(J100:J109,"2")</f>
        <v>0</v>
      </c>
      <c r="U101" s="29">
        <f>COUNTIF(M100:M109,"2")</f>
        <v>0</v>
      </c>
    </row>
    <row r="102" spans="1:21" ht="30" customHeight="1" x14ac:dyDescent="0.2">
      <c r="A102" s="378"/>
      <c r="B102" s="63"/>
      <c r="C102" s="40" t="s">
        <v>250</v>
      </c>
      <c r="D102" s="74">
        <v>2</v>
      </c>
      <c r="E102" s="124" t="s">
        <v>251</v>
      </c>
      <c r="F102" s="111" t="s">
        <v>252</v>
      </c>
      <c r="G102" s="130">
        <v>2</v>
      </c>
      <c r="H102" s="112" t="s">
        <v>505</v>
      </c>
      <c r="I102" s="112" t="s">
        <v>252</v>
      </c>
      <c r="J102" s="133"/>
      <c r="K102" s="126"/>
      <c r="L102" s="126"/>
      <c r="M102" s="136"/>
      <c r="N102" s="128"/>
      <c r="O102" s="128"/>
      <c r="R102" s="29">
        <f>COUNTIF(D100:D109,"3")</f>
        <v>4</v>
      </c>
      <c r="S102" s="29">
        <f>COUNTIF(G100:G109,"3")</f>
        <v>4</v>
      </c>
      <c r="T102" s="29">
        <f>COUNTIF(J100:J109,"3")</f>
        <v>0</v>
      </c>
      <c r="U102" s="29">
        <f>COUNTIF(M100:M109,"3")</f>
        <v>0</v>
      </c>
    </row>
    <row r="103" spans="1:21" ht="30" customHeight="1" x14ac:dyDescent="0.2">
      <c r="A103" s="378"/>
      <c r="B103" s="63"/>
      <c r="C103" s="40" t="s">
        <v>253</v>
      </c>
      <c r="D103" s="74">
        <v>3</v>
      </c>
      <c r="E103" s="124" t="s">
        <v>254</v>
      </c>
      <c r="F103" s="111" t="s">
        <v>255</v>
      </c>
      <c r="G103" s="130">
        <v>3</v>
      </c>
      <c r="H103" s="112" t="s">
        <v>506</v>
      </c>
      <c r="I103" s="112" t="s">
        <v>255</v>
      </c>
      <c r="J103" s="133"/>
      <c r="K103" s="126"/>
      <c r="L103" s="126"/>
      <c r="M103" s="136"/>
      <c r="N103" s="128"/>
      <c r="O103" s="128"/>
      <c r="R103" s="29">
        <f>COUNTIF(D100:D109,"4")</f>
        <v>1</v>
      </c>
      <c r="S103" s="29">
        <f>COUNTIF(G100:G109,"4")</f>
        <v>1</v>
      </c>
      <c r="T103" s="29">
        <f>COUNTIF(J100:J109,"4")</f>
        <v>0</v>
      </c>
      <c r="U103" s="29">
        <f>COUNTIF(M100:M109,"4")</f>
        <v>0</v>
      </c>
    </row>
    <row r="104" spans="1:21" ht="30" customHeight="1" x14ac:dyDescent="0.2">
      <c r="A104" s="378"/>
      <c r="B104" s="63"/>
      <c r="C104" s="40" t="s">
        <v>256</v>
      </c>
      <c r="D104" s="74">
        <v>3</v>
      </c>
      <c r="E104" s="124" t="s">
        <v>334</v>
      </c>
      <c r="F104" s="111" t="s">
        <v>257</v>
      </c>
      <c r="G104" s="130">
        <v>3</v>
      </c>
      <c r="H104" s="112" t="s">
        <v>507</v>
      </c>
      <c r="I104" s="112" t="s">
        <v>257</v>
      </c>
      <c r="J104" s="133"/>
      <c r="K104" s="126"/>
      <c r="L104" s="126"/>
      <c r="M104" s="136"/>
      <c r="N104" s="128"/>
      <c r="O104" s="128"/>
    </row>
    <row r="105" spans="1:21" ht="30" customHeight="1" x14ac:dyDescent="0.2">
      <c r="A105" s="378"/>
      <c r="B105" s="63"/>
      <c r="C105" s="40" t="s">
        <v>258</v>
      </c>
      <c r="D105" s="74">
        <v>4</v>
      </c>
      <c r="E105" s="124" t="s">
        <v>259</v>
      </c>
      <c r="F105" s="111" t="s">
        <v>260</v>
      </c>
      <c r="G105" s="130">
        <v>4</v>
      </c>
      <c r="H105" s="112" t="s">
        <v>508</v>
      </c>
      <c r="I105" s="112" t="s">
        <v>260</v>
      </c>
      <c r="J105" s="133"/>
      <c r="K105" s="126"/>
      <c r="L105" s="126"/>
      <c r="M105" s="136"/>
      <c r="N105" s="128"/>
      <c r="O105" s="128"/>
    </row>
    <row r="106" spans="1:21" ht="30" customHeight="1" x14ac:dyDescent="0.2">
      <c r="A106" s="378"/>
      <c r="B106" s="63"/>
      <c r="C106" s="40" t="s">
        <v>261</v>
      </c>
      <c r="D106" s="74">
        <v>1</v>
      </c>
      <c r="E106" s="124" t="s">
        <v>262</v>
      </c>
      <c r="F106" s="111"/>
      <c r="G106" s="130">
        <v>1</v>
      </c>
      <c r="H106" s="112" t="s">
        <v>509</v>
      </c>
      <c r="I106" s="112" t="s">
        <v>521</v>
      </c>
      <c r="J106" s="133"/>
      <c r="K106" s="126"/>
      <c r="L106" s="126"/>
      <c r="M106" s="136"/>
      <c r="N106" s="128"/>
      <c r="O106" s="128"/>
    </row>
    <row r="107" spans="1:21" ht="30" customHeight="1" x14ac:dyDescent="0.2">
      <c r="A107" s="378"/>
      <c r="B107" s="63"/>
      <c r="C107" s="40" t="s">
        <v>263</v>
      </c>
      <c r="D107" s="74">
        <v>1</v>
      </c>
      <c r="E107" s="124" t="s">
        <v>264</v>
      </c>
      <c r="F107" s="111"/>
      <c r="G107" s="130">
        <v>1</v>
      </c>
      <c r="H107" s="112" t="s">
        <v>511</v>
      </c>
      <c r="I107" s="112" t="s">
        <v>521</v>
      </c>
      <c r="J107" s="133"/>
      <c r="K107" s="126"/>
      <c r="L107" s="126"/>
      <c r="M107" s="136"/>
      <c r="N107" s="128"/>
      <c r="O107" s="128"/>
    </row>
    <row r="108" spans="1:21" ht="30" customHeight="1" x14ac:dyDescent="0.2">
      <c r="A108" s="378"/>
      <c r="B108" s="63"/>
      <c r="C108" s="40" t="s">
        <v>265</v>
      </c>
      <c r="D108" s="74">
        <v>2</v>
      </c>
      <c r="E108" s="124" t="s">
        <v>266</v>
      </c>
      <c r="F108" s="111" t="s">
        <v>267</v>
      </c>
      <c r="G108" s="130">
        <v>2</v>
      </c>
      <c r="H108" s="112" t="s">
        <v>513</v>
      </c>
      <c r="I108" s="112" t="s">
        <v>267</v>
      </c>
      <c r="J108" s="133"/>
      <c r="K108" s="126"/>
      <c r="L108" s="126"/>
      <c r="M108" s="136"/>
      <c r="N108" s="128"/>
      <c r="O108" s="128"/>
    </row>
    <row r="109" spans="1:21" ht="30" customHeight="1" x14ac:dyDescent="0.2">
      <c r="A109" s="378"/>
      <c r="B109" s="63"/>
      <c r="C109" s="40" t="s">
        <v>268</v>
      </c>
      <c r="D109" s="74">
        <v>3</v>
      </c>
      <c r="E109" s="124" t="s">
        <v>269</v>
      </c>
      <c r="F109" s="111" t="s">
        <v>270</v>
      </c>
      <c r="G109" s="130">
        <v>3</v>
      </c>
      <c r="H109" s="112" t="s">
        <v>514</v>
      </c>
      <c r="I109" s="112" t="s">
        <v>270</v>
      </c>
      <c r="J109" s="133"/>
      <c r="K109" s="126"/>
      <c r="L109" s="126"/>
      <c r="M109" s="136"/>
      <c r="N109" s="128"/>
      <c r="O109" s="128"/>
    </row>
    <row r="110" spans="1:21" ht="5.25" customHeight="1" x14ac:dyDescent="0.25">
      <c r="B110" s="410"/>
      <c r="C110" s="411"/>
      <c r="D110" s="68"/>
      <c r="E110" s="69"/>
      <c r="F110" s="69"/>
      <c r="G110" s="68"/>
      <c r="H110" s="69"/>
      <c r="I110" s="69"/>
      <c r="J110" s="68"/>
      <c r="K110" s="70"/>
      <c r="M110" s="68"/>
      <c r="N110" s="70"/>
      <c r="T110" s="29">
        <f t="shared" ref="T110" si="3">COUNTIF(J107:J116,"4")</f>
        <v>0</v>
      </c>
    </row>
    <row r="111" spans="1:21" ht="18.75" x14ac:dyDescent="0.2">
      <c r="A111" s="378"/>
      <c r="B111" s="63"/>
      <c r="C111" s="408" t="s">
        <v>271</v>
      </c>
      <c r="D111" s="408"/>
      <c r="E111" s="408"/>
      <c r="F111" s="408"/>
      <c r="G111" s="408"/>
      <c r="H111" s="408"/>
      <c r="I111" s="408"/>
      <c r="J111" s="408"/>
      <c r="K111" s="409"/>
      <c r="L111" s="59"/>
      <c r="M111" s="59"/>
      <c r="N111" s="59"/>
      <c r="O111" s="59"/>
    </row>
    <row r="112" spans="1:21" ht="48" x14ac:dyDescent="0.2">
      <c r="A112" s="378"/>
      <c r="B112" s="66"/>
      <c r="C112" s="41" t="s">
        <v>272</v>
      </c>
      <c r="D112" s="74">
        <v>4</v>
      </c>
      <c r="E112" s="124" t="s">
        <v>273</v>
      </c>
      <c r="F112" s="111" t="s">
        <v>274</v>
      </c>
      <c r="G112" s="130">
        <v>4</v>
      </c>
      <c r="H112" s="112" t="s">
        <v>515</v>
      </c>
      <c r="I112" s="112" t="s">
        <v>274</v>
      </c>
      <c r="J112" s="133"/>
      <c r="K112" s="126"/>
      <c r="L112" s="126"/>
      <c r="M112" s="136"/>
      <c r="N112" s="128"/>
      <c r="O112" s="128"/>
      <c r="R112" s="29">
        <f>COUNTIF(D112:D115,"1")</f>
        <v>0</v>
      </c>
      <c r="S112" s="29">
        <f>COUNTIF(G112:G115,"1")</f>
        <v>0</v>
      </c>
      <c r="T112" s="29">
        <f>COUNTIF(J112:J115,"1")</f>
        <v>0</v>
      </c>
      <c r="U112" s="29">
        <f>COUNTIF(M112:M115,"1")</f>
        <v>0</v>
      </c>
    </row>
    <row r="113" spans="1:21" ht="48" x14ac:dyDescent="0.2">
      <c r="A113" s="378"/>
      <c r="B113" s="63"/>
      <c r="C113" s="40" t="s">
        <v>275</v>
      </c>
      <c r="D113" s="74">
        <v>4</v>
      </c>
      <c r="E113" s="124" t="s">
        <v>276</v>
      </c>
      <c r="F113" s="111" t="s">
        <v>277</v>
      </c>
      <c r="G113" s="130">
        <v>4</v>
      </c>
      <c r="H113" s="112" t="s">
        <v>516</v>
      </c>
      <c r="I113" s="112" t="s">
        <v>277</v>
      </c>
      <c r="J113" s="133"/>
      <c r="K113" s="126"/>
      <c r="L113" s="126"/>
      <c r="M113" s="136"/>
      <c r="N113" s="128"/>
      <c r="O113" s="128"/>
      <c r="R113" s="29">
        <f>COUNTIF(D112:D115,"2")</f>
        <v>0</v>
      </c>
      <c r="S113" s="29">
        <f>COUNTIF(G112:G115,"2")</f>
        <v>0</v>
      </c>
      <c r="T113" s="29">
        <f>COUNTIF(J112:J115,"2")</f>
        <v>0</v>
      </c>
      <c r="U113" s="29">
        <f>COUNTIF(M112:M115,"2")</f>
        <v>0</v>
      </c>
    </row>
    <row r="114" spans="1:21" ht="30" customHeight="1" x14ac:dyDescent="0.2">
      <c r="A114" s="378"/>
      <c r="B114" s="63"/>
      <c r="C114" s="40" t="s">
        <v>278</v>
      </c>
      <c r="D114" s="74">
        <v>3</v>
      </c>
      <c r="E114" s="124" t="s">
        <v>279</v>
      </c>
      <c r="F114" s="111" t="s">
        <v>280</v>
      </c>
      <c r="G114" s="130">
        <v>3</v>
      </c>
      <c r="H114" s="112" t="s">
        <v>517</v>
      </c>
      <c r="I114" s="112" t="s">
        <v>280</v>
      </c>
      <c r="J114" s="133"/>
      <c r="K114" s="126"/>
      <c r="L114" s="126"/>
      <c r="M114" s="136"/>
      <c r="N114" s="128"/>
      <c r="O114" s="128"/>
      <c r="R114" s="29">
        <f>COUNTIF(D112:D115,"3")</f>
        <v>2</v>
      </c>
      <c r="S114" s="29">
        <f>COUNTIF(G112:G115,"3")</f>
        <v>2</v>
      </c>
      <c r="T114" s="29">
        <f>COUNTIF(J112:J115,"3")</f>
        <v>0</v>
      </c>
      <c r="U114" s="29">
        <f>COUNTIF(M112:M115,"3")</f>
        <v>0</v>
      </c>
    </row>
    <row r="115" spans="1:21" ht="30" customHeight="1" x14ac:dyDescent="0.2">
      <c r="A115" s="378"/>
      <c r="B115" s="63"/>
      <c r="C115" s="40" t="s">
        <v>281</v>
      </c>
      <c r="D115" s="74">
        <v>3</v>
      </c>
      <c r="E115" s="124" t="s">
        <v>282</v>
      </c>
      <c r="F115" s="111"/>
      <c r="G115" s="130">
        <v>3</v>
      </c>
      <c r="H115" s="112" t="s">
        <v>518</v>
      </c>
      <c r="I115" s="112"/>
      <c r="J115" s="133"/>
      <c r="K115" s="126"/>
      <c r="L115" s="126"/>
      <c r="M115" s="136"/>
      <c r="N115" s="128"/>
      <c r="O115" s="128"/>
      <c r="R115" s="29">
        <f>COUNTIF(D112:D115,"4")</f>
        <v>2</v>
      </c>
      <c r="S115" s="29">
        <f>COUNTIF(G112:G115,"4")</f>
        <v>2</v>
      </c>
      <c r="T115" s="29">
        <f>COUNTIF(J112:J115,"4")</f>
        <v>0</v>
      </c>
      <c r="U115" s="29">
        <f>COUNTIF(M112:M115,"4")</f>
        <v>0</v>
      </c>
    </row>
    <row r="116" spans="1:21" ht="7.5" customHeight="1" x14ac:dyDescent="0.25">
      <c r="B116" s="379"/>
      <c r="C116" s="380"/>
      <c r="D116" s="68"/>
      <c r="E116" s="69"/>
      <c r="F116" s="69"/>
      <c r="G116" s="68"/>
      <c r="H116" s="69"/>
      <c r="I116" s="69"/>
      <c r="J116" s="56"/>
      <c r="K116" s="62"/>
      <c r="M116" s="56"/>
      <c r="N116" s="62"/>
    </row>
    <row r="117" spans="1:21" ht="15.75" customHeight="1" x14ac:dyDescent="0.2">
      <c r="B117" s="418" t="s">
        <v>72</v>
      </c>
      <c r="C117" s="419"/>
      <c r="D117" s="405" t="s">
        <v>207</v>
      </c>
      <c r="E117" s="406"/>
      <c r="F117" s="407"/>
      <c r="G117" s="422" t="s">
        <v>330</v>
      </c>
      <c r="H117" s="423"/>
      <c r="I117" s="424"/>
      <c r="J117" s="449" t="s">
        <v>331</v>
      </c>
      <c r="K117" s="449"/>
      <c r="L117" s="449"/>
      <c r="M117" s="443" t="s">
        <v>332</v>
      </c>
      <c r="N117" s="443"/>
      <c r="O117" s="443"/>
    </row>
    <row r="118" spans="1:21" ht="15.75" customHeight="1" x14ac:dyDescent="0.2">
      <c r="B118" s="420"/>
      <c r="C118" s="421"/>
      <c r="D118" s="50" t="s">
        <v>85</v>
      </c>
      <c r="E118" s="51" t="s">
        <v>86</v>
      </c>
      <c r="F118" s="51" t="s">
        <v>87</v>
      </c>
      <c r="G118" s="50" t="s">
        <v>85</v>
      </c>
      <c r="H118" s="51" t="s">
        <v>86</v>
      </c>
      <c r="I118" s="51" t="s">
        <v>87</v>
      </c>
      <c r="J118" s="50" t="s">
        <v>85</v>
      </c>
      <c r="K118" s="51" t="s">
        <v>86</v>
      </c>
      <c r="L118" s="71" t="s">
        <v>87</v>
      </c>
      <c r="M118" s="50" t="s">
        <v>85</v>
      </c>
      <c r="N118" s="51" t="s">
        <v>86</v>
      </c>
      <c r="O118" s="71"/>
    </row>
    <row r="119" spans="1:21" ht="18.75" x14ac:dyDescent="0.2">
      <c r="A119" s="378"/>
      <c r="B119" s="65"/>
      <c r="C119" s="408" t="s">
        <v>73</v>
      </c>
      <c r="D119" s="408"/>
      <c r="E119" s="408"/>
      <c r="F119" s="408"/>
      <c r="G119" s="408"/>
      <c r="H119" s="408"/>
      <c r="I119" s="408"/>
      <c r="J119" s="408"/>
      <c r="K119" s="409"/>
      <c r="L119" s="59"/>
      <c r="M119" s="59"/>
      <c r="N119" s="59"/>
      <c r="O119" s="59"/>
    </row>
    <row r="120" spans="1:21" ht="60" x14ac:dyDescent="0.2">
      <c r="A120" s="378"/>
      <c r="B120" s="67"/>
      <c r="C120" s="137" t="s">
        <v>283</v>
      </c>
      <c r="D120" s="74">
        <v>2</v>
      </c>
      <c r="E120" s="111" t="s">
        <v>284</v>
      </c>
      <c r="F120" s="111" t="s">
        <v>285</v>
      </c>
      <c r="G120" s="130">
        <v>2</v>
      </c>
      <c r="H120" s="112" t="s">
        <v>579</v>
      </c>
      <c r="I120" s="112" t="s">
        <v>523</v>
      </c>
      <c r="J120" s="133"/>
      <c r="K120" s="126"/>
      <c r="L120" s="126"/>
      <c r="M120" s="136"/>
      <c r="N120" s="128"/>
      <c r="O120" s="128"/>
      <c r="R120" s="29">
        <f>COUNTIF(D120:D123,"1")</f>
        <v>2</v>
      </c>
      <c r="S120" s="29">
        <f>COUNTIF(G120:G123,"1")</f>
        <v>1</v>
      </c>
      <c r="T120" s="29">
        <f>COUNTIF(J120:J123,"1")</f>
        <v>0</v>
      </c>
      <c r="U120" s="29">
        <f>COUNTIF(M120:M123,"1")</f>
        <v>0</v>
      </c>
    </row>
    <row r="121" spans="1:21" ht="36" x14ac:dyDescent="0.2">
      <c r="A121" s="378"/>
      <c r="B121" s="66"/>
      <c r="C121" s="138" t="s">
        <v>286</v>
      </c>
      <c r="D121" s="74">
        <v>1</v>
      </c>
      <c r="E121" s="124" t="s">
        <v>287</v>
      </c>
      <c r="F121" s="111" t="s">
        <v>288</v>
      </c>
      <c r="G121" s="130">
        <v>1</v>
      </c>
      <c r="H121" s="117" t="s">
        <v>554</v>
      </c>
      <c r="I121" s="112" t="s">
        <v>288</v>
      </c>
      <c r="J121" s="133"/>
      <c r="K121" s="126"/>
      <c r="L121" s="126"/>
      <c r="M121" s="136"/>
      <c r="N121" s="128"/>
      <c r="O121" s="128"/>
      <c r="R121" s="29">
        <f>COUNTIF(D120:D123,"2")</f>
        <v>1</v>
      </c>
      <c r="S121" s="29">
        <f>COUNTIF(G120:G123,"2")</f>
        <v>2</v>
      </c>
      <c r="T121" s="29">
        <f>COUNTIF(J120:J123,"2")</f>
        <v>0</v>
      </c>
      <c r="U121" s="29">
        <f>COUNTIF(M120:M123,"2")</f>
        <v>0</v>
      </c>
    </row>
    <row r="122" spans="1:21" ht="43.5" customHeight="1" x14ac:dyDescent="0.2">
      <c r="A122" s="378"/>
      <c r="B122" s="63"/>
      <c r="C122" s="138" t="s">
        <v>289</v>
      </c>
      <c r="D122" s="74">
        <v>3</v>
      </c>
      <c r="E122" s="124" t="s">
        <v>290</v>
      </c>
      <c r="F122" s="111" t="s">
        <v>291</v>
      </c>
      <c r="G122" s="130">
        <v>3</v>
      </c>
      <c r="H122" s="117" t="s">
        <v>580</v>
      </c>
      <c r="I122" s="112" t="s">
        <v>524</v>
      </c>
      <c r="J122" s="133"/>
      <c r="K122" s="126"/>
      <c r="L122" s="126"/>
      <c r="M122" s="136"/>
      <c r="N122" s="128"/>
      <c r="O122" s="128"/>
      <c r="R122" s="29">
        <f>COUNTIF(D120:D123,"3")</f>
        <v>1</v>
      </c>
      <c r="S122" s="29">
        <f>COUNTIF(G120:G123,"3")</f>
        <v>1</v>
      </c>
      <c r="T122" s="29">
        <f>COUNTIF(J120:J123,"3")</f>
        <v>0</v>
      </c>
      <c r="U122" s="29">
        <f>COUNTIF(M120:M123,"3")</f>
        <v>0</v>
      </c>
    </row>
    <row r="123" spans="1:21" ht="44.25" customHeight="1" x14ac:dyDescent="0.2">
      <c r="A123" s="378"/>
      <c r="B123" s="63"/>
      <c r="C123" s="139" t="s">
        <v>292</v>
      </c>
      <c r="D123" s="74">
        <v>1</v>
      </c>
      <c r="E123" s="124" t="s">
        <v>293</v>
      </c>
      <c r="F123" s="111" t="s">
        <v>294</v>
      </c>
      <c r="G123" s="130">
        <v>2</v>
      </c>
      <c r="H123" s="117" t="s">
        <v>555</v>
      </c>
      <c r="I123" s="112" t="s">
        <v>525</v>
      </c>
      <c r="J123" s="133"/>
      <c r="K123" s="126"/>
      <c r="L123" s="126"/>
      <c r="M123" s="136"/>
      <c r="N123" s="128"/>
      <c r="O123" s="128"/>
      <c r="R123" s="29">
        <f>COUNTIF(D120:D123,"4")</f>
        <v>0</v>
      </c>
      <c r="S123" s="29">
        <f>COUNTIF(G120:G123,"4")</f>
        <v>0</v>
      </c>
      <c r="T123" s="29">
        <f>COUNTIF(J120:J123,"4")</f>
        <v>0</v>
      </c>
      <c r="U123" s="29">
        <f>COUNTIF(M120:M123,"4")</f>
        <v>0</v>
      </c>
    </row>
    <row r="124" spans="1:21" ht="8.25" customHeight="1" x14ac:dyDescent="0.25">
      <c r="B124" s="379"/>
      <c r="C124" s="380"/>
      <c r="D124" s="56"/>
      <c r="E124" s="57"/>
      <c r="F124" s="57"/>
      <c r="G124" s="56"/>
      <c r="H124" s="57"/>
      <c r="I124" s="57"/>
      <c r="J124" s="56"/>
      <c r="K124" s="62"/>
      <c r="M124" s="56"/>
      <c r="N124" s="62"/>
    </row>
    <row r="125" spans="1:21" ht="18.75" x14ac:dyDescent="0.2">
      <c r="A125" s="378"/>
      <c r="B125" s="63"/>
      <c r="C125" s="408" t="s">
        <v>74</v>
      </c>
      <c r="D125" s="408"/>
      <c r="E125" s="408"/>
      <c r="F125" s="408"/>
      <c r="G125" s="408"/>
      <c r="H125" s="408"/>
      <c r="I125" s="408"/>
      <c r="J125" s="408"/>
      <c r="K125" s="409"/>
      <c r="L125" s="59"/>
      <c r="M125" s="59"/>
      <c r="N125" s="59"/>
      <c r="O125" s="59"/>
    </row>
    <row r="126" spans="1:21" ht="48" x14ac:dyDescent="0.2">
      <c r="A126" s="378"/>
      <c r="B126" s="55"/>
      <c r="C126" s="46" t="s">
        <v>295</v>
      </c>
      <c r="D126" s="74">
        <v>1</v>
      </c>
      <c r="E126" s="111" t="s">
        <v>296</v>
      </c>
      <c r="F126" s="111" t="s">
        <v>297</v>
      </c>
      <c r="G126" s="130">
        <v>2</v>
      </c>
      <c r="H126" s="112" t="s">
        <v>526</v>
      </c>
      <c r="I126" s="112" t="s">
        <v>527</v>
      </c>
      <c r="J126" s="133"/>
      <c r="K126" s="126"/>
      <c r="L126" s="126"/>
      <c r="M126" s="136"/>
      <c r="N126" s="128"/>
      <c r="O126" s="128"/>
      <c r="R126" s="29">
        <f>COUNTIF(D126:D129,"1")</f>
        <v>1</v>
      </c>
      <c r="S126" s="29">
        <f>COUNTIF(G126:G129,"1")</f>
        <v>0</v>
      </c>
      <c r="T126" s="29">
        <f>COUNTIF(J126:J129,"1")</f>
        <v>0</v>
      </c>
      <c r="U126" s="29">
        <f>COUNTIF(M126:M129,"1")</f>
        <v>0</v>
      </c>
    </row>
    <row r="127" spans="1:21" ht="65.25" customHeight="1" x14ac:dyDescent="0.2">
      <c r="A127" s="378"/>
      <c r="B127" s="63"/>
      <c r="C127" s="40" t="s">
        <v>298</v>
      </c>
      <c r="D127" s="74">
        <v>2</v>
      </c>
      <c r="E127" s="124" t="s">
        <v>299</v>
      </c>
      <c r="F127" s="111" t="s">
        <v>335</v>
      </c>
      <c r="G127" s="130">
        <v>3</v>
      </c>
      <c r="H127" s="117" t="s">
        <v>528</v>
      </c>
      <c r="I127" s="112" t="s">
        <v>335</v>
      </c>
      <c r="J127" s="133"/>
      <c r="K127" s="126"/>
      <c r="L127" s="126"/>
      <c r="M127" s="136"/>
      <c r="N127" s="128"/>
      <c r="O127" s="128"/>
      <c r="R127" s="29">
        <f>COUNTIF(D127:D130,"2")</f>
        <v>2</v>
      </c>
      <c r="S127" s="29">
        <f>COUNTIF(G126:G129,"2")</f>
        <v>2</v>
      </c>
      <c r="T127" s="29">
        <f>COUNTIF(J126:J129,"2")</f>
        <v>0</v>
      </c>
      <c r="U127" s="29">
        <f>COUNTIF(M126:M129,"2")</f>
        <v>0</v>
      </c>
    </row>
    <row r="128" spans="1:21" ht="36" x14ac:dyDescent="0.2">
      <c r="A128" s="378"/>
      <c r="B128" s="63"/>
      <c r="C128" s="40" t="s">
        <v>300</v>
      </c>
      <c r="D128" s="74">
        <v>3</v>
      </c>
      <c r="E128" s="124" t="s">
        <v>301</v>
      </c>
      <c r="F128" s="111" t="s">
        <v>302</v>
      </c>
      <c r="G128" s="130">
        <v>3</v>
      </c>
      <c r="H128" s="117" t="s">
        <v>301</v>
      </c>
      <c r="I128" s="112" t="s">
        <v>302</v>
      </c>
      <c r="J128" s="133"/>
      <c r="K128" s="126"/>
      <c r="L128" s="126"/>
      <c r="M128" s="136"/>
      <c r="N128" s="128"/>
      <c r="O128" s="128"/>
      <c r="R128" s="29">
        <f>COUNTIF(D126:D129,"3")</f>
        <v>1</v>
      </c>
      <c r="S128" s="29">
        <f>COUNTIF(G126:G129,"3")</f>
        <v>2</v>
      </c>
      <c r="T128" s="29">
        <f>COUNTIF(J126:J129,"3")</f>
        <v>0</v>
      </c>
      <c r="U128" s="29">
        <f>COUNTIF(M126:M129,"3")</f>
        <v>0</v>
      </c>
    </row>
    <row r="129" spans="1:21" ht="60" x14ac:dyDescent="0.2">
      <c r="A129" s="378"/>
      <c r="B129" s="63"/>
      <c r="C129" s="40" t="s">
        <v>303</v>
      </c>
      <c r="D129" s="74">
        <v>2</v>
      </c>
      <c r="E129" s="124" t="s">
        <v>304</v>
      </c>
      <c r="F129" s="111" t="s">
        <v>305</v>
      </c>
      <c r="G129" s="130">
        <v>2</v>
      </c>
      <c r="H129" s="117" t="s">
        <v>556</v>
      </c>
      <c r="I129" s="112" t="s">
        <v>529</v>
      </c>
      <c r="J129" s="133"/>
      <c r="K129" s="126"/>
      <c r="L129" s="126"/>
      <c r="M129" s="136"/>
      <c r="N129" s="128"/>
      <c r="O129" s="128"/>
      <c r="R129" s="29">
        <f>COUNTIF(D126:D129,"4")</f>
        <v>0</v>
      </c>
      <c r="S129" s="29">
        <f>COUNTIF(G126:G129,"4")</f>
        <v>0</v>
      </c>
      <c r="T129" s="29">
        <f>COUNTIF(J126:J129,"4")</f>
        <v>0</v>
      </c>
      <c r="U129" s="29">
        <f>COUNTIF(M126:M129,"4")</f>
        <v>0</v>
      </c>
    </row>
    <row r="130" spans="1:21" ht="9" customHeight="1" x14ac:dyDescent="0.25">
      <c r="B130" s="379"/>
      <c r="C130" s="380"/>
      <c r="D130" s="56"/>
      <c r="E130" s="57"/>
      <c r="F130" s="57"/>
      <c r="G130" s="56"/>
      <c r="H130" s="57"/>
      <c r="I130" s="57"/>
      <c r="J130" s="56"/>
      <c r="K130" s="62"/>
      <c r="M130" s="56"/>
      <c r="N130" s="62"/>
    </row>
    <row r="131" spans="1:21" ht="18.75" x14ac:dyDescent="0.2">
      <c r="A131" s="378"/>
      <c r="B131" s="63"/>
      <c r="C131" s="408" t="s">
        <v>75</v>
      </c>
      <c r="D131" s="408"/>
      <c r="E131" s="408"/>
      <c r="F131" s="408"/>
      <c r="G131" s="408"/>
      <c r="H131" s="408"/>
      <c r="I131" s="408"/>
      <c r="J131" s="408"/>
      <c r="K131" s="409"/>
      <c r="L131" s="59"/>
      <c r="M131" s="59"/>
      <c r="N131" s="59"/>
      <c r="O131" s="59"/>
    </row>
    <row r="132" spans="1:21" ht="60" x14ac:dyDescent="0.2">
      <c r="A132" s="378"/>
      <c r="B132" s="55"/>
      <c r="C132" s="46" t="s">
        <v>306</v>
      </c>
      <c r="D132" s="74">
        <v>3</v>
      </c>
      <c r="E132" s="111" t="s">
        <v>307</v>
      </c>
      <c r="F132" s="111" t="s">
        <v>308</v>
      </c>
      <c r="G132" s="130">
        <v>3</v>
      </c>
      <c r="H132" s="112" t="s">
        <v>530</v>
      </c>
      <c r="I132" s="112" t="s">
        <v>531</v>
      </c>
      <c r="J132" s="133"/>
      <c r="K132" s="126"/>
      <c r="L132" s="126"/>
      <c r="M132" s="136"/>
      <c r="N132" s="128"/>
      <c r="O132" s="128"/>
      <c r="R132" s="29">
        <f>COUNTIF(D132:D134,"1")</f>
        <v>0</v>
      </c>
      <c r="S132" s="29">
        <f>COUNTIF(G132:G134,"1")</f>
        <v>0</v>
      </c>
      <c r="T132" s="29">
        <f>COUNTIF(J132:J134,"1")</f>
        <v>0</v>
      </c>
      <c r="U132" s="29">
        <f>COUNTIF(M132:M134,"1")</f>
        <v>0</v>
      </c>
    </row>
    <row r="133" spans="1:21" ht="72" x14ac:dyDescent="0.2">
      <c r="A133" s="378"/>
      <c r="B133" s="63"/>
      <c r="C133" s="40" t="s">
        <v>309</v>
      </c>
      <c r="D133" s="74">
        <v>2</v>
      </c>
      <c r="E133" s="111" t="s">
        <v>310</v>
      </c>
      <c r="F133" s="111" t="s">
        <v>311</v>
      </c>
      <c r="G133" s="130">
        <v>2</v>
      </c>
      <c r="H133" s="117" t="s">
        <v>310</v>
      </c>
      <c r="I133" s="112" t="s">
        <v>311</v>
      </c>
      <c r="J133" s="133"/>
      <c r="K133" s="126"/>
      <c r="L133" s="126"/>
      <c r="M133" s="136"/>
      <c r="N133" s="128"/>
      <c r="O133" s="128"/>
      <c r="R133" s="29">
        <f>COUNTIF(D132:D134,"2")</f>
        <v>2</v>
      </c>
      <c r="S133" s="29">
        <f>COUNTIF(G132:G134,"2")</f>
        <v>1</v>
      </c>
      <c r="T133" s="29">
        <f>COUNTIF(J132:J134,"2")</f>
        <v>0</v>
      </c>
      <c r="U133" s="29">
        <f>COUNTIF(M132:M134,"2")</f>
        <v>0</v>
      </c>
    </row>
    <row r="134" spans="1:21" ht="38.25" customHeight="1" x14ac:dyDescent="0.2">
      <c r="A134" s="378"/>
      <c r="B134" s="63"/>
      <c r="C134" s="40" t="s">
        <v>312</v>
      </c>
      <c r="D134" s="74">
        <v>2</v>
      </c>
      <c r="E134" s="124" t="s">
        <v>313</v>
      </c>
      <c r="F134" s="111" t="s">
        <v>314</v>
      </c>
      <c r="G134" s="130">
        <v>3</v>
      </c>
      <c r="H134" s="117" t="s">
        <v>532</v>
      </c>
      <c r="I134" s="112" t="s">
        <v>533</v>
      </c>
      <c r="J134" s="133"/>
      <c r="K134" s="126"/>
      <c r="L134" s="126"/>
      <c r="M134" s="136"/>
      <c r="N134" s="128"/>
      <c r="O134" s="128"/>
      <c r="R134" s="29">
        <f>COUNTIF(D132:D134,"3")</f>
        <v>1</v>
      </c>
      <c r="S134" s="29">
        <f>COUNTIF(G132:G134,"3")</f>
        <v>2</v>
      </c>
      <c r="T134" s="29">
        <f>COUNTIF(J132:J134,"3")</f>
        <v>0</v>
      </c>
      <c r="U134" s="29">
        <f>COUNTIF(M132:M134,"3")</f>
        <v>0</v>
      </c>
    </row>
    <row r="135" spans="1:21" ht="9" customHeight="1" x14ac:dyDescent="0.25">
      <c r="B135" s="379"/>
      <c r="C135" s="380"/>
      <c r="D135" s="56"/>
      <c r="E135" s="57"/>
      <c r="F135" s="57"/>
      <c r="G135" s="56"/>
      <c r="H135" s="57"/>
      <c r="I135" s="57"/>
      <c r="J135" s="56"/>
      <c r="K135" s="62"/>
      <c r="M135" s="56"/>
      <c r="N135" s="62"/>
      <c r="R135" s="29">
        <f>COUNTIF(D132:D134,"4")</f>
        <v>0</v>
      </c>
      <c r="S135" s="29">
        <f>COUNTIF(G132:G134,"4")</f>
        <v>0</v>
      </c>
      <c r="T135" s="29">
        <f>COUNTIF(J132:J134,"4")</f>
        <v>0</v>
      </c>
    </row>
    <row r="136" spans="1:21" ht="18.75" x14ac:dyDescent="0.2">
      <c r="A136" s="378"/>
      <c r="B136" s="63"/>
      <c r="C136" s="408" t="s">
        <v>76</v>
      </c>
      <c r="D136" s="408"/>
      <c r="E136" s="408"/>
      <c r="F136" s="408"/>
      <c r="G136" s="408"/>
      <c r="H136" s="408"/>
      <c r="I136" s="408"/>
      <c r="J136" s="408"/>
      <c r="K136" s="409"/>
      <c r="L136" s="59"/>
      <c r="M136" s="59"/>
      <c r="N136" s="59"/>
      <c r="O136" s="59"/>
    </row>
    <row r="137" spans="1:21" ht="48" x14ac:dyDescent="0.2">
      <c r="A137" s="378"/>
      <c r="B137" s="55"/>
      <c r="C137" s="46" t="s">
        <v>315</v>
      </c>
      <c r="D137" s="74">
        <v>1</v>
      </c>
      <c r="E137" s="111" t="s">
        <v>316</v>
      </c>
      <c r="F137" s="111" t="s">
        <v>317</v>
      </c>
      <c r="G137" s="130">
        <v>1</v>
      </c>
      <c r="H137" s="112" t="s">
        <v>534</v>
      </c>
      <c r="I137" s="112" t="s">
        <v>535</v>
      </c>
      <c r="J137" s="133"/>
      <c r="K137" s="126"/>
      <c r="L137" s="126"/>
      <c r="M137" s="136"/>
      <c r="N137" s="128"/>
      <c r="O137" s="128"/>
      <c r="P137" s="131"/>
      <c r="Q137" s="131"/>
      <c r="R137" s="29">
        <f>COUNTIF(D137:D139,"1")</f>
        <v>3</v>
      </c>
      <c r="S137" s="29">
        <f>COUNTIF(G137:G139,"1")</f>
        <v>3</v>
      </c>
      <c r="T137" s="29">
        <f>COUNTIF(J137:J139,"1")</f>
        <v>0</v>
      </c>
      <c r="U137" s="29">
        <f>COUNTIF(M137:M139,"1")</f>
        <v>0</v>
      </c>
    </row>
    <row r="138" spans="1:21" ht="60" x14ac:dyDescent="0.2">
      <c r="A138" s="378"/>
      <c r="B138" s="63"/>
      <c r="C138" s="40" t="s">
        <v>318</v>
      </c>
      <c r="D138" s="74">
        <v>1</v>
      </c>
      <c r="E138" s="124" t="s">
        <v>319</v>
      </c>
      <c r="F138" s="111" t="s">
        <v>320</v>
      </c>
      <c r="G138" s="130">
        <v>1</v>
      </c>
      <c r="H138" s="117" t="s">
        <v>538</v>
      </c>
      <c r="I138" s="112" t="s">
        <v>536</v>
      </c>
      <c r="J138" s="133"/>
      <c r="K138" s="126"/>
      <c r="L138" s="126"/>
      <c r="M138" s="136"/>
      <c r="N138" s="128"/>
      <c r="O138" s="128"/>
      <c r="P138" s="131"/>
      <c r="Q138" s="131"/>
      <c r="R138" s="29">
        <f>COUNTIF(D137:D139,"2")</f>
        <v>0</v>
      </c>
      <c r="S138" s="29">
        <f>COUNTIF(G137:G139,"2")</f>
        <v>0</v>
      </c>
      <c r="T138" s="29">
        <f>COUNTIF(J137:J139,"2")</f>
        <v>0</v>
      </c>
      <c r="U138" s="29">
        <f>COUNTIF(M137:M139,"2")</f>
        <v>0</v>
      </c>
    </row>
    <row r="139" spans="1:21" ht="44.25" customHeight="1" x14ac:dyDescent="0.2">
      <c r="A139" s="378"/>
      <c r="B139" s="63"/>
      <c r="C139" s="40" t="s">
        <v>321</v>
      </c>
      <c r="D139" s="74">
        <v>1</v>
      </c>
      <c r="E139" s="124" t="s">
        <v>322</v>
      </c>
      <c r="F139" s="111" t="s">
        <v>323</v>
      </c>
      <c r="G139" s="130">
        <v>1</v>
      </c>
      <c r="H139" s="117" t="s">
        <v>322</v>
      </c>
      <c r="I139" s="112" t="s">
        <v>537</v>
      </c>
      <c r="J139" s="133"/>
      <c r="K139" s="126"/>
      <c r="L139" s="126"/>
      <c r="M139" s="136"/>
      <c r="N139" s="128"/>
      <c r="O139" s="128"/>
      <c r="P139" s="131"/>
      <c r="Q139" s="131"/>
      <c r="R139" s="29">
        <f>COUNTIF(D137:D139,"3")</f>
        <v>0</v>
      </c>
      <c r="S139" s="29">
        <f>COUNTIF(G137:G139,"3")</f>
        <v>0</v>
      </c>
      <c r="T139" s="29">
        <f>COUNTIF(J137:J139,"3")</f>
        <v>0</v>
      </c>
      <c r="U139" s="29">
        <f>COUNTIF(M137:M139,"3")</f>
        <v>0</v>
      </c>
    </row>
    <row r="140" spans="1:21" x14ac:dyDescent="0.2">
      <c r="R140" s="29">
        <f>COUNTIF(D137:D139,"4")</f>
        <v>0</v>
      </c>
      <c r="S140" s="29">
        <f>COUNTIF(G137:G139,"4")</f>
        <v>0</v>
      </c>
      <c r="T140" s="29">
        <f>COUNTIF(J137:J139,"4")</f>
        <v>0</v>
      </c>
    </row>
    <row r="65528" spans="2:6" ht="15" x14ac:dyDescent="0.25">
      <c r="B65528" s="426" t="s">
        <v>35</v>
      </c>
      <c r="C65528" s="426"/>
      <c r="D65528" s="426"/>
      <c r="E65528" s="426"/>
      <c r="F65528" s="143"/>
    </row>
    <row r="65529" spans="2:6" x14ac:dyDescent="0.2">
      <c r="B65529" s="425" t="s">
        <v>36</v>
      </c>
      <c r="C65529" s="425"/>
      <c r="D65529" s="425"/>
      <c r="E65529" s="425"/>
      <c r="F65529" s="142"/>
    </row>
    <row r="65530" spans="2:6" x14ac:dyDescent="0.2">
      <c r="B65530" s="425" t="s">
        <v>37</v>
      </c>
      <c r="C65530" s="425"/>
      <c r="D65530" s="425"/>
      <c r="E65530" s="425"/>
      <c r="F65530" s="142"/>
    </row>
  </sheetData>
  <mergeCells count="91">
    <mergeCell ref="C65:K65"/>
    <mergeCell ref="G52:I52"/>
    <mergeCell ref="M117:O117"/>
    <mergeCell ref="M2:O2"/>
    <mergeCell ref="M3:M4"/>
    <mergeCell ref="N3:N4"/>
    <mergeCell ref="O3:O4"/>
    <mergeCell ref="M52:O52"/>
    <mergeCell ref="M79:O79"/>
    <mergeCell ref="C95:L95"/>
    <mergeCell ref="J117:L117"/>
    <mergeCell ref="J2:L2"/>
    <mergeCell ref="G3:G4"/>
    <mergeCell ref="J3:J4"/>
    <mergeCell ref="F3:F4"/>
    <mergeCell ref="I3:I4"/>
    <mergeCell ref="B1:K1"/>
    <mergeCell ref="B2:C5"/>
    <mergeCell ref="B52:C53"/>
    <mergeCell ref="B79:C80"/>
    <mergeCell ref="B29:B33"/>
    <mergeCell ref="B11:K11"/>
    <mergeCell ref="G79:I79"/>
    <mergeCell ref="J79:L79"/>
    <mergeCell ref="B6:B10"/>
    <mergeCell ref="B45:K45"/>
    <mergeCell ref="E3:E4"/>
    <mergeCell ref="D3:D4"/>
    <mergeCell ref="B18:K18"/>
    <mergeCell ref="C54:K54"/>
    <mergeCell ref="D2:F2"/>
    <mergeCell ref="G2:I2"/>
    <mergeCell ref="B65530:E65530"/>
    <mergeCell ref="C136:K136"/>
    <mergeCell ref="B65529:E65529"/>
    <mergeCell ref="C125:K125"/>
    <mergeCell ref="B65528:E65528"/>
    <mergeCell ref="B135:C135"/>
    <mergeCell ref="C131:K131"/>
    <mergeCell ref="B130:C130"/>
    <mergeCell ref="C119:K119"/>
    <mergeCell ref="B110:C110"/>
    <mergeCell ref="C99:K99"/>
    <mergeCell ref="B98:C98"/>
    <mergeCell ref="B70:K70"/>
    <mergeCell ref="C71:K71"/>
    <mergeCell ref="B78:C78"/>
    <mergeCell ref="C86:K86"/>
    <mergeCell ref="B94:C94"/>
    <mergeCell ref="C81:K81"/>
    <mergeCell ref="D79:F79"/>
    <mergeCell ref="B85:C85"/>
    <mergeCell ref="C111:K111"/>
    <mergeCell ref="B117:C118"/>
    <mergeCell ref="G117:I117"/>
    <mergeCell ref="D117:F117"/>
    <mergeCell ref="B124:C124"/>
    <mergeCell ref="B116:C116"/>
    <mergeCell ref="J52:L52"/>
    <mergeCell ref="C60:K60"/>
    <mergeCell ref="K3:K4"/>
    <mergeCell ref="H3:H4"/>
    <mergeCell ref="L3:L4"/>
    <mergeCell ref="B51:K51"/>
    <mergeCell ref="B12:B17"/>
    <mergeCell ref="B19:B27"/>
    <mergeCell ref="B35:B44"/>
    <mergeCell ref="B46:B50"/>
    <mergeCell ref="B28:K28"/>
    <mergeCell ref="D35:K35"/>
    <mergeCell ref="B34:K34"/>
    <mergeCell ref="D52:F52"/>
    <mergeCell ref="A6:A10"/>
    <mergeCell ref="A12:A17"/>
    <mergeCell ref="A19:A27"/>
    <mergeCell ref="A29:A33"/>
    <mergeCell ref="A35:A44"/>
    <mergeCell ref="A46:A50"/>
    <mergeCell ref="A54:A59"/>
    <mergeCell ref="A60:A64"/>
    <mergeCell ref="A65:A69"/>
    <mergeCell ref="A71:A77"/>
    <mergeCell ref="A81:A84"/>
    <mergeCell ref="A86:A93"/>
    <mergeCell ref="A136:A139"/>
    <mergeCell ref="A95:A97"/>
    <mergeCell ref="A99:A109"/>
    <mergeCell ref="A111:A115"/>
    <mergeCell ref="A119:A123"/>
    <mergeCell ref="A125:A129"/>
    <mergeCell ref="A131:A134"/>
  </mergeCells>
  <phoneticPr fontId="2" type="noConversion"/>
  <conditionalFormatting sqref="D7:D10">
    <cfRule type="iconSet" priority="140">
      <iconSet iconSet="4TrafficLights">
        <cfvo type="percent" val="0"/>
        <cfvo type="num" val="1"/>
        <cfvo type="num" val="3"/>
        <cfvo type="num" val="4"/>
      </iconSet>
    </cfRule>
  </conditionalFormatting>
  <conditionalFormatting sqref="G7:G10">
    <cfRule type="iconSet" priority="138">
      <iconSet iconSet="4TrafficLights">
        <cfvo type="percent" val="0"/>
        <cfvo type="num" val="1"/>
        <cfvo type="num" val="3"/>
        <cfvo type="num" val="4"/>
      </iconSet>
    </cfRule>
  </conditionalFormatting>
  <conditionalFormatting sqref="J7:J10">
    <cfRule type="iconSet" priority="137">
      <iconSet iconSet="4TrafficLights">
        <cfvo type="percent" val="0"/>
        <cfvo type="num" val="1"/>
        <cfvo type="num" val="3"/>
        <cfvo type="num" val="4"/>
      </iconSet>
    </cfRule>
  </conditionalFormatting>
  <conditionalFormatting sqref="D13:D17">
    <cfRule type="iconSet" priority="136">
      <iconSet iconSet="4TrafficLights">
        <cfvo type="percent" val="0"/>
        <cfvo type="num" val="1"/>
        <cfvo type="num" val="3"/>
        <cfvo type="num" val="4"/>
      </iconSet>
    </cfRule>
  </conditionalFormatting>
  <conditionalFormatting sqref="G13:G17">
    <cfRule type="iconSet" priority="135">
      <iconSet iconSet="4TrafficLights">
        <cfvo type="percent" val="0"/>
        <cfvo type="num" val="1"/>
        <cfvo type="num" val="3"/>
        <cfvo type="num" val="4"/>
      </iconSet>
    </cfRule>
  </conditionalFormatting>
  <conditionalFormatting sqref="J13:J17">
    <cfRule type="iconSet" priority="134">
      <iconSet iconSet="4TrafficLights">
        <cfvo type="percent" val="0"/>
        <cfvo type="num" val="1"/>
        <cfvo type="num" val="3"/>
        <cfvo type="num" val="4"/>
      </iconSet>
    </cfRule>
  </conditionalFormatting>
  <conditionalFormatting sqref="Q7">
    <cfRule type="cellIs" dxfId="6" priority="131" stopIfTrue="1" operator="lessThan">
      <formula>$Q$7</formula>
    </cfRule>
  </conditionalFormatting>
  <conditionalFormatting sqref="P7:P9">
    <cfRule type="iconSet" priority="130">
      <iconSet iconSet="3Flags">
        <cfvo type="percent" val="0"/>
        <cfvo type="num" val="0"/>
        <cfvo type="num" val="1" gte="0"/>
      </iconSet>
    </cfRule>
  </conditionalFormatting>
  <conditionalFormatting sqref="D20:D27">
    <cfRule type="iconSet" priority="129">
      <iconSet iconSet="4TrafficLights">
        <cfvo type="percent" val="0"/>
        <cfvo type="num" val="1"/>
        <cfvo type="num" val="3"/>
        <cfvo type="num" val="4"/>
      </iconSet>
    </cfRule>
  </conditionalFormatting>
  <conditionalFormatting sqref="G20:G27">
    <cfRule type="iconSet" priority="128">
      <iconSet iconSet="4TrafficLights">
        <cfvo type="percent" val="0"/>
        <cfvo type="num" val="1"/>
        <cfvo type="num" val="3"/>
        <cfvo type="num" val="4"/>
      </iconSet>
    </cfRule>
  </conditionalFormatting>
  <conditionalFormatting sqref="J20:J27">
    <cfRule type="iconSet" priority="125">
      <iconSet iconSet="4TrafficLights">
        <cfvo type="percent" val="0"/>
        <cfvo type="num" val="1"/>
        <cfvo type="num" val="3"/>
        <cfvo type="num" val="4"/>
      </iconSet>
    </cfRule>
  </conditionalFormatting>
  <conditionalFormatting sqref="D30:D33">
    <cfRule type="iconSet" priority="124">
      <iconSet iconSet="4TrafficLights">
        <cfvo type="percent" val="0"/>
        <cfvo type="num" val="1"/>
        <cfvo type="num" val="3"/>
        <cfvo type="num" val="4"/>
      </iconSet>
    </cfRule>
  </conditionalFormatting>
  <conditionalFormatting sqref="G30:G33">
    <cfRule type="iconSet" priority="123">
      <iconSet iconSet="4TrafficLights">
        <cfvo type="percent" val="0"/>
        <cfvo type="num" val="1"/>
        <cfvo type="num" val="3"/>
        <cfvo type="num" val="4"/>
      </iconSet>
    </cfRule>
  </conditionalFormatting>
  <conditionalFormatting sqref="J30:J33">
    <cfRule type="iconSet" priority="120">
      <iconSet iconSet="4TrafficLights">
        <cfvo type="percent" val="0"/>
        <cfvo type="num" val="1"/>
        <cfvo type="num" val="3"/>
        <cfvo type="num" val="4"/>
      </iconSet>
    </cfRule>
  </conditionalFormatting>
  <conditionalFormatting sqref="D36:D44">
    <cfRule type="iconSet" priority="119">
      <iconSet iconSet="4TrafficLights">
        <cfvo type="percent" val="0"/>
        <cfvo type="num" val="1"/>
        <cfvo type="num" val="3"/>
        <cfvo type="num" val="4"/>
      </iconSet>
    </cfRule>
  </conditionalFormatting>
  <conditionalFormatting sqref="G36:G44">
    <cfRule type="iconSet" priority="118">
      <iconSet iconSet="4TrafficLights">
        <cfvo type="percent" val="0"/>
        <cfvo type="num" val="1"/>
        <cfvo type="num" val="3"/>
        <cfvo type="num" val="4"/>
      </iconSet>
    </cfRule>
  </conditionalFormatting>
  <conditionalFormatting sqref="J36:J44">
    <cfRule type="iconSet" priority="115">
      <iconSet iconSet="4TrafficLights">
        <cfvo type="percent" val="0"/>
        <cfvo type="num" val="1"/>
        <cfvo type="num" val="3"/>
        <cfvo type="num" val="4"/>
      </iconSet>
    </cfRule>
  </conditionalFormatting>
  <conditionalFormatting sqref="D47:D50">
    <cfRule type="iconSet" priority="114">
      <iconSet iconSet="4TrafficLights">
        <cfvo type="percent" val="0"/>
        <cfvo type="num" val="1"/>
        <cfvo type="num" val="3"/>
        <cfvo type="num" val="4"/>
      </iconSet>
    </cfRule>
  </conditionalFormatting>
  <conditionalFormatting sqref="G47:G50">
    <cfRule type="iconSet" priority="113">
      <iconSet iconSet="4TrafficLights">
        <cfvo type="percent" val="0"/>
        <cfvo type="num" val="1"/>
        <cfvo type="num" val="3"/>
        <cfvo type="num" val="4"/>
      </iconSet>
    </cfRule>
  </conditionalFormatting>
  <conditionalFormatting sqref="J47:J50">
    <cfRule type="iconSet" priority="110">
      <iconSet iconSet="4TrafficLights">
        <cfvo type="percent" val="0"/>
        <cfvo type="num" val="1"/>
        <cfvo type="num" val="3"/>
        <cfvo type="num" val="4"/>
      </iconSet>
    </cfRule>
  </conditionalFormatting>
  <conditionalFormatting sqref="D55:D59">
    <cfRule type="iconSet" priority="109">
      <iconSet iconSet="4TrafficLights">
        <cfvo type="percent" val="0"/>
        <cfvo type="num" val="1"/>
        <cfvo type="num" val="3"/>
        <cfvo type="num" val="4"/>
      </iconSet>
    </cfRule>
  </conditionalFormatting>
  <conditionalFormatting sqref="G55:G59">
    <cfRule type="iconSet" priority="107">
      <iconSet iconSet="4TrafficLights">
        <cfvo type="percent" val="0"/>
        <cfvo type="num" val="1"/>
        <cfvo type="num" val="3"/>
        <cfvo type="num" val="4"/>
      </iconSet>
    </cfRule>
  </conditionalFormatting>
  <conditionalFormatting sqref="J55:J59">
    <cfRule type="iconSet" priority="105">
      <iconSet iconSet="4TrafficLights">
        <cfvo type="percent" val="0"/>
        <cfvo type="num" val="1"/>
        <cfvo type="num" val="3"/>
        <cfvo type="num" val="4"/>
      </iconSet>
    </cfRule>
  </conditionalFormatting>
  <conditionalFormatting sqref="D61:D64">
    <cfRule type="iconSet" priority="103">
      <iconSet iconSet="4TrafficLights">
        <cfvo type="percent" val="0"/>
        <cfvo type="num" val="1"/>
        <cfvo type="num" val="3"/>
        <cfvo type="num" val="4"/>
      </iconSet>
    </cfRule>
  </conditionalFormatting>
  <conditionalFormatting sqref="G61:G64">
    <cfRule type="iconSet" priority="101">
      <iconSet iconSet="4TrafficLights">
        <cfvo type="percent" val="0"/>
        <cfvo type="num" val="1"/>
        <cfvo type="num" val="3"/>
        <cfvo type="num" val="4"/>
      </iconSet>
    </cfRule>
  </conditionalFormatting>
  <conditionalFormatting sqref="J61:J64">
    <cfRule type="iconSet" priority="99">
      <iconSet iconSet="4TrafficLights">
        <cfvo type="percent" val="0"/>
        <cfvo type="num" val="1"/>
        <cfvo type="num" val="3"/>
        <cfvo type="num" val="4"/>
      </iconSet>
    </cfRule>
  </conditionalFormatting>
  <conditionalFormatting sqref="D66:D69">
    <cfRule type="iconSet" priority="81">
      <iconSet iconSet="4TrafficLights">
        <cfvo type="percent" val="0"/>
        <cfvo type="num" val="1"/>
        <cfvo type="num" val="3"/>
        <cfvo type="num" val="4"/>
      </iconSet>
    </cfRule>
  </conditionalFormatting>
  <conditionalFormatting sqref="G66:G69">
    <cfRule type="iconSet" priority="79">
      <iconSet iconSet="4TrafficLights">
        <cfvo type="percent" val="0"/>
        <cfvo type="num" val="1"/>
        <cfvo type="num" val="3"/>
        <cfvo type="num" val="4"/>
      </iconSet>
    </cfRule>
  </conditionalFormatting>
  <conditionalFormatting sqref="J66:J69">
    <cfRule type="iconSet" priority="77">
      <iconSet iconSet="4TrafficLights">
        <cfvo type="percent" val="0"/>
        <cfvo type="num" val="1"/>
        <cfvo type="num" val="3"/>
        <cfvo type="num" val="4"/>
      </iconSet>
    </cfRule>
  </conditionalFormatting>
  <conditionalFormatting sqref="D72:D77">
    <cfRule type="iconSet" priority="64">
      <iconSet iconSet="4TrafficLights">
        <cfvo type="percent" val="0"/>
        <cfvo type="num" val="1"/>
        <cfvo type="num" val="3"/>
        <cfvo type="num" val="4"/>
      </iconSet>
    </cfRule>
  </conditionalFormatting>
  <conditionalFormatting sqref="G72:G77">
    <cfRule type="iconSet" priority="62">
      <iconSet iconSet="4TrafficLights">
        <cfvo type="percent" val="0"/>
        <cfvo type="num" val="1"/>
        <cfvo type="num" val="3"/>
        <cfvo type="num" val="4"/>
      </iconSet>
    </cfRule>
  </conditionalFormatting>
  <conditionalFormatting sqref="J72:J77">
    <cfRule type="iconSet" priority="60">
      <iconSet iconSet="4TrafficLights">
        <cfvo type="percent" val="0"/>
        <cfvo type="num" val="1"/>
        <cfvo type="num" val="3"/>
        <cfvo type="num" val="4"/>
      </iconSet>
    </cfRule>
  </conditionalFormatting>
  <conditionalFormatting sqref="D82:D84">
    <cfRule type="iconSet" priority="47">
      <iconSet iconSet="4TrafficLights">
        <cfvo type="percent" val="0"/>
        <cfvo type="num" val="1"/>
        <cfvo type="num" val="3"/>
        <cfvo type="num" val="4"/>
      </iconSet>
    </cfRule>
  </conditionalFormatting>
  <conditionalFormatting sqref="G82:G84">
    <cfRule type="iconSet" priority="46">
      <iconSet iconSet="4TrafficLights">
        <cfvo type="percent" val="0"/>
        <cfvo type="num" val="1"/>
        <cfvo type="num" val="3"/>
        <cfvo type="num" val="4"/>
      </iconSet>
    </cfRule>
  </conditionalFormatting>
  <conditionalFormatting sqref="J82:J84">
    <cfRule type="iconSet" priority="45">
      <iconSet iconSet="4TrafficLights">
        <cfvo type="percent" val="0"/>
        <cfvo type="num" val="1"/>
        <cfvo type="num" val="3"/>
        <cfvo type="num" val="4"/>
      </iconSet>
    </cfRule>
  </conditionalFormatting>
  <conditionalFormatting sqref="D87:D93">
    <cfRule type="iconSet" priority="44">
      <iconSet iconSet="4TrafficLights">
        <cfvo type="percent" val="0"/>
        <cfvo type="num" val="1"/>
        <cfvo type="num" val="3"/>
        <cfvo type="num" val="4"/>
      </iconSet>
    </cfRule>
  </conditionalFormatting>
  <conditionalFormatting sqref="G87:G93">
    <cfRule type="iconSet" priority="43">
      <iconSet iconSet="4TrafficLights">
        <cfvo type="percent" val="0"/>
        <cfvo type="num" val="1"/>
        <cfvo type="num" val="3"/>
        <cfvo type="num" val="4"/>
      </iconSet>
    </cfRule>
  </conditionalFormatting>
  <conditionalFormatting sqref="J87:J93">
    <cfRule type="iconSet" priority="42">
      <iconSet iconSet="4TrafficLights">
        <cfvo type="percent" val="0"/>
        <cfvo type="num" val="1"/>
        <cfvo type="num" val="3"/>
        <cfvo type="num" val="4"/>
      </iconSet>
    </cfRule>
  </conditionalFormatting>
  <conditionalFormatting sqref="D96:D97">
    <cfRule type="iconSet" priority="41">
      <iconSet iconSet="4TrafficLights">
        <cfvo type="percent" val="0"/>
        <cfvo type="num" val="1"/>
        <cfvo type="num" val="3"/>
        <cfvo type="num" val="4"/>
      </iconSet>
    </cfRule>
  </conditionalFormatting>
  <conditionalFormatting sqref="G96:G97">
    <cfRule type="iconSet" priority="40">
      <iconSet iconSet="4TrafficLights">
        <cfvo type="percent" val="0"/>
        <cfvo type="num" val="1"/>
        <cfvo type="num" val="3"/>
        <cfvo type="num" val="4"/>
      </iconSet>
    </cfRule>
  </conditionalFormatting>
  <conditionalFormatting sqref="J96:J97">
    <cfRule type="iconSet" priority="39">
      <iconSet iconSet="4TrafficLights">
        <cfvo type="percent" val="0"/>
        <cfvo type="num" val="1"/>
        <cfvo type="num" val="3"/>
        <cfvo type="num" val="4"/>
      </iconSet>
    </cfRule>
  </conditionalFormatting>
  <conditionalFormatting sqref="D100:D109">
    <cfRule type="iconSet" priority="38">
      <iconSet iconSet="4TrafficLights">
        <cfvo type="percent" val="0"/>
        <cfvo type="num" val="1"/>
        <cfvo type="num" val="3"/>
        <cfvo type="num" val="4"/>
      </iconSet>
    </cfRule>
  </conditionalFormatting>
  <conditionalFormatting sqref="G100:G109">
    <cfRule type="iconSet" priority="37">
      <iconSet iconSet="4TrafficLights">
        <cfvo type="percent" val="0"/>
        <cfvo type="num" val="1"/>
        <cfvo type="num" val="3"/>
        <cfvo type="num" val="4"/>
      </iconSet>
    </cfRule>
  </conditionalFormatting>
  <conditionalFormatting sqref="J100:J109">
    <cfRule type="iconSet" priority="36">
      <iconSet iconSet="4TrafficLights">
        <cfvo type="percent" val="0"/>
        <cfvo type="num" val="1"/>
        <cfvo type="num" val="3"/>
        <cfvo type="num" val="4"/>
      </iconSet>
    </cfRule>
  </conditionalFormatting>
  <conditionalFormatting sqref="D112:D115">
    <cfRule type="iconSet" priority="35">
      <iconSet iconSet="4TrafficLights">
        <cfvo type="percent" val="0"/>
        <cfvo type="num" val="1"/>
        <cfvo type="num" val="3"/>
        <cfvo type="num" val="4"/>
      </iconSet>
    </cfRule>
  </conditionalFormatting>
  <conditionalFormatting sqref="G112:G115">
    <cfRule type="iconSet" priority="34">
      <iconSet iconSet="4TrafficLights">
        <cfvo type="percent" val="0"/>
        <cfvo type="num" val="1"/>
        <cfvo type="num" val="3"/>
        <cfvo type="num" val="4"/>
      </iconSet>
    </cfRule>
  </conditionalFormatting>
  <conditionalFormatting sqref="J112:J115">
    <cfRule type="iconSet" priority="33">
      <iconSet iconSet="4TrafficLights">
        <cfvo type="percent" val="0"/>
        <cfvo type="num" val="1"/>
        <cfvo type="num" val="3"/>
        <cfvo type="num" val="4"/>
      </iconSet>
    </cfRule>
  </conditionalFormatting>
  <conditionalFormatting sqref="D120:D123">
    <cfRule type="iconSet" priority="32">
      <iconSet iconSet="4TrafficLights">
        <cfvo type="percent" val="0"/>
        <cfvo type="num" val="1"/>
        <cfvo type="num" val="3"/>
        <cfvo type="num" val="4"/>
      </iconSet>
    </cfRule>
  </conditionalFormatting>
  <conditionalFormatting sqref="G120:G123">
    <cfRule type="iconSet" priority="31">
      <iconSet iconSet="4TrafficLights">
        <cfvo type="percent" val="0"/>
        <cfvo type="num" val="1"/>
        <cfvo type="num" val="3"/>
        <cfvo type="num" val="4"/>
      </iconSet>
    </cfRule>
  </conditionalFormatting>
  <conditionalFormatting sqref="J120:J123">
    <cfRule type="iconSet" priority="30">
      <iconSet iconSet="4TrafficLights">
        <cfvo type="percent" val="0"/>
        <cfvo type="num" val="1"/>
        <cfvo type="num" val="3"/>
        <cfvo type="num" val="4"/>
      </iconSet>
    </cfRule>
  </conditionalFormatting>
  <conditionalFormatting sqref="D126:D129">
    <cfRule type="iconSet" priority="29">
      <iconSet iconSet="4TrafficLights">
        <cfvo type="percent" val="0"/>
        <cfvo type="num" val="1"/>
        <cfvo type="num" val="3"/>
        <cfvo type="num" val="4"/>
      </iconSet>
    </cfRule>
  </conditionalFormatting>
  <conditionalFormatting sqref="G126:G129">
    <cfRule type="iconSet" priority="28">
      <iconSet iconSet="4TrafficLights">
        <cfvo type="percent" val="0"/>
        <cfvo type="num" val="1"/>
        <cfvo type="num" val="3"/>
        <cfvo type="num" val="4"/>
      </iconSet>
    </cfRule>
  </conditionalFormatting>
  <conditionalFormatting sqref="J126:J129">
    <cfRule type="iconSet" priority="27">
      <iconSet iconSet="4TrafficLights">
        <cfvo type="percent" val="0"/>
        <cfvo type="num" val="1"/>
        <cfvo type="num" val="3"/>
        <cfvo type="num" val="4"/>
      </iconSet>
    </cfRule>
  </conditionalFormatting>
  <conditionalFormatting sqref="D132:D134">
    <cfRule type="iconSet" priority="26">
      <iconSet iconSet="4TrafficLights">
        <cfvo type="percent" val="0"/>
        <cfvo type="num" val="1"/>
        <cfvo type="num" val="3"/>
        <cfvo type="num" val="4"/>
      </iconSet>
    </cfRule>
  </conditionalFormatting>
  <conditionalFormatting sqref="G132:G134">
    <cfRule type="iconSet" priority="25">
      <iconSet iconSet="4TrafficLights">
        <cfvo type="percent" val="0"/>
        <cfvo type="num" val="1"/>
        <cfvo type="num" val="3"/>
        <cfvo type="num" val="4"/>
      </iconSet>
    </cfRule>
  </conditionalFormatting>
  <conditionalFormatting sqref="J132:J134">
    <cfRule type="iconSet" priority="24">
      <iconSet iconSet="4TrafficLights">
        <cfvo type="percent" val="0"/>
        <cfvo type="num" val="1"/>
        <cfvo type="num" val="3"/>
        <cfvo type="num" val="4"/>
      </iconSet>
    </cfRule>
  </conditionalFormatting>
  <conditionalFormatting sqref="D137:D139">
    <cfRule type="iconSet" priority="23">
      <iconSet iconSet="4TrafficLights">
        <cfvo type="percent" val="0"/>
        <cfvo type="num" val="1"/>
        <cfvo type="num" val="3"/>
        <cfvo type="num" val="4"/>
      </iconSet>
    </cfRule>
  </conditionalFormatting>
  <conditionalFormatting sqref="G137:G139">
    <cfRule type="iconSet" priority="22">
      <iconSet iconSet="4TrafficLights">
        <cfvo type="percent" val="0"/>
        <cfvo type="num" val="1"/>
        <cfvo type="num" val="3"/>
        <cfvo type="num" val="4"/>
      </iconSet>
    </cfRule>
  </conditionalFormatting>
  <conditionalFormatting sqref="J137:J139">
    <cfRule type="iconSet" priority="21">
      <iconSet iconSet="4TrafficLights">
        <cfvo type="percent" val="0"/>
        <cfvo type="num" val="1"/>
        <cfvo type="num" val="3"/>
        <cfvo type="num" val="4"/>
      </iconSet>
    </cfRule>
  </conditionalFormatting>
  <conditionalFormatting sqref="D132:D134">
    <cfRule type="iconSet" priority="20">
      <iconSet iconSet="4TrafficLights">
        <cfvo type="percent" val="0"/>
        <cfvo type="num" val="1"/>
        <cfvo type="num" val="3"/>
        <cfvo type="num" val="4"/>
      </iconSet>
    </cfRule>
  </conditionalFormatting>
  <conditionalFormatting sqref="M7:M10">
    <cfRule type="iconSet" priority="19">
      <iconSet iconSet="4TrafficLights">
        <cfvo type="percent" val="0"/>
        <cfvo type="num" val="1"/>
        <cfvo type="num" val="3"/>
        <cfvo type="num" val="4"/>
      </iconSet>
    </cfRule>
  </conditionalFormatting>
  <conditionalFormatting sqref="M13:M17">
    <cfRule type="iconSet" priority="18">
      <iconSet iconSet="4TrafficLights">
        <cfvo type="percent" val="0"/>
        <cfvo type="num" val="1"/>
        <cfvo type="num" val="3"/>
        <cfvo type="num" val="4"/>
      </iconSet>
    </cfRule>
  </conditionalFormatting>
  <conditionalFormatting sqref="M20:M27">
    <cfRule type="iconSet" priority="17">
      <iconSet iconSet="4TrafficLights">
        <cfvo type="percent" val="0"/>
        <cfvo type="num" val="1"/>
        <cfvo type="num" val="3"/>
        <cfvo type="num" val="4"/>
      </iconSet>
    </cfRule>
  </conditionalFormatting>
  <conditionalFormatting sqref="M30:M33">
    <cfRule type="iconSet" priority="16">
      <iconSet iconSet="4TrafficLights">
        <cfvo type="percent" val="0"/>
        <cfvo type="num" val="1"/>
        <cfvo type="num" val="3"/>
        <cfvo type="num" val="4"/>
      </iconSet>
    </cfRule>
  </conditionalFormatting>
  <conditionalFormatting sqref="M36:M44">
    <cfRule type="iconSet" priority="15">
      <iconSet iconSet="4TrafficLights">
        <cfvo type="percent" val="0"/>
        <cfvo type="num" val="1"/>
        <cfvo type="num" val="3"/>
        <cfvo type="num" val="4"/>
      </iconSet>
    </cfRule>
  </conditionalFormatting>
  <conditionalFormatting sqref="M47:M50">
    <cfRule type="iconSet" priority="14">
      <iconSet iconSet="4TrafficLights">
        <cfvo type="percent" val="0"/>
        <cfvo type="num" val="1"/>
        <cfvo type="num" val="3"/>
        <cfvo type="num" val="4"/>
      </iconSet>
    </cfRule>
  </conditionalFormatting>
  <conditionalFormatting sqref="M55:M59">
    <cfRule type="iconSet" priority="13">
      <iconSet iconSet="4TrafficLights">
        <cfvo type="percent" val="0"/>
        <cfvo type="num" val="1"/>
        <cfvo type="num" val="3"/>
        <cfvo type="num" val="4"/>
      </iconSet>
    </cfRule>
  </conditionalFormatting>
  <conditionalFormatting sqref="M61:M64">
    <cfRule type="iconSet" priority="12">
      <iconSet iconSet="4TrafficLights">
        <cfvo type="percent" val="0"/>
        <cfvo type="num" val="1"/>
        <cfvo type="num" val="3"/>
        <cfvo type="num" val="4"/>
      </iconSet>
    </cfRule>
  </conditionalFormatting>
  <conditionalFormatting sqref="M66:M69">
    <cfRule type="iconSet" priority="11">
      <iconSet iconSet="4TrafficLights">
        <cfvo type="percent" val="0"/>
        <cfvo type="num" val="1"/>
        <cfvo type="num" val="3"/>
        <cfvo type="num" val="4"/>
      </iconSet>
    </cfRule>
  </conditionalFormatting>
  <conditionalFormatting sqref="M72:M77">
    <cfRule type="iconSet" priority="10">
      <iconSet iconSet="4TrafficLights">
        <cfvo type="percent" val="0"/>
        <cfvo type="num" val="1"/>
        <cfvo type="num" val="3"/>
        <cfvo type="num" val="4"/>
      </iconSet>
    </cfRule>
  </conditionalFormatting>
  <conditionalFormatting sqref="M82:M84">
    <cfRule type="iconSet" priority="9">
      <iconSet iconSet="4TrafficLights">
        <cfvo type="percent" val="0"/>
        <cfvo type="num" val="1"/>
        <cfvo type="num" val="3"/>
        <cfvo type="num" val="4"/>
      </iconSet>
    </cfRule>
  </conditionalFormatting>
  <conditionalFormatting sqref="M87:M93">
    <cfRule type="iconSet" priority="8">
      <iconSet iconSet="4TrafficLights">
        <cfvo type="percent" val="0"/>
        <cfvo type="num" val="1"/>
        <cfvo type="num" val="3"/>
        <cfvo type="num" val="4"/>
      </iconSet>
    </cfRule>
  </conditionalFormatting>
  <conditionalFormatting sqref="M96:M97">
    <cfRule type="iconSet" priority="7">
      <iconSet iconSet="4TrafficLights">
        <cfvo type="percent" val="0"/>
        <cfvo type="num" val="1"/>
        <cfvo type="num" val="3"/>
        <cfvo type="num" val="4"/>
      </iconSet>
    </cfRule>
  </conditionalFormatting>
  <conditionalFormatting sqref="M100:M109">
    <cfRule type="iconSet" priority="6">
      <iconSet iconSet="4TrafficLights">
        <cfvo type="percent" val="0"/>
        <cfvo type="num" val="1"/>
        <cfvo type="num" val="3"/>
        <cfvo type="num" val="4"/>
      </iconSet>
    </cfRule>
  </conditionalFormatting>
  <conditionalFormatting sqref="M112:M115">
    <cfRule type="iconSet" priority="5">
      <iconSet iconSet="4TrafficLights">
        <cfvo type="percent" val="0"/>
        <cfvo type="num" val="1"/>
        <cfvo type="num" val="3"/>
        <cfvo type="num" val="4"/>
      </iconSet>
    </cfRule>
  </conditionalFormatting>
  <conditionalFormatting sqref="M120:M123">
    <cfRule type="iconSet" priority="4">
      <iconSet iconSet="4TrafficLights">
        <cfvo type="percent" val="0"/>
        <cfvo type="num" val="1"/>
        <cfvo type="num" val="3"/>
        <cfvo type="num" val="4"/>
      </iconSet>
    </cfRule>
  </conditionalFormatting>
  <conditionalFormatting sqref="M126:M129">
    <cfRule type="iconSet" priority="3">
      <iconSet iconSet="4TrafficLights">
        <cfvo type="percent" val="0"/>
        <cfvo type="num" val="1"/>
        <cfvo type="num" val="3"/>
        <cfvo type="num" val="4"/>
      </iconSet>
    </cfRule>
  </conditionalFormatting>
  <conditionalFormatting sqref="M132:M134">
    <cfRule type="iconSet" priority="2">
      <iconSet iconSet="4TrafficLights">
        <cfvo type="percent" val="0"/>
        <cfvo type="num" val="1"/>
        <cfvo type="num" val="3"/>
        <cfvo type="num" val="4"/>
      </iconSet>
    </cfRule>
  </conditionalFormatting>
  <conditionalFormatting sqref="M137:M139">
    <cfRule type="iconSet" priority="1">
      <iconSet iconSet="4TrafficLights">
        <cfvo type="percent" val="0"/>
        <cfvo type="num" val="1"/>
        <cfvo type="num" val="3"/>
        <cfvo type="num" val="4"/>
      </iconSet>
    </cfRule>
  </conditionalFormatting>
  <dataValidations count="1">
    <dataValidation type="list" allowBlank="1" showInputMessage="1" showErrorMessage="1" sqref="J132:J134 D137:D139 J100:J109 J96:J97 J87:J93 J82:J84 D82:D84 D61:D64 D132:D134 G82:G84 D96:D97 G87:G93 D87:D93 G96:G97 D112:D115 G100:G109 G72:G77 G47:G50 G36:G44 G30:G33 G20:G27 G13:G17 G7:G10 J7:J10 D13:D17 D7:D10 J20:J27 J30:J33 D20:D27 J36:J44 D30:D33 J47:J50 D36:D44 D47:D50 G66:G69 J13:J17 D72:D77 J61:J64 D66:D69 D55:D59 G61:G64 G55:G59 J55:J59 J66:J69 J72:J77 G112:G115 G132:G134 G126:G129 D100:D109 G120:G123 D126:D129 J112:J115 D120:D123 J137:J139 G137:G139 J120:J123 J126:J129 M132:M134 M100:M109 M96:M97 M87:M93 M82:M84 M7:M10 M20:M27 M30:M33 M36:M44 M47:M50 M13:M17 M61:M64 M55:M59 M66:M69 M72:M77 M112:M115 M137:M139 M120:M123 M126:M129">
      <formula1>$Q$2:$Q$5</formula1>
    </dataValidation>
  </dataValidations>
  <hyperlinks>
    <hyperlink ref="B65530" r:id="rId1"/>
    <hyperlink ref="B65529" r:id="rId2"/>
  </hyperlinks>
  <pageMargins left="0.70866141732283472" right="0.70866141732283472" top="0.74803149606299213" bottom="0.74803149606299213" header="0.31496062992125984" footer="0.31496062992125984"/>
  <pageSetup scale="70"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39"/>
  <sheetViews>
    <sheetView topLeftCell="C1" zoomScaleNormal="100" workbookViewId="0">
      <selection activeCell="E31" sqref="E31"/>
    </sheetView>
  </sheetViews>
  <sheetFormatPr baseColWidth="10" defaultColWidth="8" defaultRowHeight="12.75" x14ac:dyDescent="0.2"/>
  <cols>
    <col min="1" max="1" width="18.7109375" style="182" customWidth="1"/>
    <col min="2" max="2" width="20.140625" style="182" customWidth="1"/>
    <col min="3" max="3" width="39.85546875" style="186" customWidth="1"/>
    <col min="4" max="4" width="24.7109375" style="182" customWidth="1"/>
    <col min="5" max="5" width="53.85546875" style="182" customWidth="1"/>
    <col min="6" max="6" width="38.7109375" style="182" customWidth="1"/>
    <col min="7" max="10" width="12.42578125" style="182" customWidth="1"/>
    <col min="11" max="11" width="21.7109375" style="182" customWidth="1"/>
    <col min="12" max="12" width="23.7109375" style="182" customWidth="1"/>
    <col min="13" max="13" width="10.28515625" style="182" customWidth="1"/>
    <col min="14" max="14" width="20.28515625" style="182" hidden="1" customWidth="1"/>
    <col min="15" max="20" width="0" style="182" hidden="1" customWidth="1"/>
    <col min="21" max="253" width="10.28515625" style="182" customWidth="1"/>
    <col min="254" max="16384" width="8" style="182"/>
  </cols>
  <sheetData>
    <row r="2" spans="1:24" s="187" customFormat="1" ht="23.25" x14ac:dyDescent="0.2">
      <c r="A2" s="453" t="s">
        <v>362</v>
      </c>
      <c r="B2" s="453"/>
      <c r="C2" s="453"/>
      <c r="D2" s="453"/>
      <c r="E2" s="453"/>
      <c r="F2" s="453"/>
      <c r="G2" s="453"/>
      <c r="H2" s="453"/>
      <c r="I2" s="453"/>
      <c r="J2" s="453"/>
      <c r="K2" s="453"/>
      <c r="L2" s="453"/>
      <c r="M2" s="182"/>
      <c r="N2" s="182"/>
      <c r="O2" s="182"/>
      <c r="P2" s="182"/>
      <c r="Q2" s="182"/>
      <c r="R2" s="182"/>
      <c r="S2" s="182"/>
      <c r="T2" s="182"/>
      <c r="U2" s="182"/>
      <c r="V2" s="182"/>
      <c r="W2" s="182"/>
      <c r="X2" s="182"/>
    </row>
    <row r="3" spans="1:24" s="187" customFormat="1" ht="23.25" x14ac:dyDescent="0.2">
      <c r="A3" s="188"/>
      <c r="B3" s="188"/>
      <c r="C3" s="189"/>
      <c r="D3" s="188"/>
      <c r="E3" s="188"/>
      <c r="F3" s="188"/>
      <c r="G3" s="454" t="s">
        <v>363</v>
      </c>
      <c r="H3" s="454"/>
      <c r="I3" s="454"/>
      <c r="J3" s="454"/>
      <c r="K3" s="454"/>
      <c r="L3" s="454"/>
      <c r="M3" s="182"/>
      <c r="N3" s="182"/>
      <c r="O3" s="182"/>
      <c r="P3" s="182"/>
      <c r="Q3" s="182"/>
      <c r="R3" s="182"/>
      <c r="S3" s="182"/>
      <c r="T3" s="182"/>
      <c r="U3" s="182"/>
      <c r="V3" s="182"/>
      <c r="W3" s="182"/>
      <c r="X3" s="182"/>
    </row>
    <row r="4" spans="1:24" ht="38.25" x14ac:dyDescent="0.25">
      <c r="A4" s="455" t="s">
        <v>364</v>
      </c>
      <c r="B4" s="456"/>
      <c r="C4" s="190"/>
      <c r="D4" s="191" t="s">
        <v>365</v>
      </c>
      <c r="E4" s="457" t="s">
        <v>366</v>
      </c>
      <c r="F4" s="192"/>
      <c r="G4" s="459" t="s">
        <v>431</v>
      </c>
      <c r="H4" s="460"/>
      <c r="I4" s="460"/>
      <c r="J4" s="461"/>
      <c r="K4" s="462" t="s">
        <v>368</v>
      </c>
      <c r="L4" s="463" t="s">
        <v>369</v>
      </c>
      <c r="N4" s="193" t="s">
        <v>370</v>
      </c>
    </row>
    <row r="5" spans="1:24" s="199" customFormat="1" ht="36.75" thickBot="1" x14ac:dyDescent="0.25">
      <c r="A5" s="194" t="s">
        <v>371</v>
      </c>
      <c r="B5" s="202" t="s">
        <v>372</v>
      </c>
      <c r="C5" s="203" t="s">
        <v>373</v>
      </c>
      <c r="D5" s="204" t="s">
        <v>374</v>
      </c>
      <c r="E5" s="458"/>
      <c r="F5" s="195" t="s">
        <v>403</v>
      </c>
      <c r="G5" s="196" t="s">
        <v>375</v>
      </c>
      <c r="H5" s="197" t="s">
        <v>376</v>
      </c>
      <c r="I5" s="197" t="s">
        <v>377</v>
      </c>
      <c r="J5" s="198" t="s">
        <v>378</v>
      </c>
      <c r="K5" s="462"/>
      <c r="L5" s="464"/>
    </row>
    <row r="6" spans="1:24" ht="36.75" thickBot="1" x14ac:dyDescent="0.25">
      <c r="A6" s="467" t="s">
        <v>40</v>
      </c>
      <c r="B6" s="465" t="s">
        <v>43</v>
      </c>
      <c r="C6" s="208" t="s">
        <v>88</v>
      </c>
      <c r="D6" s="247">
        <v>3</v>
      </c>
      <c r="E6" s="233" t="s">
        <v>89</v>
      </c>
      <c r="F6" s="233"/>
      <c r="G6" s="270">
        <v>2</v>
      </c>
      <c r="H6" s="270">
        <v>1</v>
      </c>
      <c r="I6" s="270">
        <v>2</v>
      </c>
      <c r="J6" s="273">
        <f>SUM(G6:I6)</f>
        <v>5</v>
      </c>
      <c r="K6" s="250"/>
      <c r="L6" s="181"/>
      <c r="N6" s="200" t="str">
        <f>IF(L6&gt;0,+#REF!,"")</f>
        <v/>
      </c>
    </row>
    <row r="7" spans="1:24" ht="25.5" customHeight="1" x14ac:dyDescent="0.2">
      <c r="A7" s="467"/>
      <c r="B7" s="466"/>
      <c r="C7" s="208" t="s">
        <v>90</v>
      </c>
      <c r="D7" s="247">
        <v>4</v>
      </c>
      <c r="E7" s="233" t="s">
        <v>582</v>
      </c>
      <c r="F7" s="233"/>
      <c r="G7" s="270">
        <v>2</v>
      </c>
      <c r="H7" s="270">
        <v>1</v>
      </c>
      <c r="I7" s="270">
        <v>2</v>
      </c>
      <c r="J7" s="273">
        <f t="shared" ref="J7:J39" si="0">SUM(G7:I7)</f>
        <v>5</v>
      </c>
      <c r="K7" s="250"/>
      <c r="L7" s="183"/>
      <c r="N7" s="200" t="str">
        <f>IF(L7&gt;0,+#REF!,"")</f>
        <v/>
      </c>
    </row>
    <row r="8" spans="1:24" ht="36" x14ac:dyDescent="0.2">
      <c r="A8" s="467"/>
      <c r="B8" s="466"/>
      <c r="C8" s="208" t="s">
        <v>93</v>
      </c>
      <c r="D8" s="247">
        <v>3</v>
      </c>
      <c r="E8" s="233" t="s">
        <v>584</v>
      </c>
      <c r="F8" s="233"/>
      <c r="G8" s="270">
        <v>1</v>
      </c>
      <c r="H8" s="270">
        <v>1</v>
      </c>
      <c r="I8" s="270">
        <v>1</v>
      </c>
      <c r="J8" s="273">
        <f t="shared" si="0"/>
        <v>3</v>
      </c>
      <c r="K8" s="250"/>
      <c r="L8" s="181"/>
      <c r="N8" s="200"/>
    </row>
    <row r="9" spans="1:24" ht="38.25" x14ac:dyDescent="0.2">
      <c r="A9" s="467"/>
      <c r="B9" s="466"/>
      <c r="C9" s="208" t="s">
        <v>96</v>
      </c>
      <c r="D9" s="247">
        <v>2</v>
      </c>
      <c r="E9" s="233" t="s">
        <v>585</v>
      </c>
      <c r="F9" s="272" t="s">
        <v>559</v>
      </c>
      <c r="G9" s="270">
        <v>4</v>
      </c>
      <c r="H9" s="270">
        <v>4</v>
      </c>
      <c r="I9" s="270">
        <v>4</v>
      </c>
      <c r="J9" s="273">
        <f t="shared" si="0"/>
        <v>12</v>
      </c>
      <c r="K9" s="250" t="s">
        <v>370</v>
      </c>
      <c r="L9" s="181">
        <v>3</v>
      </c>
      <c r="N9" s="200"/>
    </row>
    <row r="10" spans="1:24" ht="42" customHeight="1" x14ac:dyDescent="0.2">
      <c r="A10" s="467"/>
      <c r="B10" s="465" t="s">
        <v>44</v>
      </c>
      <c r="C10" s="208" t="s">
        <v>99</v>
      </c>
      <c r="D10" s="247">
        <v>4</v>
      </c>
      <c r="E10" s="233" t="s">
        <v>586</v>
      </c>
      <c r="F10" s="233"/>
      <c r="G10" s="270">
        <v>2</v>
      </c>
      <c r="H10" s="270">
        <v>1</v>
      </c>
      <c r="I10" s="270">
        <v>1</v>
      </c>
      <c r="J10" s="273">
        <f t="shared" si="0"/>
        <v>4</v>
      </c>
      <c r="K10" s="250"/>
      <c r="L10" s="181"/>
      <c r="N10" s="200" t="str">
        <f>IF(L10&gt;0,+#REF!,"")</f>
        <v/>
      </c>
    </row>
    <row r="11" spans="1:24" ht="24" x14ac:dyDescent="0.2">
      <c r="A11" s="467"/>
      <c r="B11" s="466"/>
      <c r="C11" s="208" t="s">
        <v>102</v>
      </c>
      <c r="D11" s="247">
        <v>3</v>
      </c>
      <c r="E11" s="233" t="s">
        <v>103</v>
      </c>
      <c r="F11" s="233"/>
      <c r="G11" s="270">
        <v>1</v>
      </c>
      <c r="H11" s="270">
        <v>2</v>
      </c>
      <c r="I11" s="270">
        <v>2</v>
      </c>
      <c r="J11" s="273">
        <f t="shared" si="0"/>
        <v>5</v>
      </c>
      <c r="K11" s="250"/>
      <c r="L11" s="181"/>
      <c r="N11" s="200" t="str">
        <f>IF(L11&gt;0,+#REF!,"")</f>
        <v/>
      </c>
    </row>
    <row r="12" spans="1:24" ht="14.25" customHeight="1" x14ac:dyDescent="0.2">
      <c r="A12" s="467"/>
      <c r="B12" s="466"/>
      <c r="C12" s="208" t="s">
        <v>105</v>
      </c>
      <c r="D12" s="247">
        <v>4</v>
      </c>
      <c r="E12" s="233" t="s">
        <v>587</v>
      </c>
      <c r="F12" s="233"/>
      <c r="G12" s="270">
        <v>2</v>
      </c>
      <c r="H12" s="270">
        <v>1</v>
      </c>
      <c r="I12" s="270">
        <v>1</v>
      </c>
      <c r="J12" s="273">
        <f t="shared" si="0"/>
        <v>4</v>
      </c>
      <c r="K12" s="250"/>
      <c r="L12" s="181"/>
      <c r="N12" s="200" t="str">
        <f>IF(L12&gt;0,+#REF!,"")</f>
        <v/>
      </c>
    </row>
    <row r="13" spans="1:24" ht="36" x14ac:dyDescent="0.2">
      <c r="A13" s="467"/>
      <c r="B13" s="466"/>
      <c r="C13" s="208" t="s">
        <v>108</v>
      </c>
      <c r="D13" s="247">
        <v>3</v>
      </c>
      <c r="E13" s="233" t="s">
        <v>589</v>
      </c>
      <c r="F13" s="233"/>
      <c r="G13" s="270">
        <v>3</v>
      </c>
      <c r="H13" s="270">
        <v>3</v>
      </c>
      <c r="I13" s="270">
        <v>3</v>
      </c>
      <c r="J13" s="273">
        <f t="shared" si="0"/>
        <v>9</v>
      </c>
      <c r="K13" s="250"/>
      <c r="L13" s="181"/>
      <c r="N13" s="200"/>
    </row>
    <row r="14" spans="1:24" ht="14.25" customHeight="1" x14ac:dyDescent="0.2">
      <c r="A14" s="467"/>
      <c r="B14" s="466"/>
      <c r="C14" s="214" t="s">
        <v>427</v>
      </c>
      <c r="D14" s="247">
        <v>4</v>
      </c>
      <c r="E14" s="233" t="s">
        <v>591</v>
      </c>
      <c r="F14" s="233"/>
      <c r="G14" s="270">
        <v>1</v>
      </c>
      <c r="H14" s="270">
        <v>2</v>
      </c>
      <c r="I14" s="270">
        <v>2</v>
      </c>
      <c r="J14" s="273">
        <f t="shared" si="0"/>
        <v>5</v>
      </c>
      <c r="K14" s="250"/>
      <c r="L14" s="181"/>
      <c r="N14" s="200" t="str">
        <f>IF(L14&gt;0,+#REF!,"")</f>
        <v/>
      </c>
    </row>
    <row r="15" spans="1:24" ht="48" x14ac:dyDescent="0.2">
      <c r="A15" s="467"/>
      <c r="B15" s="465" t="s">
        <v>45</v>
      </c>
      <c r="C15" s="208" t="s">
        <v>445</v>
      </c>
      <c r="D15" s="247">
        <v>2</v>
      </c>
      <c r="E15" s="233" t="s">
        <v>593</v>
      </c>
      <c r="F15" s="248" t="s">
        <v>560</v>
      </c>
      <c r="G15" s="251">
        <v>4</v>
      </c>
      <c r="H15" s="251">
        <v>4</v>
      </c>
      <c r="I15" s="251">
        <v>4</v>
      </c>
      <c r="J15" s="273">
        <f t="shared" si="0"/>
        <v>12</v>
      </c>
      <c r="K15" s="250" t="s">
        <v>370</v>
      </c>
      <c r="L15" s="184">
        <v>1</v>
      </c>
      <c r="N15" s="200" t="e">
        <f>IF(L15&gt;0,+#REF!,"")</f>
        <v>#REF!</v>
      </c>
    </row>
    <row r="16" spans="1:24" ht="36" x14ac:dyDescent="0.2">
      <c r="A16" s="467"/>
      <c r="B16" s="465"/>
      <c r="C16" s="208" t="s">
        <v>446</v>
      </c>
      <c r="D16" s="247">
        <v>3</v>
      </c>
      <c r="E16" s="233" t="s">
        <v>595</v>
      </c>
      <c r="F16" s="248" t="s">
        <v>620</v>
      </c>
      <c r="G16" s="251">
        <v>4</v>
      </c>
      <c r="H16" s="251">
        <v>4</v>
      </c>
      <c r="I16" s="251">
        <v>4</v>
      </c>
      <c r="J16" s="273">
        <f t="shared" si="0"/>
        <v>12</v>
      </c>
      <c r="K16" s="250" t="s">
        <v>370</v>
      </c>
      <c r="L16" s="184">
        <v>2</v>
      </c>
      <c r="N16" s="200" t="e">
        <f>IF(L16&gt;0,+#REF!,"")</f>
        <v>#REF!</v>
      </c>
    </row>
    <row r="17" spans="1:21" ht="36" x14ac:dyDescent="0.2">
      <c r="A17" s="467"/>
      <c r="B17" s="465"/>
      <c r="C17" s="208" t="s">
        <v>428</v>
      </c>
      <c r="D17" s="247">
        <v>3</v>
      </c>
      <c r="E17" s="233" t="s">
        <v>597</v>
      </c>
      <c r="F17" s="248" t="s">
        <v>561</v>
      </c>
      <c r="G17" s="251">
        <v>3</v>
      </c>
      <c r="H17" s="251">
        <v>3</v>
      </c>
      <c r="I17" s="251">
        <v>3</v>
      </c>
      <c r="J17" s="273">
        <f t="shared" si="0"/>
        <v>9</v>
      </c>
      <c r="K17" s="250"/>
      <c r="L17" s="184"/>
      <c r="N17" s="200" t="str">
        <f>IF(L17&gt;0,+#REF!,"")</f>
        <v/>
      </c>
    </row>
    <row r="18" spans="1:21" ht="36" x14ac:dyDescent="0.2">
      <c r="A18" s="467"/>
      <c r="B18" s="465"/>
      <c r="C18" s="208" t="s">
        <v>447</v>
      </c>
      <c r="D18" s="247">
        <v>2</v>
      </c>
      <c r="E18" s="233" t="s">
        <v>123</v>
      </c>
      <c r="F18" s="248" t="s">
        <v>562</v>
      </c>
      <c r="G18" s="251">
        <v>3</v>
      </c>
      <c r="H18" s="251">
        <v>3</v>
      </c>
      <c r="I18" s="251">
        <v>3</v>
      </c>
      <c r="J18" s="273">
        <f t="shared" si="0"/>
        <v>9</v>
      </c>
      <c r="K18" s="250"/>
      <c r="L18" s="184"/>
      <c r="N18" s="200" t="str">
        <f>IF(L18&gt;0,+#REF!,"")</f>
        <v/>
      </c>
    </row>
    <row r="19" spans="1:21" ht="24" x14ac:dyDescent="0.2">
      <c r="A19" s="467"/>
      <c r="B19" s="465"/>
      <c r="C19" s="208" t="s">
        <v>448</v>
      </c>
      <c r="D19" s="247">
        <v>2</v>
      </c>
      <c r="E19" s="233" t="s">
        <v>598</v>
      </c>
      <c r="F19" s="233"/>
      <c r="G19" s="251">
        <v>3</v>
      </c>
      <c r="H19" s="251">
        <v>2</v>
      </c>
      <c r="I19" s="251">
        <v>3</v>
      </c>
      <c r="J19" s="273">
        <f t="shared" si="0"/>
        <v>8</v>
      </c>
      <c r="K19" s="250"/>
      <c r="L19" s="184"/>
      <c r="N19" s="200" t="str">
        <f>IF(L19&gt;0,+#REF!,"")</f>
        <v/>
      </c>
    </row>
    <row r="20" spans="1:21" ht="14.25" customHeight="1" x14ac:dyDescent="0.2">
      <c r="A20" s="467"/>
      <c r="B20" s="465"/>
      <c r="C20" s="208" t="s">
        <v>449</v>
      </c>
      <c r="D20" s="247">
        <v>3</v>
      </c>
      <c r="E20" s="233" t="s">
        <v>599</v>
      </c>
      <c r="F20" s="233"/>
      <c r="G20" s="251">
        <v>1</v>
      </c>
      <c r="H20" s="251">
        <v>1</v>
      </c>
      <c r="I20" s="251">
        <v>1</v>
      </c>
      <c r="J20" s="273">
        <f t="shared" si="0"/>
        <v>3</v>
      </c>
      <c r="K20" s="250"/>
      <c r="L20" s="184"/>
      <c r="N20" s="200"/>
    </row>
    <row r="21" spans="1:21" ht="36" x14ac:dyDescent="0.2">
      <c r="A21" s="467"/>
      <c r="B21" s="465"/>
      <c r="C21" s="208" t="s">
        <v>429</v>
      </c>
      <c r="D21" s="247">
        <v>2</v>
      </c>
      <c r="E21" s="233" t="s">
        <v>601</v>
      </c>
      <c r="F21" s="233"/>
      <c r="G21" s="251">
        <v>3</v>
      </c>
      <c r="H21" s="251">
        <v>2</v>
      </c>
      <c r="I21" s="251">
        <v>1</v>
      </c>
      <c r="J21" s="273">
        <f t="shared" si="0"/>
        <v>6</v>
      </c>
      <c r="K21" s="250"/>
      <c r="L21" s="184"/>
      <c r="N21" s="200"/>
    </row>
    <row r="22" spans="1:21" ht="36" x14ac:dyDescent="0.2">
      <c r="A22" s="467"/>
      <c r="B22" s="465"/>
      <c r="C22" s="208" t="s">
        <v>430</v>
      </c>
      <c r="D22" s="247">
        <v>2</v>
      </c>
      <c r="E22" s="233" t="s">
        <v>602</v>
      </c>
      <c r="F22" s="233"/>
      <c r="G22" s="251">
        <v>3</v>
      </c>
      <c r="H22" s="251">
        <v>2</v>
      </c>
      <c r="I22" s="251">
        <v>1</v>
      </c>
      <c r="J22" s="273">
        <f t="shared" si="0"/>
        <v>6</v>
      </c>
      <c r="K22" s="250"/>
      <c r="L22" s="184"/>
      <c r="N22" s="200" t="str">
        <f>IF(L22&gt;0,+#REF!,"")</f>
        <v/>
      </c>
      <c r="U22" s="201"/>
    </row>
    <row r="23" spans="1:21" ht="47.25" customHeight="1" x14ac:dyDescent="0.2">
      <c r="A23" s="467"/>
      <c r="B23" s="466" t="s">
        <v>46</v>
      </c>
      <c r="C23" s="208" t="s">
        <v>136</v>
      </c>
      <c r="D23" s="247">
        <v>4</v>
      </c>
      <c r="E23" s="233" t="s">
        <v>603</v>
      </c>
      <c r="F23" s="233"/>
      <c r="G23" s="251">
        <v>1</v>
      </c>
      <c r="H23" s="251">
        <v>2</v>
      </c>
      <c r="I23" s="251">
        <v>2</v>
      </c>
      <c r="J23" s="273">
        <f t="shared" si="0"/>
        <v>5</v>
      </c>
      <c r="K23" s="250"/>
      <c r="L23" s="181"/>
      <c r="N23" s="200" t="str">
        <f>IF(L23&gt;0,+#REF!,"")</f>
        <v/>
      </c>
    </row>
    <row r="24" spans="1:21" ht="48.75" thickBot="1" x14ac:dyDescent="0.25">
      <c r="A24" s="467"/>
      <c r="B24" s="466"/>
      <c r="C24" s="208" t="s">
        <v>138</v>
      </c>
      <c r="D24" s="247">
        <v>3</v>
      </c>
      <c r="E24" s="233" t="s">
        <v>139</v>
      </c>
      <c r="F24" s="233"/>
      <c r="G24" s="251">
        <v>2</v>
      </c>
      <c r="H24" s="251">
        <v>1</v>
      </c>
      <c r="I24" s="251">
        <v>1</v>
      </c>
      <c r="J24" s="273">
        <f t="shared" si="0"/>
        <v>4</v>
      </c>
      <c r="K24" s="250"/>
      <c r="L24" s="185"/>
      <c r="N24" s="200" t="str">
        <f>IF(L24&gt;0,+#REF!,"")</f>
        <v/>
      </c>
    </row>
    <row r="25" spans="1:21" ht="36" x14ac:dyDescent="0.2">
      <c r="A25" s="467"/>
      <c r="B25" s="466"/>
      <c r="C25" s="208" t="s">
        <v>141</v>
      </c>
      <c r="D25" s="247">
        <v>3</v>
      </c>
      <c r="E25" s="233" t="s">
        <v>605</v>
      </c>
      <c r="F25" s="233"/>
      <c r="G25" s="270">
        <v>1</v>
      </c>
      <c r="H25" s="270">
        <v>2</v>
      </c>
      <c r="I25" s="270">
        <v>2</v>
      </c>
      <c r="J25" s="273">
        <f t="shared" si="0"/>
        <v>5</v>
      </c>
      <c r="K25" s="250"/>
      <c r="L25" s="181"/>
      <c r="N25" s="200" t="str">
        <f>IF(L25&gt;0,+#REF!,"")</f>
        <v/>
      </c>
    </row>
    <row r="26" spans="1:21" ht="36" x14ac:dyDescent="0.2">
      <c r="A26" s="467"/>
      <c r="B26" s="466"/>
      <c r="C26" s="208" t="s">
        <v>144</v>
      </c>
      <c r="D26" s="247">
        <v>3</v>
      </c>
      <c r="E26" s="233" t="s">
        <v>606</v>
      </c>
      <c r="F26" s="233"/>
      <c r="G26" s="270">
        <v>2</v>
      </c>
      <c r="H26" s="270">
        <v>1</v>
      </c>
      <c r="I26" s="270">
        <v>1</v>
      </c>
      <c r="J26" s="273">
        <f t="shared" si="0"/>
        <v>4</v>
      </c>
      <c r="K26" s="250"/>
      <c r="L26" s="181"/>
      <c r="N26" s="200" t="str">
        <f>IF(L26&gt;0,+#REF!,"")</f>
        <v/>
      </c>
    </row>
    <row r="27" spans="1:21" ht="14.25" customHeight="1" x14ac:dyDescent="0.2">
      <c r="A27" s="467"/>
      <c r="B27" s="466"/>
      <c r="C27" s="208" t="s">
        <v>615</v>
      </c>
      <c r="D27" s="247">
        <v>3</v>
      </c>
      <c r="E27" s="233" t="s">
        <v>147</v>
      </c>
      <c r="F27" s="233"/>
      <c r="G27" s="270">
        <v>1</v>
      </c>
      <c r="H27" s="270">
        <v>2</v>
      </c>
      <c r="I27" s="270">
        <v>1</v>
      </c>
      <c r="J27" s="273">
        <f t="shared" si="0"/>
        <v>4</v>
      </c>
      <c r="K27" s="250"/>
      <c r="L27" s="181"/>
      <c r="N27" s="200" t="str">
        <f>IF(L27&gt;0,+#REF!,"")</f>
        <v/>
      </c>
    </row>
    <row r="28" spans="1:21" ht="24.75" thickBot="1" x14ac:dyDescent="0.25">
      <c r="A28" s="467"/>
      <c r="B28" s="465" t="s">
        <v>432</v>
      </c>
      <c r="C28" s="208" t="s">
        <v>149</v>
      </c>
      <c r="D28" s="247">
        <v>1</v>
      </c>
      <c r="E28" s="233" t="s">
        <v>150</v>
      </c>
      <c r="F28" s="248" t="s">
        <v>563</v>
      </c>
      <c r="G28" s="270">
        <v>3</v>
      </c>
      <c r="H28" s="270">
        <v>3</v>
      </c>
      <c r="I28" s="270">
        <v>4</v>
      </c>
      <c r="J28" s="273">
        <f t="shared" si="0"/>
        <v>10</v>
      </c>
      <c r="K28" s="250" t="s">
        <v>370</v>
      </c>
      <c r="L28" s="181">
        <v>5</v>
      </c>
    </row>
    <row r="29" spans="1:21" ht="36" x14ac:dyDescent="0.2">
      <c r="A29" s="467"/>
      <c r="B29" s="466"/>
      <c r="C29" s="208" t="s">
        <v>152</v>
      </c>
      <c r="D29" s="247">
        <v>2</v>
      </c>
      <c r="E29" s="233" t="s">
        <v>608</v>
      </c>
      <c r="F29" s="233"/>
      <c r="G29" s="270">
        <v>3</v>
      </c>
      <c r="H29" s="270">
        <v>2</v>
      </c>
      <c r="I29" s="270">
        <v>3</v>
      </c>
      <c r="J29" s="273">
        <f t="shared" si="0"/>
        <v>8</v>
      </c>
      <c r="K29" s="250"/>
      <c r="L29" s="183"/>
    </row>
    <row r="30" spans="1:21" ht="36" x14ac:dyDescent="0.2">
      <c r="A30" s="467"/>
      <c r="B30" s="466"/>
      <c r="C30" s="208" t="s">
        <v>155</v>
      </c>
      <c r="D30" s="247">
        <v>2</v>
      </c>
      <c r="E30" s="233" t="s">
        <v>634</v>
      </c>
      <c r="F30" s="248" t="s">
        <v>564</v>
      </c>
      <c r="G30" s="270">
        <v>4</v>
      </c>
      <c r="H30" s="270">
        <v>4</v>
      </c>
      <c r="I30" s="270">
        <v>4</v>
      </c>
      <c r="J30" s="273">
        <f t="shared" si="0"/>
        <v>12</v>
      </c>
      <c r="K30" s="250" t="s">
        <v>370</v>
      </c>
      <c r="L30" s="274">
        <v>4</v>
      </c>
    </row>
    <row r="31" spans="1:21" ht="24" x14ac:dyDescent="0.2">
      <c r="A31" s="467"/>
      <c r="B31" s="466"/>
      <c r="C31" s="208" t="s">
        <v>616</v>
      </c>
      <c r="D31" s="247">
        <v>3</v>
      </c>
      <c r="E31" s="233" t="s">
        <v>159</v>
      </c>
      <c r="F31" s="233"/>
      <c r="G31" s="270"/>
      <c r="H31" s="270"/>
      <c r="I31" s="270"/>
      <c r="J31" s="273">
        <f t="shared" si="0"/>
        <v>0</v>
      </c>
      <c r="K31" s="250"/>
      <c r="L31" s="274"/>
    </row>
    <row r="32" spans="1:21" ht="24" x14ac:dyDescent="0.2">
      <c r="A32" s="467"/>
      <c r="B32" s="466"/>
      <c r="C32" s="208" t="s">
        <v>161</v>
      </c>
      <c r="D32" s="247">
        <v>2</v>
      </c>
      <c r="E32" s="233" t="s">
        <v>162</v>
      </c>
      <c r="F32" s="248" t="s">
        <v>565</v>
      </c>
      <c r="G32" s="270">
        <v>3</v>
      </c>
      <c r="H32" s="270">
        <v>3</v>
      </c>
      <c r="I32" s="270">
        <v>3</v>
      </c>
      <c r="J32" s="273">
        <f t="shared" si="0"/>
        <v>9</v>
      </c>
      <c r="K32" s="250"/>
      <c r="L32" s="274"/>
    </row>
    <row r="33" spans="1:12" ht="48" x14ac:dyDescent="0.2">
      <c r="A33" s="467"/>
      <c r="B33" s="466"/>
      <c r="C33" s="208" t="s">
        <v>617</v>
      </c>
      <c r="D33" s="247">
        <v>3</v>
      </c>
      <c r="E33" s="233" t="s">
        <v>610</v>
      </c>
      <c r="F33" s="233"/>
      <c r="G33" s="270">
        <v>2</v>
      </c>
      <c r="H33" s="270">
        <v>1</v>
      </c>
      <c r="I33" s="270">
        <v>2</v>
      </c>
      <c r="J33" s="273">
        <f t="shared" si="0"/>
        <v>5</v>
      </c>
      <c r="K33" s="250"/>
      <c r="L33" s="274"/>
    </row>
    <row r="34" spans="1:12" ht="24" x14ac:dyDescent="0.2">
      <c r="A34" s="467"/>
      <c r="B34" s="466"/>
      <c r="C34" s="208" t="s">
        <v>167</v>
      </c>
      <c r="D34" s="247">
        <v>2</v>
      </c>
      <c r="E34" s="233" t="s">
        <v>611</v>
      </c>
      <c r="F34" s="248" t="s">
        <v>566</v>
      </c>
      <c r="G34" s="270">
        <v>3</v>
      </c>
      <c r="H34" s="270">
        <v>3</v>
      </c>
      <c r="I34" s="270">
        <v>3</v>
      </c>
      <c r="J34" s="273">
        <f t="shared" si="0"/>
        <v>9</v>
      </c>
      <c r="K34" s="250"/>
      <c r="L34" s="274"/>
    </row>
    <row r="35" spans="1:12" ht="36" x14ac:dyDescent="0.2">
      <c r="A35" s="467"/>
      <c r="B35" s="269"/>
      <c r="C35" s="208" t="s">
        <v>170</v>
      </c>
      <c r="D35" s="247">
        <v>1</v>
      </c>
      <c r="E35" s="233" t="s">
        <v>612</v>
      </c>
      <c r="F35" s="233"/>
      <c r="G35" s="270">
        <v>1</v>
      </c>
      <c r="H35" s="270">
        <v>2</v>
      </c>
      <c r="I35" s="270">
        <v>1</v>
      </c>
      <c r="J35" s="273">
        <f t="shared" si="0"/>
        <v>4</v>
      </c>
      <c r="K35" s="250"/>
      <c r="L35" s="181"/>
    </row>
    <row r="36" spans="1:12" ht="36" x14ac:dyDescent="0.2">
      <c r="A36" s="467"/>
      <c r="B36" s="465" t="s">
        <v>434</v>
      </c>
      <c r="C36" s="208" t="s">
        <v>433</v>
      </c>
      <c r="D36" s="247">
        <v>2</v>
      </c>
      <c r="E36" s="233" t="s">
        <v>614</v>
      </c>
      <c r="F36" s="233"/>
      <c r="G36" s="270">
        <v>2</v>
      </c>
      <c r="H36" s="270">
        <v>2</v>
      </c>
      <c r="I36" s="270">
        <v>2</v>
      </c>
      <c r="J36" s="273">
        <f t="shared" si="0"/>
        <v>6</v>
      </c>
      <c r="K36" s="250"/>
      <c r="L36" s="181"/>
    </row>
    <row r="37" spans="1:12" ht="36" x14ac:dyDescent="0.2">
      <c r="A37" s="467"/>
      <c r="B37" s="465"/>
      <c r="C37" s="208" t="s">
        <v>618</v>
      </c>
      <c r="D37" s="247">
        <v>3</v>
      </c>
      <c r="E37" s="233" t="s">
        <v>175</v>
      </c>
      <c r="F37" s="233"/>
      <c r="G37" s="270">
        <v>1</v>
      </c>
      <c r="H37" s="270">
        <v>2</v>
      </c>
      <c r="I37" s="270">
        <v>2</v>
      </c>
      <c r="J37" s="273">
        <f t="shared" si="0"/>
        <v>5</v>
      </c>
      <c r="K37" s="250"/>
      <c r="L37" s="181"/>
    </row>
    <row r="38" spans="1:12" ht="48" x14ac:dyDescent="0.2">
      <c r="A38" s="467"/>
      <c r="B38" s="465"/>
      <c r="C38" s="208" t="s">
        <v>619</v>
      </c>
      <c r="D38" s="247">
        <v>3</v>
      </c>
      <c r="E38" s="233" t="s">
        <v>177</v>
      </c>
      <c r="F38" s="233"/>
      <c r="G38" s="270">
        <v>1</v>
      </c>
      <c r="H38" s="270">
        <v>2</v>
      </c>
      <c r="I38" s="270">
        <v>1</v>
      </c>
      <c r="J38" s="273">
        <f t="shared" si="0"/>
        <v>4</v>
      </c>
      <c r="K38" s="250"/>
      <c r="L38" s="181"/>
    </row>
    <row r="39" spans="1:12" ht="24" x14ac:dyDescent="0.2">
      <c r="A39" s="467"/>
      <c r="B39" s="466"/>
      <c r="C39" s="208" t="s">
        <v>178</v>
      </c>
      <c r="D39" s="247">
        <v>1</v>
      </c>
      <c r="E39" s="233" t="s">
        <v>179</v>
      </c>
      <c r="F39" s="233"/>
      <c r="G39" s="270">
        <v>3</v>
      </c>
      <c r="H39" s="270">
        <v>2</v>
      </c>
      <c r="I39" s="270">
        <v>3</v>
      </c>
      <c r="J39" s="273">
        <f t="shared" si="0"/>
        <v>8</v>
      </c>
      <c r="K39" s="250"/>
      <c r="L39" s="181"/>
    </row>
  </sheetData>
  <mergeCells count="14">
    <mergeCell ref="B28:B34"/>
    <mergeCell ref="B36:B39"/>
    <mergeCell ref="A6:A39"/>
    <mergeCell ref="B6:B9"/>
    <mergeCell ref="B10:B14"/>
    <mergeCell ref="B15:B22"/>
    <mergeCell ref="B23:B27"/>
    <mergeCell ref="A2:L2"/>
    <mergeCell ref="G3:L3"/>
    <mergeCell ref="A4:B4"/>
    <mergeCell ref="E4:E5"/>
    <mergeCell ref="G4:J4"/>
    <mergeCell ref="K4:K5"/>
    <mergeCell ref="L4:L5"/>
  </mergeCells>
  <conditionalFormatting sqref="L6:L27">
    <cfRule type="cellIs" dxfId="5" priority="2" operator="between">
      <formula>1</formula>
      <formula>12</formula>
    </cfRule>
  </conditionalFormatting>
  <conditionalFormatting sqref="L28:L39">
    <cfRule type="cellIs" dxfId="4" priority="1" operator="between">
      <formula>1</formula>
      <formula>12</formula>
    </cfRule>
  </conditionalFormatting>
  <dataValidations count="3">
    <dataValidation type="whole" allowBlank="1" showInputMessage="1" showErrorMessage="1" prompt="Valor admitido entre 1 y 4" sqref="G6:I39">
      <formula1>1</formula1>
      <formula2>4</formula2>
    </dataValidation>
    <dataValidation type="custom" allowBlank="1" showInputMessage="1" showErrorMessage="1" error="Solo se admiten X mayusculas_x000a__x000a_" prompt="Coloque un &quot;X&quot; mayuscula si esta asociado" sqref="K6:K39">
      <formula1>EXACT(K6,$N$4)</formula1>
    </dataValidation>
    <dataValidation type="whole" operator="lessThan" allowBlank="1" showInputMessage="1" showErrorMessage="1" error="Debe estar entre 1 y 4" prompt="Diligencie el numero correspondiente." sqref="D6:D39">
      <formula1>5</formula1>
    </dataValidation>
  </dataValidations>
  <pageMargins left="0.7" right="0.7" top="0.75" bottom="0.75" header="0.3" footer="0.3"/>
  <pageSetup paperSize="9" orientation="portrait" horizontalDpi="0"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25"/>
  <sheetViews>
    <sheetView topLeftCell="A4" zoomScale="80" zoomScaleNormal="80" workbookViewId="0">
      <selection activeCell="F8" sqref="F8"/>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24" s="147" customFormat="1" ht="23.25" x14ac:dyDescent="0.2">
      <c r="A2" s="471" t="s">
        <v>362</v>
      </c>
      <c r="B2" s="471"/>
      <c r="C2" s="471"/>
      <c r="D2" s="471"/>
      <c r="E2" s="471"/>
      <c r="F2" s="471"/>
      <c r="G2" s="471"/>
      <c r="H2" s="471"/>
      <c r="I2" s="471"/>
      <c r="J2" s="471"/>
      <c r="K2" s="471"/>
      <c r="L2" s="471"/>
      <c r="M2" s="145"/>
      <c r="N2" s="145"/>
      <c r="O2" s="145"/>
      <c r="P2" s="145"/>
      <c r="Q2" s="145"/>
      <c r="R2" s="145"/>
      <c r="S2" s="145"/>
      <c r="T2" s="145"/>
      <c r="U2" s="145"/>
      <c r="V2" s="145"/>
      <c r="W2" s="145"/>
      <c r="X2" s="145"/>
    </row>
    <row r="3" spans="1:24" s="147" customFormat="1" ht="23.25" x14ac:dyDescent="0.2">
      <c r="A3" s="148"/>
      <c r="B3" s="148"/>
      <c r="C3" s="149"/>
      <c r="D3" s="148"/>
      <c r="E3" s="148"/>
      <c r="F3" s="148"/>
      <c r="G3" s="454" t="s">
        <v>363</v>
      </c>
      <c r="H3" s="454"/>
      <c r="I3" s="454"/>
      <c r="J3" s="454"/>
      <c r="K3" s="454"/>
      <c r="L3" s="454"/>
      <c r="M3" s="145"/>
      <c r="N3" s="145"/>
      <c r="O3" s="145"/>
      <c r="P3" s="145"/>
      <c r="Q3" s="145"/>
      <c r="R3" s="145"/>
      <c r="S3" s="145"/>
      <c r="T3" s="145"/>
      <c r="U3" s="145"/>
      <c r="V3" s="145"/>
      <c r="W3" s="145"/>
      <c r="X3" s="145"/>
    </row>
    <row r="4" spans="1:24" ht="39" customHeight="1" x14ac:dyDescent="0.25">
      <c r="A4" s="472" t="s">
        <v>364</v>
      </c>
      <c r="B4" s="473"/>
      <c r="C4" s="150"/>
      <c r="D4" s="151" t="s">
        <v>365</v>
      </c>
      <c r="E4" s="474" t="s">
        <v>366</v>
      </c>
      <c r="F4" s="164"/>
      <c r="G4" s="476" t="s">
        <v>367</v>
      </c>
      <c r="H4" s="477"/>
      <c r="I4" s="477"/>
      <c r="J4" s="478"/>
      <c r="K4" s="479" t="s">
        <v>368</v>
      </c>
      <c r="L4" s="463" t="s">
        <v>369</v>
      </c>
      <c r="N4" s="152" t="s">
        <v>370</v>
      </c>
    </row>
    <row r="5" spans="1:24" s="160" customFormat="1" ht="36.75" thickBot="1" x14ac:dyDescent="0.25">
      <c r="A5" s="153" t="s">
        <v>371</v>
      </c>
      <c r="B5" s="154" t="s">
        <v>372</v>
      </c>
      <c r="C5" s="155" t="s">
        <v>373</v>
      </c>
      <c r="D5" s="156" t="s">
        <v>374</v>
      </c>
      <c r="E5" s="475"/>
      <c r="F5" s="165" t="s">
        <v>403</v>
      </c>
      <c r="G5" s="157" t="s">
        <v>375</v>
      </c>
      <c r="H5" s="158" t="s">
        <v>376</v>
      </c>
      <c r="I5" s="158" t="s">
        <v>377</v>
      </c>
      <c r="J5" s="159" t="s">
        <v>378</v>
      </c>
      <c r="K5" s="480"/>
      <c r="L5" s="464"/>
    </row>
    <row r="6" spans="1:24" ht="24.75" thickBot="1" x14ac:dyDescent="0.25">
      <c r="A6" s="468" t="s">
        <v>180</v>
      </c>
      <c r="B6" s="469" t="s">
        <v>181</v>
      </c>
      <c r="C6" s="161" t="s">
        <v>379</v>
      </c>
      <c r="D6" s="257">
        <v>3</v>
      </c>
      <c r="E6" s="229" t="s">
        <v>450</v>
      </c>
      <c r="F6" s="227"/>
      <c r="G6" s="258">
        <v>1</v>
      </c>
      <c r="H6" s="258">
        <v>1</v>
      </c>
      <c r="I6" s="258">
        <v>2</v>
      </c>
      <c r="J6" s="259">
        <f t="shared" ref="J6:J14" si="0">SUM(G6:I6)</f>
        <v>4</v>
      </c>
      <c r="K6" s="250"/>
      <c r="L6" s="179"/>
      <c r="N6" s="162" t="str">
        <f>IF(L6&gt;0,+#REF!,"")</f>
        <v/>
      </c>
    </row>
    <row r="7" spans="1:24" ht="36" x14ac:dyDescent="0.2">
      <c r="A7" s="468"/>
      <c r="B7" s="470"/>
      <c r="C7" s="163" t="s">
        <v>380</v>
      </c>
      <c r="D7" s="260">
        <v>3</v>
      </c>
      <c r="E7" s="234" t="s">
        <v>452</v>
      </c>
      <c r="F7" s="227"/>
      <c r="G7" s="261">
        <v>2</v>
      </c>
      <c r="H7" s="261">
        <v>2</v>
      </c>
      <c r="I7" s="261">
        <v>2</v>
      </c>
      <c r="J7" s="262">
        <f t="shared" si="0"/>
        <v>6</v>
      </c>
      <c r="K7" s="263"/>
      <c r="L7" s="180"/>
      <c r="N7" s="162" t="str">
        <f>IF(L7&gt;0,+#REF!,"")</f>
        <v/>
      </c>
    </row>
    <row r="8" spans="1:24" ht="36" x14ac:dyDescent="0.2">
      <c r="A8" s="468"/>
      <c r="B8" s="470"/>
      <c r="C8" s="163" t="s">
        <v>381</v>
      </c>
      <c r="D8" s="257">
        <v>2</v>
      </c>
      <c r="E8" s="234" t="s">
        <v>453</v>
      </c>
      <c r="F8" s="264" t="s">
        <v>398</v>
      </c>
      <c r="G8" s="258">
        <v>4</v>
      </c>
      <c r="H8" s="258">
        <v>4</v>
      </c>
      <c r="I8" s="258">
        <v>4</v>
      </c>
      <c r="J8" s="259">
        <f t="shared" si="0"/>
        <v>12</v>
      </c>
      <c r="K8" s="250" t="s">
        <v>370</v>
      </c>
      <c r="L8" s="179">
        <v>1</v>
      </c>
      <c r="N8" s="162"/>
    </row>
    <row r="9" spans="1:24" ht="36" x14ac:dyDescent="0.2">
      <c r="A9" s="468"/>
      <c r="B9" s="470"/>
      <c r="C9" s="163" t="s">
        <v>382</v>
      </c>
      <c r="D9" s="257">
        <v>2</v>
      </c>
      <c r="E9" s="234" t="s">
        <v>454</v>
      </c>
      <c r="F9" s="227"/>
      <c r="G9" s="258">
        <v>2</v>
      </c>
      <c r="H9" s="258">
        <v>2</v>
      </c>
      <c r="I9" s="258">
        <v>2</v>
      </c>
      <c r="J9" s="259">
        <f t="shared" si="0"/>
        <v>6</v>
      </c>
      <c r="K9" s="250"/>
      <c r="L9" s="179"/>
      <c r="N9" s="162"/>
    </row>
    <row r="10" spans="1:24" ht="36" x14ac:dyDescent="0.2">
      <c r="A10" s="468"/>
      <c r="B10" s="470"/>
      <c r="C10" s="163" t="s">
        <v>383</v>
      </c>
      <c r="D10" s="257">
        <v>2</v>
      </c>
      <c r="E10" s="234" t="s">
        <v>456</v>
      </c>
      <c r="F10" s="227"/>
      <c r="G10" s="258">
        <v>2</v>
      </c>
      <c r="H10" s="258">
        <v>2</v>
      </c>
      <c r="I10" s="258">
        <v>3</v>
      </c>
      <c r="J10" s="259">
        <f t="shared" si="0"/>
        <v>7</v>
      </c>
      <c r="K10" s="250"/>
      <c r="L10" s="179"/>
      <c r="N10" s="162" t="str">
        <f>IF(L10&gt;0,+#REF!,"")</f>
        <v/>
      </c>
    </row>
    <row r="11" spans="1:24" ht="48" x14ac:dyDescent="0.2">
      <c r="A11" s="468"/>
      <c r="B11" s="469" t="s">
        <v>189</v>
      </c>
      <c r="C11" s="161" t="s">
        <v>384</v>
      </c>
      <c r="D11" s="257">
        <v>2</v>
      </c>
      <c r="E11" s="229" t="s">
        <v>459</v>
      </c>
      <c r="F11" s="264" t="s">
        <v>576</v>
      </c>
      <c r="G11" s="258">
        <v>3</v>
      </c>
      <c r="H11" s="258">
        <v>3</v>
      </c>
      <c r="I11" s="258">
        <v>3</v>
      </c>
      <c r="J11" s="259">
        <f t="shared" si="0"/>
        <v>9</v>
      </c>
      <c r="K11" s="250" t="s">
        <v>370</v>
      </c>
      <c r="L11" s="179">
        <v>5</v>
      </c>
      <c r="N11" s="162" t="e">
        <f>IF(L11&gt;0,+#REF!,"")</f>
        <v>#REF!</v>
      </c>
    </row>
    <row r="12" spans="1:24" ht="60" x14ac:dyDescent="0.2">
      <c r="A12" s="468"/>
      <c r="B12" s="470"/>
      <c r="C12" s="163" t="s">
        <v>385</v>
      </c>
      <c r="D12" s="257">
        <v>2</v>
      </c>
      <c r="E12" s="234" t="s">
        <v>461</v>
      </c>
      <c r="F12" s="264" t="s">
        <v>577</v>
      </c>
      <c r="G12" s="258">
        <v>3</v>
      </c>
      <c r="H12" s="258">
        <v>4</v>
      </c>
      <c r="I12" s="258">
        <v>4</v>
      </c>
      <c r="J12" s="259">
        <f t="shared" si="0"/>
        <v>11</v>
      </c>
      <c r="K12" s="250" t="s">
        <v>370</v>
      </c>
      <c r="L12" s="179">
        <v>3</v>
      </c>
      <c r="N12" s="162" t="e">
        <f>IF(L12&gt;0,+#REF!,"")</f>
        <v>#REF!</v>
      </c>
    </row>
    <row r="13" spans="1:24" ht="28.5" x14ac:dyDescent="0.2">
      <c r="A13" s="468"/>
      <c r="B13" s="470"/>
      <c r="C13" s="163" t="s">
        <v>386</v>
      </c>
      <c r="D13" s="257">
        <v>2</v>
      </c>
      <c r="E13" s="234" t="s">
        <v>464</v>
      </c>
      <c r="F13" s="227"/>
      <c r="G13" s="258">
        <v>3</v>
      </c>
      <c r="H13" s="258">
        <v>2</v>
      </c>
      <c r="I13" s="258">
        <v>2</v>
      </c>
      <c r="J13" s="259">
        <f t="shared" si="0"/>
        <v>7</v>
      </c>
      <c r="K13" s="250"/>
      <c r="L13" s="179"/>
      <c r="N13" s="162" t="str">
        <f>IF(L13&gt;0,+#REF!,"")</f>
        <v/>
      </c>
    </row>
    <row r="14" spans="1:24" ht="36" x14ac:dyDescent="0.2">
      <c r="A14" s="468"/>
      <c r="B14" s="470"/>
      <c r="C14" s="163" t="s">
        <v>387</v>
      </c>
      <c r="D14" s="257">
        <v>2</v>
      </c>
      <c r="E14" s="234" t="s">
        <v>467</v>
      </c>
      <c r="F14" s="227"/>
      <c r="G14" s="258">
        <v>2</v>
      </c>
      <c r="H14" s="258">
        <v>2</v>
      </c>
      <c r="I14" s="258">
        <v>2</v>
      </c>
      <c r="J14" s="259">
        <f t="shared" si="0"/>
        <v>6</v>
      </c>
      <c r="K14" s="250"/>
      <c r="L14" s="179"/>
      <c r="N14" s="162" t="str">
        <f>IF(L14&gt;0,+#REF!,"")</f>
        <v/>
      </c>
    </row>
    <row r="15" spans="1:24" ht="36" x14ac:dyDescent="0.2">
      <c r="A15" s="468"/>
      <c r="B15" s="469" t="s">
        <v>194</v>
      </c>
      <c r="C15" s="161" t="s">
        <v>388</v>
      </c>
      <c r="D15" s="257">
        <v>4</v>
      </c>
      <c r="E15" s="229" t="s">
        <v>468</v>
      </c>
      <c r="F15" s="233"/>
      <c r="G15" s="251">
        <v>3</v>
      </c>
      <c r="H15" s="251">
        <v>3</v>
      </c>
      <c r="I15" s="251">
        <v>3</v>
      </c>
      <c r="J15" s="259">
        <f>SUM(G15:I15)</f>
        <v>9</v>
      </c>
      <c r="K15" s="250"/>
      <c r="L15" s="218"/>
      <c r="N15" s="162" t="str">
        <f>IF(L15&gt;0,+#REF!,"")</f>
        <v/>
      </c>
    </row>
    <row r="16" spans="1:24" ht="24" x14ac:dyDescent="0.2">
      <c r="A16" s="468"/>
      <c r="B16" s="469"/>
      <c r="C16" s="163" t="s">
        <v>389</v>
      </c>
      <c r="D16" s="257">
        <v>3</v>
      </c>
      <c r="E16" s="234" t="s">
        <v>635</v>
      </c>
      <c r="F16" s="233"/>
      <c r="G16" s="251">
        <v>4</v>
      </c>
      <c r="H16" s="251">
        <v>4</v>
      </c>
      <c r="I16" s="251">
        <v>4</v>
      </c>
      <c r="J16" s="259">
        <f>SUM(G16:I16)</f>
        <v>12</v>
      </c>
      <c r="K16" s="250"/>
      <c r="L16" s="218"/>
      <c r="N16" s="162" t="str">
        <f>IF(L16&gt;0,+#REF!,"")</f>
        <v/>
      </c>
    </row>
    <row r="17" spans="1:21" ht="24" x14ac:dyDescent="0.2">
      <c r="A17" s="468"/>
      <c r="B17" s="469"/>
      <c r="C17" s="163" t="s">
        <v>390</v>
      </c>
      <c r="D17" s="257">
        <v>3</v>
      </c>
      <c r="E17" s="234" t="s">
        <v>472</v>
      </c>
      <c r="F17" s="233"/>
      <c r="G17" s="251">
        <v>3</v>
      </c>
      <c r="H17" s="251">
        <v>3</v>
      </c>
      <c r="I17" s="251">
        <v>3</v>
      </c>
      <c r="J17" s="259">
        <f>SUM(G17:I17)</f>
        <v>9</v>
      </c>
      <c r="K17" s="250"/>
      <c r="L17" s="218"/>
      <c r="N17" s="162" t="str">
        <f>IF(L17&gt;0,+#REF!,"")</f>
        <v/>
      </c>
    </row>
    <row r="18" spans="1:21" ht="36" x14ac:dyDescent="0.2">
      <c r="A18" s="468"/>
      <c r="B18" s="469"/>
      <c r="C18" s="163" t="s">
        <v>391</v>
      </c>
      <c r="D18" s="257">
        <v>3</v>
      </c>
      <c r="E18" s="234" t="s">
        <v>473</v>
      </c>
      <c r="F18" s="233"/>
      <c r="G18" s="251">
        <v>3</v>
      </c>
      <c r="H18" s="251">
        <v>3</v>
      </c>
      <c r="I18" s="251">
        <v>3</v>
      </c>
      <c r="J18" s="259">
        <f>SUM(G18:I18)</f>
        <v>9</v>
      </c>
      <c r="K18" s="250"/>
      <c r="L18" s="218"/>
      <c r="N18" s="162" t="str">
        <f>IF(L18&gt;0,+#REF!,"")</f>
        <v/>
      </c>
      <c r="U18" s="281"/>
    </row>
    <row r="19" spans="1:21" ht="28.5" x14ac:dyDescent="0.2">
      <c r="A19" s="468"/>
      <c r="B19" s="470" t="s">
        <v>199</v>
      </c>
      <c r="C19" s="161" t="s">
        <v>392</v>
      </c>
      <c r="D19" s="257">
        <v>3</v>
      </c>
      <c r="E19" s="229" t="s">
        <v>476</v>
      </c>
      <c r="F19" s="227"/>
      <c r="G19" s="251">
        <v>3</v>
      </c>
      <c r="H19" s="251">
        <v>3</v>
      </c>
      <c r="I19" s="251">
        <v>3</v>
      </c>
      <c r="J19" s="259">
        <f t="shared" ref="J19:J24" si="1">SUM(G19:I19)</f>
        <v>9</v>
      </c>
      <c r="K19" s="250"/>
      <c r="L19" s="179"/>
      <c r="N19" s="162" t="str">
        <f>IF(L19&gt;0,+#REF!,"")</f>
        <v/>
      </c>
    </row>
    <row r="20" spans="1:21" ht="36.75" thickBot="1" x14ac:dyDescent="0.25">
      <c r="A20" s="468"/>
      <c r="B20" s="470"/>
      <c r="C20" s="163" t="s">
        <v>393</v>
      </c>
      <c r="D20" s="265">
        <v>1</v>
      </c>
      <c r="E20" s="234" t="s">
        <v>486</v>
      </c>
      <c r="F20" s="248" t="s">
        <v>567</v>
      </c>
      <c r="G20" s="266">
        <v>4</v>
      </c>
      <c r="H20" s="266">
        <v>4</v>
      </c>
      <c r="I20" s="266">
        <v>4</v>
      </c>
      <c r="J20" s="267">
        <f t="shared" si="1"/>
        <v>12</v>
      </c>
      <c r="K20" s="268" t="s">
        <v>370</v>
      </c>
      <c r="L20" s="223">
        <v>2</v>
      </c>
      <c r="N20" s="162" t="e">
        <f>IF(L20&gt;0,+#REF!,"")</f>
        <v>#REF!</v>
      </c>
    </row>
    <row r="21" spans="1:21" ht="36" x14ac:dyDescent="0.2">
      <c r="A21" s="468"/>
      <c r="B21" s="470"/>
      <c r="C21" s="163" t="s">
        <v>394</v>
      </c>
      <c r="D21" s="257">
        <v>2</v>
      </c>
      <c r="E21" s="234" t="s">
        <v>480</v>
      </c>
      <c r="F21" s="227"/>
      <c r="G21" s="258">
        <v>3</v>
      </c>
      <c r="H21" s="258">
        <v>3</v>
      </c>
      <c r="I21" s="258">
        <v>3</v>
      </c>
      <c r="J21" s="259">
        <f t="shared" si="1"/>
        <v>9</v>
      </c>
      <c r="K21" s="250"/>
      <c r="L21" s="179"/>
      <c r="N21" s="162" t="str">
        <f>IF(L21&gt;0,+#REF!,"")</f>
        <v/>
      </c>
    </row>
    <row r="22" spans="1:21" ht="36" x14ac:dyDescent="0.2">
      <c r="A22" s="468"/>
      <c r="B22" s="470"/>
      <c r="C22" s="163" t="s">
        <v>395</v>
      </c>
      <c r="D22" s="257">
        <v>3</v>
      </c>
      <c r="E22" s="234" t="s">
        <v>481</v>
      </c>
      <c r="F22" s="227"/>
      <c r="G22" s="258">
        <v>3</v>
      </c>
      <c r="H22" s="258">
        <v>3</v>
      </c>
      <c r="I22" s="258">
        <v>3</v>
      </c>
      <c r="J22" s="259">
        <f t="shared" si="1"/>
        <v>9</v>
      </c>
      <c r="K22" s="250"/>
      <c r="L22" s="179"/>
      <c r="N22" s="162" t="str">
        <f>IF(L22&gt;0,+#REF!,"")</f>
        <v/>
      </c>
    </row>
    <row r="23" spans="1:21" ht="60" x14ac:dyDescent="0.2">
      <c r="A23" s="468"/>
      <c r="B23" s="470"/>
      <c r="C23" s="163" t="s">
        <v>396</v>
      </c>
      <c r="D23" s="257">
        <v>1</v>
      </c>
      <c r="E23" s="234" t="s">
        <v>477</v>
      </c>
      <c r="F23" s="264" t="s">
        <v>399</v>
      </c>
      <c r="G23" s="258">
        <v>3</v>
      </c>
      <c r="H23" s="258">
        <v>3</v>
      </c>
      <c r="I23" s="258">
        <v>4</v>
      </c>
      <c r="J23" s="259">
        <f t="shared" si="1"/>
        <v>10</v>
      </c>
      <c r="K23" s="250" t="s">
        <v>370</v>
      </c>
      <c r="L23" s="179">
        <v>4</v>
      </c>
      <c r="N23" s="162" t="e">
        <f>IF(L23&gt;0,+#REF!,"")</f>
        <v>#REF!</v>
      </c>
    </row>
    <row r="24" spans="1:21" ht="24" x14ac:dyDescent="0.2">
      <c r="A24" s="468"/>
      <c r="B24" s="470"/>
      <c r="C24" s="163" t="s">
        <v>397</v>
      </c>
      <c r="D24" s="257">
        <v>1</v>
      </c>
      <c r="E24" s="234" t="s">
        <v>361</v>
      </c>
      <c r="F24" s="233"/>
      <c r="G24" s="258">
        <v>3</v>
      </c>
      <c r="H24" s="258">
        <v>2</v>
      </c>
      <c r="I24" s="258">
        <v>3</v>
      </c>
      <c r="J24" s="259">
        <f t="shared" si="1"/>
        <v>8</v>
      </c>
      <c r="K24" s="250"/>
      <c r="L24" s="179"/>
      <c r="N24" s="162" t="str">
        <f>IF(L24&gt;0,+#REF!,"")</f>
        <v/>
      </c>
    </row>
    <row r="25" spans="1:21" x14ac:dyDescent="0.2">
      <c r="D25" s="182"/>
      <c r="E25" s="182"/>
      <c r="F25" s="182"/>
      <c r="G25" s="182"/>
      <c r="H25" s="182"/>
      <c r="I25" s="182"/>
      <c r="J25" s="182"/>
      <c r="K25" s="182"/>
    </row>
  </sheetData>
  <mergeCells count="12">
    <mergeCell ref="A2:L2"/>
    <mergeCell ref="G3:L3"/>
    <mergeCell ref="A4:B4"/>
    <mergeCell ref="E4:E5"/>
    <mergeCell ref="G4:J4"/>
    <mergeCell ref="K4:K5"/>
    <mergeCell ref="L4:L5"/>
    <mergeCell ref="A6:A24"/>
    <mergeCell ref="B6:B10"/>
    <mergeCell ref="B11:B14"/>
    <mergeCell ref="B15:B18"/>
    <mergeCell ref="B19:B24"/>
  </mergeCells>
  <conditionalFormatting sqref="L6:L24">
    <cfRule type="cellIs" dxfId="3" priority="44" operator="between">
      <formula>1</formula>
      <formula>12</formula>
    </cfRule>
  </conditionalFormatting>
  <dataValidations count="3">
    <dataValidation type="whole" allowBlank="1" showInputMessage="1" showErrorMessage="1" prompt="Valor admitido entre 1 y 4" sqref="G6:I24">
      <formula1>1</formula1>
      <formula2>4</formula2>
    </dataValidation>
    <dataValidation type="custom" allowBlank="1" showInputMessage="1" showErrorMessage="1" error="Solo se admiten X mayusculas_x000a__x000a_" prompt="Coloque un &quot;X&quot; mayuscula si esta asociado" sqref="K6:K24">
      <formula1>EXACT(K6,$N$4)</formula1>
    </dataValidation>
    <dataValidation type="whole" operator="lessThan" allowBlank="1" showInputMessage="1" showErrorMessage="1" error="Debe estar entre 1 y 4" prompt="Diligencie el numero correspondiente." sqref="D6:D24">
      <formula1>5</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9"/>
  <sheetViews>
    <sheetView topLeftCell="C1" workbookViewId="0">
      <selection activeCell="F14" sqref="F14"/>
    </sheetView>
  </sheetViews>
  <sheetFormatPr baseColWidth="10" defaultColWidth="8" defaultRowHeight="12.75" x14ac:dyDescent="0.2"/>
  <cols>
    <col min="1" max="1" width="18.7109375" style="145" customWidth="1"/>
    <col min="2" max="2" width="20.140625" style="145" customWidth="1"/>
    <col min="3" max="3" width="39.85546875" style="146" customWidth="1"/>
    <col min="4" max="4" width="24.7109375" style="145" customWidth="1"/>
    <col min="5" max="5" width="53.85546875" style="145" customWidth="1"/>
    <col min="6" max="6" width="38.7109375" style="145" customWidth="1"/>
    <col min="7" max="10" width="12.42578125" style="145" customWidth="1"/>
    <col min="11" max="11" width="21.7109375" style="145" customWidth="1"/>
    <col min="12" max="12" width="23.7109375" style="145" customWidth="1"/>
    <col min="13" max="13" width="10.28515625" style="145" customWidth="1"/>
    <col min="14" max="14" width="20.28515625" style="145" hidden="1" customWidth="1"/>
    <col min="15" max="20" width="0" style="145" hidden="1" customWidth="1"/>
    <col min="21" max="253" width="10.28515625" style="145" customWidth="1"/>
    <col min="254" max="16384" width="8" style="145"/>
  </cols>
  <sheetData>
    <row r="2" spans="1:24" s="147" customFormat="1" ht="23.25" x14ac:dyDescent="0.2">
      <c r="A2" s="471" t="s">
        <v>362</v>
      </c>
      <c r="B2" s="471"/>
      <c r="C2" s="471"/>
      <c r="D2" s="471"/>
      <c r="E2" s="471"/>
      <c r="F2" s="471"/>
      <c r="G2" s="471"/>
      <c r="H2" s="471"/>
      <c r="I2" s="471"/>
      <c r="J2" s="471"/>
      <c r="K2" s="471"/>
      <c r="L2" s="471"/>
      <c r="M2" s="145"/>
      <c r="N2" s="145"/>
      <c r="O2" s="145"/>
      <c r="P2" s="145"/>
      <c r="Q2" s="145"/>
      <c r="R2" s="145"/>
      <c r="S2" s="145"/>
      <c r="T2" s="145"/>
      <c r="U2" s="145"/>
      <c r="V2" s="145"/>
      <c r="W2" s="145"/>
      <c r="X2" s="145"/>
    </row>
    <row r="3" spans="1:24" s="147" customFormat="1" ht="23.25" x14ac:dyDescent="0.2">
      <c r="A3" s="205"/>
      <c r="B3" s="205"/>
      <c r="C3" s="149"/>
      <c r="D3" s="205"/>
      <c r="E3" s="205"/>
      <c r="F3" s="205"/>
      <c r="G3" s="454" t="s">
        <v>363</v>
      </c>
      <c r="H3" s="454"/>
      <c r="I3" s="454"/>
      <c r="J3" s="454"/>
      <c r="K3" s="454"/>
      <c r="L3" s="454"/>
      <c r="M3" s="145"/>
      <c r="N3" s="145"/>
      <c r="O3" s="145"/>
      <c r="P3" s="145"/>
      <c r="Q3" s="145"/>
      <c r="R3" s="145"/>
      <c r="S3" s="145"/>
      <c r="T3" s="145"/>
      <c r="U3" s="145"/>
      <c r="V3" s="145"/>
      <c r="W3" s="145"/>
      <c r="X3" s="145"/>
    </row>
    <row r="4" spans="1:24" ht="38.25" x14ac:dyDescent="0.25">
      <c r="A4" s="472" t="s">
        <v>364</v>
      </c>
      <c r="B4" s="473"/>
      <c r="C4" s="150"/>
      <c r="D4" s="206" t="s">
        <v>365</v>
      </c>
      <c r="E4" s="474" t="s">
        <v>366</v>
      </c>
      <c r="F4" s="207"/>
      <c r="G4" s="476" t="s">
        <v>367</v>
      </c>
      <c r="H4" s="477"/>
      <c r="I4" s="477"/>
      <c r="J4" s="478"/>
      <c r="K4" s="479" t="s">
        <v>368</v>
      </c>
      <c r="L4" s="463" t="s">
        <v>369</v>
      </c>
      <c r="N4" s="152" t="s">
        <v>370</v>
      </c>
    </row>
    <row r="5" spans="1:24" s="160" customFormat="1" ht="36.75" thickBot="1" x14ac:dyDescent="0.25">
      <c r="A5" s="153" t="s">
        <v>371</v>
      </c>
      <c r="B5" s="209" t="s">
        <v>372</v>
      </c>
      <c r="C5" s="210" t="s">
        <v>373</v>
      </c>
      <c r="D5" s="211" t="s">
        <v>374</v>
      </c>
      <c r="E5" s="475"/>
      <c r="F5" s="165" t="s">
        <v>403</v>
      </c>
      <c r="G5" s="157" t="s">
        <v>375</v>
      </c>
      <c r="H5" s="158" t="s">
        <v>376</v>
      </c>
      <c r="I5" s="158" t="s">
        <v>377</v>
      </c>
      <c r="J5" s="159" t="s">
        <v>378</v>
      </c>
      <c r="K5" s="479"/>
      <c r="L5" s="464"/>
    </row>
    <row r="6" spans="1:24" ht="60.75" thickBot="1" x14ac:dyDescent="0.25">
      <c r="A6" s="481" t="s">
        <v>72</v>
      </c>
      <c r="B6" s="465" t="s">
        <v>73</v>
      </c>
      <c r="C6" s="220" t="s">
        <v>283</v>
      </c>
      <c r="D6" s="247">
        <v>2</v>
      </c>
      <c r="E6" s="233" t="s">
        <v>539</v>
      </c>
      <c r="F6" s="233" t="s">
        <v>540</v>
      </c>
      <c r="G6" s="270">
        <v>3</v>
      </c>
      <c r="H6" s="270">
        <v>3</v>
      </c>
      <c r="I6" s="270">
        <v>3</v>
      </c>
      <c r="J6" s="271">
        <f t="shared" ref="J6:J13" si="0">SUM(G6:I6)</f>
        <v>9</v>
      </c>
      <c r="K6" s="250"/>
      <c r="L6" s="179"/>
      <c r="N6" s="162" t="str">
        <f>IF(L6&gt;0,+#REF!,"")</f>
        <v/>
      </c>
    </row>
    <row r="7" spans="1:24" ht="36" x14ac:dyDescent="0.2">
      <c r="A7" s="482"/>
      <c r="B7" s="483"/>
      <c r="C7" s="138" t="s">
        <v>286</v>
      </c>
      <c r="D7" s="247">
        <v>1</v>
      </c>
      <c r="E7" s="233" t="s">
        <v>287</v>
      </c>
      <c r="F7" s="233" t="s">
        <v>541</v>
      </c>
      <c r="G7" s="270">
        <v>3</v>
      </c>
      <c r="H7" s="270">
        <v>3</v>
      </c>
      <c r="I7" s="270">
        <v>3</v>
      </c>
      <c r="J7" s="271">
        <f t="shared" si="0"/>
        <v>9</v>
      </c>
      <c r="K7" s="250"/>
      <c r="L7" s="180"/>
      <c r="N7" s="162" t="str">
        <f>IF(L7&gt;0,+#REF!,"")</f>
        <v/>
      </c>
    </row>
    <row r="8" spans="1:24" ht="36" x14ac:dyDescent="0.2">
      <c r="A8" s="482"/>
      <c r="B8" s="483"/>
      <c r="C8" s="138" t="s">
        <v>289</v>
      </c>
      <c r="D8" s="247">
        <v>3</v>
      </c>
      <c r="E8" s="233" t="s">
        <v>290</v>
      </c>
      <c r="F8" s="233" t="s">
        <v>542</v>
      </c>
      <c r="G8" s="270">
        <v>3</v>
      </c>
      <c r="H8" s="270">
        <v>4</v>
      </c>
      <c r="I8" s="270">
        <v>4</v>
      </c>
      <c r="J8" s="271">
        <f t="shared" si="0"/>
        <v>11</v>
      </c>
      <c r="K8" s="250"/>
      <c r="L8" s="179"/>
      <c r="N8" s="162"/>
    </row>
    <row r="9" spans="1:24" ht="36" x14ac:dyDescent="0.2">
      <c r="A9" s="482"/>
      <c r="B9" s="483"/>
      <c r="C9" s="139" t="s">
        <v>292</v>
      </c>
      <c r="D9" s="247">
        <v>2</v>
      </c>
      <c r="E9" s="233" t="s">
        <v>293</v>
      </c>
      <c r="F9" s="248" t="s">
        <v>543</v>
      </c>
      <c r="G9" s="270">
        <v>4</v>
      </c>
      <c r="H9" s="270">
        <v>4</v>
      </c>
      <c r="I9" s="270">
        <v>4</v>
      </c>
      <c r="J9" s="271">
        <f t="shared" si="0"/>
        <v>12</v>
      </c>
      <c r="K9" s="250" t="s">
        <v>370</v>
      </c>
      <c r="L9" s="179">
        <v>1</v>
      </c>
      <c r="N9" s="162"/>
    </row>
    <row r="10" spans="1:24" ht="36" x14ac:dyDescent="0.2">
      <c r="A10" s="482"/>
      <c r="B10" s="465" t="s">
        <v>74</v>
      </c>
      <c r="C10" s="40" t="s">
        <v>295</v>
      </c>
      <c r="D10" s="247">
        <v>2</v>
      </c>
      <c r="E10" s="233" t="s">
        <v>296</v>
      </c>
      <c r="F10" s="248" t="s">
        <v>544</v>
      </c>
      <c r="G10" s="270">
        <v>4</v>
      </c>
      <c r="H10" s="270">
        <v>4</v>
      </c>
      <c r="I10" s="270">
        <v>4</v>
      </c>
      <c r="J10" s="271">
        <f t="shared" si="0"/>
        <v>12</v>
      </c>
      <c r="K10" s="250" t="s">
        <v>370</v>
      </c>
      <c r="L10" s="179">
        <v>4</v>
      </c>
      <c r="N10" s="162" t="e">
        <f>IF(L10&gt;0,+#REF!,"")</f>
        <v>#REF!</v>
      </c>
    </row>
    <row r="11" spans="1:24" ht="36" x14ac:dyDescent="0.2">
      <c r="A11" s="482"/>
      <c r="B11" s="483"/>
      <c r="C11" s="40" t="s">
        <v>298</v>
      </c>
      <c r="D11" s="247">
        <v>3</v>
      </c>
      <c r="E11" s="233" t="s">
        <v>299</v>
      </c>
      <c r="F11" s="233" t="s">
        <v>545</v>
      </c>
      <c r="G11" s="270">
        <v>3</v>
      </c>
      <c r="H11" s="270">
        <v>3</v>
      </c>
      <c r="I11" s="270">
        <v>3</v>
      </c>
      <c r="J11" s="271">
        <f t="shared" si="0"/>
        <v>9</v>
      </c>
      <c r="K11" s="250"/>
      <c r="L11" s="179"/>
      <c r="N11" s="162" t="str">
        <f>IF(L11&gt;0,+#REF!,"")</f>
        <v/>
      </c>
    </row>
    <row r="12" spans="1:24" ht="24" x14ac:dyDescent="0.2">
      <c r="A12" s="482"/>
      <c r="B12" s="483"/>
      <c r="C12" s="40" t="s">
        <v>300</v>
      </c>
      <c r="D12" s="247">
        <v>3</v>
      </c>
      <c r="E12" s="233" t="s">
        <v>301</v>
      </c>
      <c r="F12" s="233" t="s">
        <v>546</v>
      </c>
      <c r="G12" s="270">
        <v>3</v>
      </c>
      <c r="H12" s="270">
        <v>3</v>
      </c>
      <c r="I12" s="270">
        <v>3</v>
      </c>
      <c r="J12" s="271">
        <f t="shared" si="0"/>
        <v>9</v>
      </c>
      <c r="K12" s="250"/>
      <c r="L12" s="179"/>
      <c r="N12" s="162" t="str">
        <f>IF(L12&gt;0,+#REF!,"")</f>
        <v/>
      </c>
    </row>
    <row r="13" spans="1:24" ht="24" x14ac:dyDescent="0.2">
      <c r="A13" s="482"/>
      <c r="B13" s="483"/>
      <c r="C13" s="40" t="s">
        <v>303</v>
      </c>
      <c r="D13" s="247">
        <v>3</v>
      </c>
      <c r="E13" s="233" t="s">
        <v>304</v>
      </c>
      <c r="F13" s="248" t="s">
        <v>547</v>
      </c>
      <c r="G13" s="270">
        <v>5</v>
      </c>
      <c r="H13" s="270">
        <v>5</v>
      </c>
      <c r="I13" s="270">
        <v>5</v>
      </c>
      <c r="J13" s="271">
        <f t="shared" si="0"/>
        <v>15</v>
      </c>
      <c r="K13" s="250" t="s">
        <v>370</v>
      </c>
      <c r="L13" s="179">
        <v>3</v>
      </c>
      <c r="N13" s="162" t="e">
        <f>IF(L13&gt;0,+#REF!,"")</f>
        <v>#REF!</v>
      </c>
    </row>
    <row r="14" spans="1:24" ht="48" x14ac:dyDescent="0.2">
      <c r="A14" s="482"/>
      <c r="B14" s="465" t="s">
        <v>75</v>
      </c>
      <c r="C14" s="40" t="s">
        <v>306</v>
      </c>
      <c r="D14" s="247">
        <v>2</v>
      </c>
      <c r="E14" s="233" t="s">
        <v>307</v>
      </c>
      <c r="F14" s="248" t="s">
        <v>548</v>
      </c>
      <c r="G14" s="251">
        <v>4</v>
      </c>
      <c r="H14" s="251">
        <v>4</v>
      </c>
      <c r="I14" s="251">
        <v>4</v>
      </c>
      <c r="J14" s="271">
        <f t="shared" ref="J14:J19" si="1">SUM(G14:I14)</f>
        <v>12</v>
      </c>
      <c r="K14" s="250" t="s">
        <v>370</v>
      </c>
      <c r="L14" s="218">
        <v>5</v>
      </c>
      <c r="N14" s="162" t="e">
        <f>IF(L14&gt;0,+#REF!,"")</f>
        <v>#REF!</v>
      </c>
    </row>
    <row r="15" spans="1:24" ht="48" x14ac:dyDescent="0.2">
      <c r="A15" s="482"/>
      <c r="B15" s="484"/>
      <c r="C15" s="40" t="s">
        <v>309</v>
      </c>
      <c r="D15" s="247">
        <v>3</v>
      </c>
      <c r="E15" s="233" t="s">
        <v>310</v>
      </c>
      <c r="F15" s="233" t="s">
        <v>549</v>
      </c>
      <c r="G15" s="251">
        <v>4</v>
      </c>
      <c r="H15" s="251">
        <v>4</v>
      </c>
      <c r="I15" s="251">
        <v>4</v>
      </c>
      <c r="J15" s="271">
        <f t="shared" si="1"/>
        <v>12</v>
      </c>
      <c r="K15" s="250"/>
      <c r="L15" s="218"/>
      <c r="N15" s="162" t="str">
        <f>IF(L15&gt;0,+#REF!,"")</f>
        <v/>
      </c>
    </row>
    <row r="16" spans="1:24" ht="36" x14ac:dyDescent="0.2">
      <c r="A16" s="482"/>
      <c r="B16" s="484"/>
      <c r="C16" s="40" t="s">
        <v>312</v>
      </c>
      <c r="D16" s="247">
        <v>1</v>
      </c>
      <c r="E16" s="233" t="s">
        <v>313</v>
      </c>
      <c r="F16" s="233" t="s">
        <v>550</v>
      </c>
      <c r="G16" s="251">
        <v>4</v>
      </c>
      <c r="H16" s="251">
        <v>4</v>
      </c>
      <c r="I16" s="251">
        <v>4</v>
      </c>
      <c r="J16" s="271">
        <f t="shared" si="1"/>
        <v>12</v>
      </c>
      <c r="K16" s="250"/>
      <c r="L16" s="218"/>
      <c r="N16" s="162" t="str">
        <f>IF(L16&gt;0,+#REF!,"")</f>
        <v/>
      </c>
    </row>
    <row r="17" spans="1:14" ht="24" x14ac:dyDescent="0.2">
      <c r="A17" s="482"/>
      <c r="B17" s="466" t="s">
        <v>76</v>
      </c>
      <c r="C17" s="40" t="s">
        <v>315</v>
      </c>
      <c r="D17" s="247">
        <v>1</v>
      </c>
      <c r="E17" s="233" t="s">
        <v>316</v>
      </c>
      <c r="F17" s="248" t="s">
        <v>551</v>
      </c>
      <c r="G17" s="251">
        <v>5</v>
      </c>
      <c r="H17" s="251">
        <v>5</v>
      </c>
      <c r="I17" s="251">
        <v>5</v>
      </c>
      <c r="J17" s="271">
        <f t="shared" si="1"/>
        <v>15</v>
      </c>
      <c r="K17" s="250" t="s">
        <v>370</v>
      </c>
      <c r="L17" s="179">
        <v>2</v>
      </c>
      <c r="N17" s="162" t="e">
        <f>IF(L17&gt;0,+#REF!,"")</f>
        <v>#REF!</v>
      </c>
    </row>
    <row r="18" spans="1:14" ht="36.75" thickBot="1" x14ac:dyDescent="0.25">
      <c r="A18" s="482"/>
      <c r="B18" s="483"/>
      <c r="C18" s="40" t="s">
        <v>318</v>
      </c>
      <c r="D18" s="247">
        <v>1</v>
      </c>
      <c r="E18" s="233" t="s">
        <v>319</v>
      </c>
      <c r="F18" s="248" t="s">
        <v>552</v>
      </c>
      <c r="G18" s="251">
        <v>5</v>
      </c>
      <c r="H18" s="251">
        <v>5</v>
      </c>
      <c r="I18" s="251">
        <v>4</v>
      </c>
      <c r="J18" s="271">
        <f t="shared" si="1"/>
        <v>14</v>
      </c>
      <c r="K18" s="250" t="s">
        <v>370</v>
      </c>
      <c r="L18" s="219">
        <v>6</v>
      </c>
      <c r="N18" s="162" t="e">
        <f>IF(L18&gt;0,+#REF!,"")</f>
        <v>#REF!</v>
      </c>
    </row>
    <row r="19" spans="1:14" ht="24" x14ac:dyDescent="0.2">
      <c r="A19" s="482"/>
      <c r="B19" s="483"/>
      <c r="C19" s="40" t="s">
        <v>321</v>
      </c>
      <c r="D19" s="247">
        <v>1</v>
      </c>
      <c r="E19" s="233" t="s">
        <v>322</v>
      </c>
      <c r="F19" s="248" t="s">
        <v>553</v>
      </c>
      <c r="G19" s="270">
        <v>4</v>
      </c>
      <c r="H19" s="270">
        <v>4</v>
      </c>
      <c r="I19" s="270">
        <v>4</v>
      </c>
      <c r="J19" s="271">
        <f t="shared" si="1"/>
        <v>12</v>
      </c>
      <c r="K19" s="250" t="s">
        <v>370</v>
      </c>
      <c r="L19" s="179">
        <v>7</v>
      </c>
      <c r="N19" s="162" t="e">
        <f>IF(L19&gt;0,+#REF!,"")</f>
        <v>#REF!</v>
      </c>
    </row>
  </sheetData>
  <mergeCells count="12">
    <mergeCell ref="A6:A19"/>
    <mergeCell ref="B6:B9"/>
    <mergeCell ref="B10:B13"/>
    <mergeCell ref="B14:B16"/>
    <mergeCell ref="B17:B19"/>
    <mergeCell ref="A2:L2"/>
    <mergeCell ref="G3:L3"/>
    <mergeCell ref="A4:B4"/>
    <mergeCell ref="E4:E5"/>
    <mergeCell ref="G4:J4"/>
    <mergeCell ref="K4:K5"/>
    <mergeCell ref="L4:L5"/>
  </mergeCells>
  <conditionalFormatting sqref="L6:L19">
    <cfRule type="cellIs" dxfId="2" priority="1" operator="between">
      <formula>1</formula>
      <formula>12</formula>
    </cfRule>
  </conditionalFormatting>
  <dataValidations count="3">
    <dataValidation type="whole" allowBlank="1" showInputMessage="1" showErrorMessage="1" prompt="Valor admitido entre 1 y 4" sqref="G6:I19">
      <formula1>1</formula1>
      <formula2>4</formula2>
    </dataValidation>
    <dataValidation type="custom" allowBlank="1" showInputMessage="1" showErrorMessage="1" error="Solo se admiten X mayusculas_x000a__x000a_" prompt="Coloque un &quot;X&quot; mayuscula si esta asociado" sqref="K6:K19">
      <formula1>EXACT(K6,$N$4)</formula1>
    </dataValidation>
    <dataValidation type="whole" operator="lessThan" allowBlank="1" showInputMessage="1" showErrorMessage="1" error="Debe estar entre 1 y 4" prompt="Diligencie el numero correspondiente." sqref="D6:D19">
      <formula1>5</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Institución</vt:lpstr>
      <vt:lpstr>Directiva</vt:lpstr>
      <vt:lpstr>Academica</vt:lpstr>
      <vt:lpstr>Admon</vt:lpstr>
      <vt:lpstr>Comunidad</vt:lpstr>
      <vt:lpstr>Autoevaluación</vt:lpstr>
      <vt:lpstr>FACTOR CRÍTICO DIRECTIVA</vt:lpstr>
      <vt:lpstr>FACTOR CRITICO ACADEMICA</vt:lpstr>
      <vt:lpstr>FACTOR CRITICO COMUNIDAD</vt:lpstr>
      <vt:lpstr>FACTOR CRÍTICO ADMON</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acevedo</cp:lastModifiedBy>
  <cp:revision/>
  <cp:lastPrinted>2020-01-31T00:38:40Z</cp:lastPrinted>
  <dcterms:created xsi:type="dcterms:W3CDTF">2010-02-23T19:10:51Z</dcterms:created>
  <dcterms:modified xsi:type="dcterms:W3CDTF">2021-02-05T16:21:06Z</dcterms:modified>
</cp:coreProperties>
</file>